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codeName="ЭтаКнига" defaultThemeVersion="124226"/>
  <bookViews>
    <workbookView xWindow="0" yWindow="0" windowWidth="28800" windowHeight="11745" tabRatio="641"/>
  </bookViews>
  <sheets>
    <sheet name="Приказ" sheetId="5" r:id="rId1"/>
    <sheet name="Форма 1" sheetId="1" r:id="rId2"/>
    <sheet name="Форма 2" sheetId="2" r:id="rId3"/>
    <sheet name="Форма 3" sheetId="4" r:id="rId4"/>
  </sheets>
  <externalReferences>
    <externalReference r:id="rId5"/>
  </externalReferences>
  <definedNames>
    <definedName name="_xlnm._FilterDatabase" localSheetId="1" hidden="1">'Форма 1'!$B$1:$B$1762</definedName>
    <definedName name="_xlnm._FilterDatabase" localSheetId="2" hidden="1">'Форма 2'!$F$1:$F$3384</definedName>
    <definedName name="_xlnm._FilterDatabase" localSheetId="3" hidden="1">'Форма 3'!$A$1:$A$484</definedName>
    <definedName name="_xlnm.Print_Area" localSheetId="2">'Форма 2'!$A$1:$Y$3382</definedName>
    <definedName name="юсьв">'Форма 1'!$B:$B</definedName>
  </definedNames>
  <calcPr calcId="152511" fullPrecision="0"/>
</workbook>
</file>

<file path=xl/calcChain.xml><?xml version="1.0" encoding="utf-8"?>
<calcChain xmlns="http://schemas.openxmlformats.org/spreadsheetml/2006/main">
  <c r="D235" i="2" l="1"/>
  <c r="E235" i="2"/>
  <c r="F235" i="2"/>
  <c r="G235" i="2"/>
  <c r="H235" i="2"/>
  <c r="I235" i="2"/>
  <c r="J235" i="2"/>
  <c r="K235" i="2"/>
  <c r="L235" i="2"/>
  <c r="M235" i="2"/>
  <c r="N235" i="2"/>
  <c r="O235" i="2"/>
  <c r="P235" i="2"/>
  <c r="Q235" i="2"/>
  <c r="R235" i="2"/>
  <c r="S235" i="2"/>
  <c r="T235" i="2"/>
  <c r="U235" i="2"/>
  <c r="V235" i="2"/>
  <c r="W235" i="2"/>
  <c r="X235" i="2"/>
  <c r="Y235" i="2"/>
  <c r="C235" i="2"/>
  <c r="I237" i="1"/>
  <c r="J237" i="1"/>
  <c r="K237" i="1"/>
  <c r="L237" i="1"/>
  <c r="M237" i="1"/>
  <c r="N237" i="1"/>
  <c r="O237" i="1"/>
  <c r="P237" i="1"/>
  <c r="H237" i="1"/>
  <c r="I302" i="1" l="1"/>
  <c r="J302" i="1"/>
  <c r="K302" i="1"/>
  <c r="L302" i="1"/>
  <c r="M302" i="1"/>
  <c r="N302" i="1"/>
  <c r="O302" i="1"/>
  <c r="P302" i="1"/>
  <c r="H302" i="1"/>
  <c r="M58" i="4"/>
  <c r="C300" i="2"/>
  <c r="L1082" i="1"/>
  <c r="G1092" i="2"/>
  <c r="Q1084" i="1" l="1"/>
  <c r="Q1085" i="1"/>
  <c r="Q1086" i="1"/>
  <c r="Q1087" i="1"/>
  <c r="Q1088" i="1"/>
  <c r="Q1089" i="1"/>
  <c r="Q1090" i="1"/>
  <c r="Q1091" i="1"/>
  <c r="Q1092" i="1"/>
  <c r="Q1093" i="1"/>
  <c r="Q1094" i="1"/>
  <c r="Q1083" i="1"/>
  <c r="I154" i="1" l="1"/>
  <c r="J154" i="1"/>
  <c r="K154" i="1"/>
  <c r="L154" i="1"/>
  <c r="M154" i="1"/>
  <c r="N154" i="1"/>
  <c r="O154" i="1"/>
  <c r="P154" i="1"/>
  <c r="M1255" i="1"/>
  <c r="N1255" i="1"/>
  <c r="O1255" i="1"/>
  <c r="P1255" i="1"/>
  <c r="L1255" i="1"/>
  <c r="I1255" i="1"/>
  <c r="J1255" i="1"/>
  <c r="K1255" i="1"/>
  <c r="H1255" i="1"/>
  <c r="I434" i="1"/>
  <c r="J434" i="1"/>
  <c r="K434" i="1"/>
  <c r="L434" i="1"/>
  <c r="M434" i="1"/>
  <c r="N434" i="1"/>
  <c r="O434" i="1"/>
  <c r="D300" i="2" l="1"/>
  <c r="E300" i="2"/>
  <c r="F300" i="2"/>
  <c r="G300" i="2"/>
  <c r="H300" i="2"/>
  <c r="I300" i="2"/>
  <c r="J300" i="2"/>
  <c r="K300" i="2"/>
  <c r="L300" i="2"/>
  <c r="M300" i="2"/>
  <c r="O300" i="2"/>
  <c r="P300" i="2"/>
  <c r="Q300" i="2"/>
  <c r="R300" i="2"/>
  <c r="S300" i="2"/>
  <c r="T300" i="2"/>
  <c r="U300" i="2"/>
  <c r="V300" i="2"/>
  <c r="W300" i="2"/>
  <c r="X300" i="2"/>
  <c r="Y300" i="2"/>
  <c r="D1187" i="2" l="1"/>
  <c r="E1187" i="2"/>
  <c r="F1187" i="2"/>
  <c r="G1187" i="2"/>
  <c r="H1187" i="2"/>
  <c r="I1187" i="2"/>
  <c r="J1187" i="2"/>
  <c r="K1187" i="2"/>
  <c r="L1187" i="2"/>
  <c r="M1187" i="2"/>
  <c r="N1187" i="2"/>
  <c r="O1187" i="2"/>
  <c r="P1187" i="2"/>
  <c r="Q1187" i="2"/>
  <c r="R1187" i="2"/>
  <c r="S1187" i="2"/>
  <c r="T1187" i="2"/>
  <c r="U1187" i="2"/>
  <c r="V1187" i="2"/>
  <c r="W1187" i="2"/>
  <c r="X1187" i="2"/>
  <c r="Y1187" i="2"/>
  <c r="D1162" i="2"/>
  <c r="E1162" i="2"/>
  <c r="F1162" i="2"/>
  <c r="G1162" i="2"/>
  <c r="H1162" i="2"/>
  <c r="I1162" i="2"/>
  <c r="J1162" i="2"/>
  <c r="K1162" i="2"/>
  <c r="L1162" i="2"/>
  <c r="M1162" i="2"/>
  <c r="N1162" i="2"/>
  <c r="O1162" i="2"/>
  <c r="P1162" i="2"/>
  <c r="Q1162" i="2"/>
  <c r="R1162" i="2"/>
  <c r="S1162" i="2"/>
  <c r="T1162" i="2"/>
  <c r="U1162" i="2"/>
  <c r="V1162" i="2"/>
  <c r="W1162" i="2"/>
  <c r="X1162" i="2"/>
  <c r="Y1162" i="2"/>
  <c r="D345" i="2"/>
  <c r="E345" i="2"/>
  <c r="F345" i="2"/>
  <c r="G345" i="2"/>
  <c r="H345" i="2"/>
  <c r="I345" i="2"/>
  <c r="J345" i="2"/>
  <c r="K345" i="2"/>
  <c r="L345" i="2"/>
  <c r="M345" i="2"/>
  <c r="N345" i="2"/>
  <c r="O345" i="2"/>
  <c r="P345" i="2"/>
  <c r="Q345" i="2"/>
  <c r="R345" i="2"/>
  <c r="S345" i="2"/>
  <c r="T345" i="2"/>
  <c r="U345" i="2"/>
  <c r="V345" i="2"/>
  <c r="W345" i="2"/>
  <c r="X345" i="2"/>
  <c r="Y345" i="2"/>
  <c r="D1113" i="2" l="1"/>
  <c r="E1113" i="2"/>
  <c r="F1113" i="2"/>
  <c r="G1113" i="2"/>
  <c r="H1113" i="2"/>
  <c r="I1113" i="2"/>
  <c r="J1113" i="2"/>
  <c r="K1113" i="2"/>
  <c r="L1113" i="2"/>
  <c r="M1113" i="2"/>
  <c r="N1113" i="2"/>
  <c r="O1113" i="2"/>
  <c r="P1113" i="2"/>
  <c r="Q1113" i="2"/>
  <c r="R1113" i="2"/>
  <c r="S1113" i="2"/>
  <c r="T1113" i="2"/>
  <c r="U1113" i="2"/>
  <c r="V1113" i="2"/>
  <c r="W1113" i="2"/>
  <c r="X1113" i="2"/>
  <c r="Y1113" i="2"/>
  <c r="C1113" i="2"/>
  <c r="M79" i="4" l="1"/>
  <c r="Q538" i="1" l="1"/>
  <c r="F1253" i="2" l="1"/>
  <c r="D1253" i="2"/>
  <c r="E1253" i="2"/>
  <c r="G1253" i="2"/>
  <c r="H1253" i="2"/>
  <c r="I1253" i="2"/>
  <c r="J1253" i="2"/>
  <c r="K1253" i="2"/>
  <c r="L1253" i="2"/>
  <c r="M1253" i="2"/>
  <c r="N1253" i="2"/>
  <c r="O1253" i="2"/>
  <c r="P1253" i="2"/>
  <c r="Q1253" i="2"/>
  <c r="R1253" i="2"/>
  <c r="S1253" i="2"/>
  <c r="T1253" i="2"/>
  <c r="U1253" i="2"/>
  <c r="V1253" i="2"/>
  <c r="W1253" i="2"/>
  <c r="X1253" i="2"/>
  <c r="Y1253" i="2"/>
  <c r="C1253" i="2"/>
  <c r="I1002" i="1" l="1"/>
  <c r="J1002" i="1"/>
  <c r="K1002" i="1"/>
  <c r="L1002" i="1"/>
  <c r="M1002" i="1"/>
  <c r="N1002" i="1"/>
  <c r="O1002" i="1"/>
  <c r="P1002" i="1"/>
  <c r="H1002" i="1"/>
  <c r="N300" i="2" l="1"/>
  <c r="L65" i="4" l="1"/>
  <c r="B10" i="4" l="1"/>
  <c r="E425" i="2" l="1"/>
  <c r="F425" i="2"/>
  <c r="G425" i="2"/>
  <c r="H425" i="2"/>
  <c r="I425" i="2"/>
  <c r="J425" i="2"/>
  <c r="K425" i="2"/>
  <c r="L425" i="2"/>
  <c r="M425" i="2"/>
  <c r="N425" i="2"/>
  <c r="O425" i="2"/>
  <c r="P425" i="2"/>
  <c r="Q425" i="2"/>
  <c r="R425" i="2"/>
  <c r="S425" i="2"/>
  <c r="T425" i="2"/>
  <c r="U425" i="2"/>
  <c r="V425" i="2"/>
  <c r="W425" i="2"/>
  <c r="X425" i="2"/>
  <c r="Y425" i="2"/>
  <c r="C425" i="2"/>
  <c r="I427" i="1"/>
  <c r="J427" i="1"/>
  <c r="K427" i="1"/>
  <c r="L427" i="1"/>
  <c r="M427" i="1"/>
  <c r="N427" i="1"/>
  <c r="O427" i="1"/>
  <c r="P427" i="1"/>
  <c r="H427" i="1"/>
  <c r="H1095" i="1"/>
  <c r="M16" i="4" l="1"/>
  <c r="E42" i="2"/>
  <c r="Q20" i="1"/>
  <c r="Q21" i="1"/>
  <c r="Q22" i="1"/>
  <c r="Q23" i="1"/>
  <c r="Q24" i="1"/>
  <c r="Q25" i="1"/>
  <c r="Q26" i="1"/>
  <c r="Q27" i="1"/>
  <c r="Q28" i="1"/>
  <c r="Q29" i="1"/>
  <c r="Q30" i="1"/>
  <c r="Q31" i="1"/>
  <c r="Q32" i="1"/>
  <c r="Q33" i="1"/>
  <c r="Q34" i="1"/>
  <c r="Q35" i="1"/>
  <c r="Q36" i="1"/>
  <c r="Q37" i="1"/>
  <c r="Q38" i="1"/>
  <c r="Q39" i="1"/>
  <c r="Q40" i="1"/>
  <c r="Q41" i="1"/>
  <c r="Q42" i="1"/>
  <c r="Q43" i="1"/>
  <c r="Q45" i="1"/>
  <c r="Q19" i="1"/>
  <c r="L44" i="1"/>
  <c r="Q44" i="1" s="1"/>
  <c r="P44" i="1" l="1"/>
  <c r="M86" i="4"/>
  <c r="I1178" i="1"/>
  <c r="J1178" i="1"/>
  <c r="K1178" i="1"/>
  <c r="L1178" i="1"/>
  <c r="M1178" i="1"/>
  <c r="N1178" i="1"/>
  <c r="O1178" i="1"/>
  <c r="P1178" i="1"/>
  <c r="H1178" i="1"/>
  <c r="D1176" i="2"/>
  <c r="E1176" i="2"/>
  <c r="F1176" i="2"/>
  <c r="G1176" i="2"/>
  <c r="H1176" i="2"/>
  <c r="I1176" i="2"/>
  <c r="J1176" i="2"/>
  <c r="K1176" i="2"/>
  <c r="L1176" i="2"/>
  <c r="M1176" i="2"/>
  <c r="N1176" i="2"/>
  <c r="O1176" i="2"/>
  <c r="P1176" i="2"/>
  <c r="Q1176" i="2"/>
  <c r="R1176" i="2"/>
  <c r="S1176" i="2"/>
  <c r="T1176" i="2"/>
  <c r="U1176" i="2"/>
  <c r="V1176" i="2"/>
  <c r="W1176" i="2"/>
  <c r="X1176" i="2"/>
  <c r="Y1176" i="2"/>
  <c r="C1176" i="2"/>
  <c r="B8" i="4" l="1"/>
  <c r="C7" i="4"/>
  <c r="D7" i="4"/>
  <c r="E7" i="4"/>
  <c r="F7" i="4"/>
  <c r="G7" i="4"/>
  <c r="H7" i="4"/>
  <c r="I7" i="4"/>
  <c r="J7" i="4"/>
  <c r="K7" i="4"/>
  <c r="B7" i="4"/>
  <c r="C8" i="4"/>
  <c r="D8" i="4"/>
  <c r="E8" i="4"/>
  <c r="F8" i="4"/>
  <c r="G8" i="4"/>
  <c r="H8" i="4"/>
  <c r="I8" i="4"/>
  <c r="J8" i="4"/>
  <c r="K8" i="4"/>
  <c r="L8" i="4"/>
  <c r="M19" i="4"/>
  <c r="M28" i="4"/>
  <c r="M29" i="4"/>
  <c r="M33" i="4"/>
  <c r="M43" i="4"/>
  <c r="M49" i="4"/>
  <c r="M57" i="4"/>
  <c r="M61" i="4"/>
  <c r="M67" i="4"/>
  <c r="M70" i="4"/>
  <c r="M71" i="4"/>
  <c r="M77" i="4"/>
  <c r="M80" i="4"/>
  <c r="M82" i="4"/>
  <c r="M12" i="4"/>
  <c r="D152" i="2"/>
  <c r="E152" i="2"/>
  <c r="F152" i="2"/>
  <c r="G152" i="2"/>
  <c r="H152" i="2"/>
  <c r="I152" i="2"/>
  <c r="J152" i="2"/>
  <c r="K152" i="2"/>
  <c r="L152" i="2"/>
  <c r="M152" i="2"/>
  <c r="N152" i="2"/>
  <c r="O152" i="2"/>
  <c r="P152" i="2"/>
  <c r="Q152" i="2"/>
  <c r="R152" i="2"/>
  <c r="S152" i="2"/>
  <c r="T152" i="2"/>
  <c r="U152" i="2"/>
  <c r="V152" i="2"/>
  <c r="W152" i="2"/>
  <c r="X152" i="2"/>
  <c r="Y152" i="2"/>
  <c r="C152" i="2"/>
  <c r="H154" i="1"/>
  <c r="M7" i="4" l="1"/>
  <c r="M8" i="4"/>
  <c r="D432" i="2"/>
  <c r="E432" i="2"/>
  <c r="F432" i="2"/>
  <c r="G432" i="2"/>
  <c r="H432" i="2"/>
  <c r="I432" i="2"/>
  <c r="J432" i="2"/>
  <c r="K432" i="2"/>
  <c r="L432" i="2"/>
  <c r="M432" i="2"/>
  <c r="N432" i="2"/>
  <c r="O432" i="2"/>
  <c r="P432" i="2"/>
  <c r="Q432" i="2"/>
  <c r="R432" i="2"/>
  <c r="S432" i="2"/>
  <c r="T432" i="2"/>
  <c r="U432" i="2"/>
  <c r="V432" i="2"/>
  <c r="W432" i="2"/>
  <c r="X432" i="2"/>
  <c r="Y432" i="2"/>
  <c r="C845" i="2"/>
  <c r="C844" i="2"/>
  <c r="C843" i="2"/>
  <c r="C842" i="2"/>
  <c r="C841" i="2"/>
  <c r="C840" i="2"/>
  <c r="C839" i="2"/>
  <c r="C838" i="2"/>
  <c r="C837" i="2"/>
  <c r="C836" i="2"/>
  <c r="C835" i="2"/>
  <c r="C834" i="2"/>
  <c r="C833" i="2"/>
  <c r="C832" i="2"/>
  <c r="C831" i="2"/>
  <c r="C830" i="2"/>
  <c r="C829" i="2"/>
  <c r="C828" i="2"/>
  <c r="C827" i="2"/>
  <c r="C826" i="2"/>
  <c r="C825" i="2"/>
  <c r="C824" i="2"/>
  <c r="C823" i="2"/>
  <c r="C822" i="2"/>
  <c r="C821" i="2"/>
  <c r="C820" i="2"/>
  <c r="C819" i="2"/>
  <c r="C818" i="2"/>
  <c r="C817" i="2"/>
  <c r="C816" i="2"/>
  <c r="C815" i="2"/>
  <c r="C814" i="2"/>
  <c r="C813" i="2"/>
  <c r="C812" i="2"/>
  <c r="C811" i="2"/>
  <c r="C810" i="2"/>
  <c r="C809" i="2"/>
  <c r="C808" i="2"/>
  <c r="C807" i="2"/>
  <c r="C806" i="2"/>
  <c r="C805" i="2"/>
  <c r="C804" i="2"/>
  <c r="C803" i="2"/>
  <c r="C802" i="2"/>
  <c r="C801" i="2"/>
  <c r="C800" i="2"/>
  <c r="C799" i="2"/>
  <c r="C798" i="2"/>
  <c r="C797" i="2"/>
  <c r="C796" i="2"/>
  <c r="C795" i="2"/>
  <c r="C794" i="2"/>
  <c r="C793" i="2"/>
  <c r="C792" i="2"/>
  <c r="C791" i="2"/>
  <c r="C790" i="2"/>
  <c r="C789" i="2"/>
  <c r="C788" i="2"/>
  <c r="C787" i="2"/>
  <c r="C786" i="2"/>
  <c r="C785" i="2"/>
  <c r="C784" i="2"/>
  <c r="C783" i="2"/>
  <c r="C782" i="2"/>
  <c r="C781" i="2"/>
  <c r="C780" i="2"/>
  <c r="C779" i="2"/>
  <c r="C778" i="2"/>
  <c r="C777" i="2"/>
  <c r="C776" i="2"/>
  <c r="C775" i="2"/>
  <c r="C774" i="2"/>
  <c r="C773" i="2"/>
  <c r="C772" i="2"/>
  <c r="C771" i="2"/>
  <c r="C770" i="2"/>
  <c r="C769" i="2"/>
  <c r="C768" i="2"/>
  <c r="C767" i="2"/>
  <c r="C766" i="2"/>
  <c r="C765" i="2"/>
  <c r="C764" i="2"/>
  <c r="C763" i="2"/>
  <c r="C762" i="2"/>
  <c r="C761" i="2"/>
  <c r="C760" i="2"/>
  <c r="C759" i="2"/>
  <c r="C758" i="2"/>
  <c r="C757" i="2"/>
  <c r="C756" i="2"/>
  <c r="C755" i="2"/>
  <c r="C754" i="2"/>
  <c r="C753" i="2"/>
  <c r="C752" i="2"/>
  <c r="C751" i="2"/>
  <c r="C750" i="2"/>
  <c r="C749" i="2"/>
  <c r="C748" i="2"/>
  <c r="C747" i="2"/>
  <c r="C746" i="2"/>
  <c r="C745" i="2"/>
  <c r="C744" i="2"/>
  <c r="C743" i="2"/>
  <c r="C742" i="2"/>
  <c r="C741" i="2"/>
  <c r="C740" i="2"/>
  <c r="C739" i="2"/>
  <c r="C738" i="2"/>
  <c r="C737" i="2"/>
  <c r="C736" i="2"/>
  <c r="C735" i="2"/>
  <c r="C734" i="2"/>
  <c r="C733" i="2"/>
  <c r="C732" i="2"/>
  <c r="C731" i="2"/>
  <c r="C730" i="2"/>
  <c r="C729" i="2"/>
  <c r="C728" i="2"/>
  <c r="C727" i="2"/>
  <c r="C726" i="2"/>
  <c r="C725" i="2"/>
  <c r="C724" i="2"/>
  <c r="C723" i="2"/>
  <c r="C722" i="2"/>
  <c r="C721" i="2"/>
  <c r="C720" i="2"/>
  <c r="C719" i="2"/>
  <c r="C718" i="2"/>
  <c r="C717" i="2"/>
  <c r="C716" i="2"/>
  <c r="C715" i="2"/>
  <c r="C714" i="2"/>
  <c r="C713" i="2"/>
  <c r="C712" i="2"/>
  <c r="C711" i="2"/>
  <c r="C710" i="2"/>
  <c r="C709" i="2"/>
  <c r="C708" i="2"/>
  <c r="C707" i="2"/>
  <c r="C706" i="2"/>
  <c r="C705" i="2"/>
  <c r="C704" i="2"/>
  <c r="C703" i="2"/>
  <c r="C702" i="2"/>
  <c r="C701" i="2"/>
  <c r="C700" i="2"/>
  <c r="C699" i="2"/>
  <c r="C698" i="2"/>
  <c r="C697" i="2"/>
  <c r="C696" i="2"/>
  <c r="C695" i="2"/>
  <c r="C694" i="2"/>
  <c r="C693" i="2"/>
  <c r="C692" i="2"/>
  <c r="C691" i="2"/>
  <c r="C690" i="2"/>
  <c r="C689" i="2"/>
  <c r="C688" i="2"/>
  <c r="C687" i="2"/>
  <c r="C686" i="2"/>
  <c r="C685" i="2"/>
  <c r="C684" i="2"/>
  <c r="C683" i="2"/>
  <c r="C682" i="2"/>
  <c r="C681" i="2"/>
  <c r="C680" i="2"/>
  <c r="C679" i="2"/>
  <c r="C678" i="2"/>
  <c r="C677" i="2"/>
  <c r="C676" i="2"/>
  <c r="C674" i="2"/>
  <c r="C673" i="2"/>
  <c r="C672" i="2"/>
  <c r="C671" i="2"/>
  <c r="C670" i="2"/>
  <c r="C669" i="2"/>
  <c r="C668" i="2"/>
  <c r="C667" i="2"/>
  <c r="C666" i="2"/>
  <c r="C665" i="2"/>
  <c r="C664" i="2"/>
  <c r="C663" i="2"/>
  <c r="C662" i="2"/>
  <c r="C661" i="2"/>
  <c r="C660" i="2"/>
  <c r="C659" i="2"/>
  <c r="C658" i="2"/>
  <c r="C657" i="2"/>
  <c r="C656" i="2"/>
  <c r="C655" i="2"/>
  <c r="C654" i="2"/>
  <c r="C653" i="2"/>
  <c r="C652" i="2"/>
  <c r="C651" i="2"/>
  <c r="C650" i="2"/>
  <c r="C649" i="2"/>
  <c r="C648" i="2"/>
  <c r="C647" i="2"/>
  <c r="C646" i="2"/>
  <c r="C645" i="2"/>
  <c r="C644" i="2"/>
  <c r="C643" i="2"/>
  <c r="C642" i="2"/>
  <c r="C641" i="2"/>
  <c r="C640" i="2"/>
  <c r="C639" i="2"/>
  <c r="C638" i="2"/>
  <c r="C637" i="2"/>
  <c r="C636" i="2"/>
  <c r="C635" i="2"/>
  <c r="C634" i="2"/>
  <c r="C633" i="2"/>
  <c r="C632" i="2"/>
  <c r="C631" i="2"/>
  <c r="C630" i="2"/>
  <c r="C629" i="2"/>
  <c r="C628" i="2"/>
  <c r="C627" i="2"/>
  <c r="C626" i="2"/>
  <c r="C625" i="2"/>
  <c r="C624" i="2"/>
  <c r="C623" i="2"/>
  <c r="C622" i="2"/>
  <c r="C621" i="2"/>
  <c r="C620" i="2"/>
  <c r="C619" i="2"/>
  <c r="C618" i="2"/>
  <c r="C617" i="2"/>
  <c r="C616" i="2"/>
  <c r="C615" i="2"/>
  <c r="C614" i="2"/>
  <c r="H434" i="1"/>
  <c r="Q847" i="1"/>
  <c r="P847" i="1"/>
  <c r="Q846" i="1"/>
  <c r="P846" i="1"/>
  <c r="Q845" i="1"/>
  <c r="P845" i="1"/>
  <c r="Q844" i="1"/>
  <c r="P844" i="1"/>
  <c r="Q843" i="1"/>
  <c r="P843" i="1"/>
  <c r="Q842" i="1"/>
  <c r="P842" i="1"/>
  <c r="Q841" i="1"/>
  <c r="P841" i="1"/>
  <c r="Q840" i="1"/>
  <c r="P840" i="1"/>
  <c r="Q839" i="1"/>
  <c r="P839" i="1"/>
  <c r="Q838" i="1"/>
  <c r="P838" i="1"/>
  <c r="Q837" i="1"/>
  <c r="P837" i="1"/>
  <c r="Q836" i="1"/>
  <c r="P836" i="1"/>
  <c r="Q835" i="1"/>
  <c r="P835" i="1"/>
  <c r="Q834" i="1"/>
  <c r="P834" i="1"/>
  <c r="Q833" i="1"/>
  <c r="R833" i="1" s="1"/>
  <c r="P833" i="1"/>
  <c r="Q832" i="1"/>
  <c r="P832" i="1"/>
  <c r="Q831" i="1"/>
  <c r="P831" i="1"/>
  <c r="Q830" i="1"/>
  <c r="P830" i="1"/>
  <c r="Q829" i="1"/>
  <c r="P829" i="1"/>
  <c r="Q828" i="1"/>
  <c r="P828" i="1"/>
  <c r="Q827" i="1"/>
  <c r="P827" i="1"/>
  <c r="Q826" i="1"/>
  <c r="P826" i="1"/>
  <c r="Q825" i="1"/>
  <c r="P825" i="1"/>
  <c r="Q824" i="1"/>
  <c r="P824" i="1"/>
  <c r="Q823" i="1"/>
  <c r="P823" i="1"/>
  <c r="Q822" i="1"/>
  <c r="P822" i="1"/>
  <c r="Q821" i="1"/>
  <c r="P821" i="1"/>
  <c r="Q820" i="1"/>
  <c r="P820" i="1"/>
  <c r="Q819" i="1"/>
  <c r="P819" i="1"/>
  <c r="Q818" i="1"/>
  <c r="P818" i="1"/>
  <c r="Q817" i="1"/>
  <c r="P817" i="1"/>
  <c r="Q816" i="1"/>
  <c r="P816" i="1"/>
  <c r="Q815" i="1"/>
  <c r="P815" i="1"/>
  <c r="Q814" i="1"/>
  <c r="P814" i="1"/>
  <c r="Q813" i="1"/>
  <c r="P813" i="1"/>
  <c r="Q812" i="1"/>
  <c r="P812" i="1"/>
  <c r="Q811" i="1"/>
  <c r="P811" i="1"/>
  <c r="Q810" i="1"/>
  <c r="P810" i="1"/>
  <c r="Q809" i="1"/>
  <c r="P809" i="1"/>
  <c r="Q808" i="1"/>
  <c r="P808" i="1"/>
  <c r="Q807" i="1"/>
  <c r="P807" i="1"/>
  <c r="Q806" i="1"/>
  <c r="P806" i="1"/>
  <c r="Q805" i="1"/>
  <c r="P805" i="1"/>
  <c r="Q804" i="1"/>
  <c r="P804" i="1"/>
  <c r="Q803" i="1"/>
  <c r="P803" i="1"/>
  <c r="Q802" i="1"/>
  <c r="P802" i="1"/>
  <c r="Q801" i="1"/>
  <c r="P801" i="1"/>
  <c r="Q800" i="1"/>
  <c r="R800" i="1" s="1"/>
  <c r="P800" i="1"/>
  <c r="Q799" i="1"/>
  <c r="P799" i="1"/>
  <c r="Q798" i="1"/>
  <c r="P798" i="1"/>
  <c r="Q797" i="1"/>
  <c r="P797" i="1"/>
  <c r="Q796" i="1"/>
  <c r="P796" i="1"/>
  <c r="Q795" i="1"/>
  <c r="P795" i="1"/>
  <c r="Q794" i="1"/>
  <c r="P794" i="1"/>
  <c r="Q793" i="1"/>
  <c r="P793" i="1"/>
  <c r="Q792" i="1"/>
  <c r="P792" i="1"/>
  <c r="Q791" i="1"/>
  <c r="P791" i="1"/>
  <c r="Q790" i="1"/>
  <c r="P790" i="1"/>
  <c r="Q789" i="1"/>
  <c r="P789" i="1"/>
  <c r="Q788" i="1"/>
  <c r="P788" i="1"/>
  <c r="Q787" i="1"/>
  <c r="R787" i="1" s="1"/>
  <c r="P787" i="1"/>
  <c r="Q786" i="1"/>
  <c r="P786" i="1"/>
  <c r="Q785" i="1"/>
  <c r="P785" i="1"/>
  <c r="Q784" i="1"/>
  <c r="P784" i="1"/>
  <c r="Q783" i="1"/>
  <c r="P783" i="1"/>
  <c r="Q782" i="1"/>
  <c r="P782" i="1"/>
  <c r="Q781" i="1"/>
  <c r="P781" i="1"/>
  <c r="Q780" i="1"/>
  <c r="P780" i="1"/>
  <c r="Q779" i="1"/>
  <c r="P779" i="1"/>
  <c r="Q778" i="1"/>
  <c r="P778" i="1"/>
  <c r="Q777" i="1"/>
  <c r="P777" i="1"/>
  <c r="Q776" i="1"/>
  <c r="P776" i="1"/>
  <c r="Q775" i="1"/>
  <c r="P775" i="1"/>
  <c r="Q774" i="1"/>
  <c r="P774" i="1"/>
  <c r="Q773" i="1"/>
  <c r="P773" i="1"/>
  <c r="Q772" i="1"/>
  <c r="P772" i="1"/>
  <c r="Q771" i="1"/>
  <c r="P771" i="1"/>
  <c r="Q770" i="1"/>
  <c r="P770" i="1"/>
  <c r="Q769" i="1"/>
  <c r="P769" i="1"/>
  <c r="Q768" i="1"/>
  <c r="P768" i="1"/>
  <c r="Q767" i="1"/>
  <c r="P767" i="1"/>
  <c r="Q766" i="1"/>
  <c r="P766" i="1"/>
  <c r="Q765" i="1"/>
  <c r="P765" i="1"/>
  <c r="Q764" i="1"/>
  <c r="P764" i="1"/>
  <c r="Q763" i="1"/>
  <c r="P763" i="1"/>
  <c r="Q762" i="1"/>
  <c r="P762" i="1"/>
  <c r="Q761" i="1"/>
  <c r="P761" i="1"/>
  <c r="Q760" i="1"/>
  <c r="P760" i="1"/>
  <c r="Q759" i="1"/>
  <c r="P759" i="1"/>
  <c r="Q758" i="1"/>
  <c r="P758" i="1"/>
  <c r="Q757" i="1"/>
  <c r="P757" i="1"/>
  <c r="Q756" i="1"/>
  <c r="P756" i="1"/>
  <c r="Q755" i="1"/>
  <c r="P755" i="1"/>
  <c r="Q754" i="1"/>
  <c r="P754" i="1"/>
  <c r="Q753" i="1"/>
  <c r="P753" i="1"/>
  <c r="Q752" i="1"/>
  <c r="P752" i="1"/>
  <c r="Q751" i="1"/>
  <c r="P751" i="1"/>
  <c r="Q750" i="1"/>
  <c r="P750" i="1"/>
  <c r="Q749" i="1"/>
  <c r="P749" i="1"/>
  <c r="Q748" i="1"/>
  <c r="P748" i="1"/>
  <c r="Q747" i="1"/>
  <c r="P747" i="1"/>
  <c r="Q746" i="1"/>
  <c r="P746" i="1"/>
  <c r="Q745" i="1"/>
  <c r="P745" i="1"/>
  <c r="Q744" i="1"/>
  <c r="P744" i="1"/>
  <c r="Q743" i="1"/>
  <c r="P743" i="1"/>
  <c r="Q742" i="1"/>
  <c r="P742" i="1"/>
  <c r="Q741" i="1"/>
  <c r="P741" i="1"/>
  <c r="Q740" i="1"/>
  <c r="P740" i="1"/>
  <c r="Q739" i="1"/>
  <c r="P739" i="1"/>
  <c r="Q738" i="1"/>
  <c r="P738" i="1"/>
  <c r="Q737" i="1"/>
  <c r="P737" i="1"/>
  <c r="Q736" i="1"/>
  <c r="P736" i="1"/>
  <c r="Q735" i="1"/>
  <c r="P735" i="1"/>
  <c r="Q734" i="1"/>
  <c r="P734" i="1"/>
  <c r="Q733" i="1"/>
  <c r="P733" i="1"/>
  <c r="Q732" i="1"/>
  <c r="P732" i="1"/>
  <c r="Q731" i="1"/>
  <c r="P731" i="1"/>
  <c r="Q730" i="1"/>
  <c r="P730" i="1"/>
  <c r="Q729" i="1"/>
  <c r="P729" i="1"/>
  <c r="Q728" i="1"/>
  <c r="P728" i="1"/>
  <c r="Q727" i="1"/>
  <c r="P727" i="1"/>
  <c r="Q726" i="1"/>
  <c r="P726" i="1"/>
  <c r="Q725" i="1"/>
  <c r="P725" i="1"/>
  <c r="Q724" i="1"/>
  <c r="P724" i="1"/>
  <c r="Q723" i="1"/>
  <c r="P723" i="1"/>
  <c r="Q722" i="1"/>
  <c r="P722" i="1"/>
  <c r="Q721" i="1"/>
  <c r="P721" i="1"/>
  <c r="Q720" i="1"/>
  <c r="P720" i="1"/>
  <c r="Q719" i="1"/>
  <c r="P719" i="1"/>
  <c r="Q718" i="1"/>
  <c r="P718" i="1"/>
  <c r="Q717" i="1"/>
  <c r="P717" i="1"/>
  <c r="Q716" i="1"/>
  <c r="P716" i="1"/>
  <c r="Q715" i="1"/>
  <c r="P715" i="1"/>
  <c r="Q714" i="1"/>
  <c r="P714" i="1"/>
  <c r="Q713" i="1"/>
  <c r="P713" i="1"/>
  <c r="Q712" i="1"/>
  <c r="P712" i="1"/>
  <c r="Q711" i="1"/>
  <c r="P711" i="1"/>
  <c r="Q710" i="1"/>
  <c r="P710" i="1"/>
  <c r="Q709" i="1"/>
  <c r="P709" i="1"/>
  <c r="Q708" i="1"/>
  <c r="P708" i="1"/>
  <c r="Q707" i="1"/>
  <c r="P707" i="1"/>
  <c r="Q706" i="1"/>
  <c r="P706" i="1"/>
  <c r="Q705" i="1"/>
  <c r="P705" i="1"/>
  <c r="Q704" i="1"/>
  <c r="P704" i="1"/>
  <c r="Q703" i="1"/>
  <c r="P703" i="1"/>
  <c r="Q702" i="1"/>
  <c r="P702" i="1"/>
  <c r="Q701" i="1"/>
  <c r="P701" i="1"/>
  <c r="Q700" i="1"/>
  <c r="P700" i="1"/>
  <c r="Q699" i="1"/>
  <c r="P699" i="1"/>
  <c r="Q698" i="1"/>
  <c r="P698" i="1"/>
  <c r="Q697" i="1"/>
  <c r="P697" i="1"/>
  <c r="Q696" i="1"/>
  <c r="P696" i="1"/>
  <c r="Q695" i="1"/>
  <c r="P695" i="1"/>
  <c r="Q694" i="1"/>
  <c r="P694" i="1"/>
  <c r="Q693" i="1"/>
  <c r="P693" i="1"/>
  <c r="Q692" i="1"/>
  <c r="P692" i="1"/>
  <c r="Q691" i="1"/>
  <c r="P691" i="1"/>
  <c r="Q690" i="1"/>
  <c r="P690" i="1"/>
  <c r="Q689" i="1"/>
  <c r="P689" i="1"/>
  <c r="Q688" i="1"/>
  <c r="P688" i="1"/>
  <c r="Q687" i="1"/>
  <c r="P687" i="1"/>
  <c r="Q686" i="1"/>
  <c r="P686" i="1"/>
  <c r="Q685" i="1"/>
  <c r="P685" i="1"/>
  <c r="Q684" i="1"/>
  <c r="P684" i="1"/>
  <c r="Q683" i="1"/>
  <c r="P683" i="1"/>
  <c r="Q682" i="1"/>
  <c r="P682" i="1"/>
  <c r="Q681" i="1"/>
  <c r="P681" i="1"/>
  <c r="Q680" i="1"/>
  <c r="P680" i="1"/>
  <c r="Q679" i="1"/>
  <c r="P679" i="1"/>
  <c r="Q678" i="1"/>
  <c r="P678" i="1"/>
  <c r="P677" i="1"/>
  <c r="Q676" i="1"/>
  <c r="P676" i="1"/>
  <c r="Q675" i="1"/>
  <c r="P675" i="1"/>
  <c r="Q674" i="1"/>
  <c r="P674" i="1"/>
  <c r="Q673" i="1"/>
  <c r="P673" i="1"/>
  <c r="Q672" i="1"/>
  <c r="P672" i="1"/>
  <c r="Q671" i="1"/>
  <c r="P671" i="1"/>
  <c r="Q670" i="1"/>
  <c r="P670" i="1"/>
  <c r="Q669" i="1"/>
  <c r="P669" i="1"/>
  <c r="Q668" i="1"/>
  <c r="P668" i="1"/>
  <c r="Q667" i="1"/>
  <c r="P667" i="1"/>
  <c r="Q666" i="1"/>
  <c r="P666" i="1"/>
  <c r="Q665" i="1"/>
  <c r="P665" i="1"/>
  <c r="Q664" i="1"/>
  <c r="P664" i="1"/>
  <c r="Q663" i="1"/>
  <c r="P663" i="1"/>
  <c r="Q662" i="1"/>
  <c r="P662" i="1"/>
  <c r="Q661" i="1"/>
  <c r="P661" i="1"/>
  <c r="Q660" i="1"/>
  <c r="P660" i="1"/>
  <c r="Q659" i="1"/>
  <c r="P659" i="1"/>
  <c r="Q658" i="1"/>
  <c r="P658" i="1"/>
  <c r="Q657" i="1"/>
  <c r="P657" i="1"/>
  <c r="Q656" i="1"/>
  <c r="P656" i="1"/>
  <c r="Q655" i="1"/>
  <c r="P655" i="1"/>
  <c r="Q654" i="1"/>
  <c r="P654" i="1"/>
  <c r="Q653" i="1"/>
  <c r="P653" i="1"/>
  <c r="Q652" i="1"/>
  <c r="P652" i="1"/>
  <c r="Q651" i="1"/>
  <c r="P651" i="1"/>
  <c r="Q650" i="1"/>
  <c r="P650" i="1"/>
  <c r="Q649" i="1"/>
  <c r="P649" i="1"/>
  <c r="Q648" i="1"/>
  <c r="P648" i="1"/>
  <c r="Q647" i="1"/>
  <c r="P647" i="1"/>
  <c r="Q646" i="1"/>
  <c r="P646" i="1"/>
  <c r="Q645" i="1"/>
  <c r="P645" i="1"/>
  <c r="Q644" i="1"/>
  <c r="P644" i="1"/>
  <c r="Q643" i="1"/>
  <c r="P643" i="1"/>
  <c r="Q642" i="1"/>
  <c r="P642" i="1"/>
  <c r="Q641" i="1"/>
  <c r="P641" i="1"/>
  <c r="Q640" i="1"/>
  <c r="P640" i="1"/>
  <c r="Q639" i="1"/>
  <c r="P639" i="1"/>
  <c r="Q638" i="1"/>
  <c r="P638" i="1"/>
  <c r="Q637" i="1"/>
  <c r="P637" i="1"/>
  <c r="Q636" i="1"/>
  <c r="P636" i="1"/>
  <c r="Q635" i="1"/>
  <c r="P635" i="1"/>
  <c r="Q634" i="1"/>
  <c r="P634" i="1"/>
  <c r="Q633" i="1"/>
  <c r="P633" i="1"/>
  <c r="Q632" i="1"/>
  <c r="P632" i="1"/>
  <c r="Q631" i="1"/>
  <c r="P631" i="1"/>
  <c r="Q630" i="1"/>
  <c r="P630" i="1"/>
  <c r="Q629" i="1"/>
  <c r="P629" i="1"/>
  <c r="Q628" i="1"/>
  <c r="P628" i="1"/>
  <c r="Q627" i="1"/>
  <c r="P627" i="1"/>
  <c r="Q626" i="1"/>
  <c r="P626" i="1"/>
  <c r="Q625" i="1"/>
  <c r="P625" i="1"/>
  <c r="Q624" i="1"/>
  <c r="P624" i="1"/>
  <c r="Q623" i="1"/>
  <c r="P623" i="1"/>
  <c r="Q622" i="1"/>
  <c r="P622" i="1"/>
  <c r="Q621" i="1"/>
  <c r="P621" i="1"/>
  <c r="Q620" i="1"/>
  <c r="P620" i="1"/>
  <c r="Q619" i="1"/>
  <c r="P619" i="1"/>
  <c r="Q618" i="1"/>
  <c r="P618" i="1"/>
  <c r="Q617" i="1"/>
  <c r="P617" i="1"/>
  <c r="Q616" i="1"/>
  <c r="P616" i="1"/>
  <c r="P434" i="1" l="1"/>
  <c r="C432" i="2"/>
  <c r="R708" i="1"/>
  <c r="R743" i="1"/>
  <c r="R646" i="1"/>
  <c r="R827" i="1"/>
  <c r="F426" i="4"/>
  <c r="K11" i="4"/>
  <c r="J11" i="4"/>
  <c r="I11" i="4"/>
  <c r="H11" i="4"/>
  <c r="G11" i="4"/>
  <c r="F11" i="4"/>
  <c r="E11" i="4"/>
  <c r="D11" i="4"/>
  <c r="C11" i="4"/>
  <c r="B11" i="4"/>
  <c r="K10" i="4"/>
  <c r="J10" i="4"/>
  <c r="I10" i="4"/>
  <c r="H10" i="4"/>
  <c r="G10" i="4"/>
  <c r="F10" i="4"/>
  <c r="E10" i="4"/>
  <c r="D10" i="4"/>
  <c r="C10" i="4"/>
  <c r="K9" i="4"/>
  <c r="J9" i="4"/>
  <c r="I9" i="4"/>
  <c r="H9" i="4"/>
  <c r="G9" i="4"/>
  <c r="F9" i="4"/>
  <c r="E9" i="4"/>
  <c r="D9" i="4"/>
  <c r="C9" i="4"/>
  <c r="B9" i="4"/>
  <c r="I1115" i="1" l="1"/>
  <c r="J1115" i="1"/>
  <c r="K1115" i="1"/>
  <c r="L1115" i="1"/>
  <c r="M1115" i="1"/>
  <c r="N1115" i="1"/>
  <c r="O1115" i="1"/>
  <c r="P1115" i="1"/>
  <c r="H1115" i="1"/>
  <c r="I97" i="1" l="1"/>
  <c r="J97" i="1"/>
  <c r="K97" i="1"/>
  <c r="L97" i="1"/>
  <c r="M97" i="1"/>
  <c r="N97" i="1"/>
  <c r="O97" i="1"/>
  <c r="P97" i="1"/>
  <c r="H97" i="1"/>
  <c r="C322" i="2" l="1"/>
  <c r="H324" i="1"/>
  <c r="E309" i="2" l="1"/>
  <c r="F309" i="2"/>
  <c r="G309" i="2"/>
  <c r="H309" i="2"/>
  <c r="I309" i="2"/>
  <c r="J309" i="2"/>
  <c r="K309" i="2"/>
  <c r="L309" i="2"/>
  <c r="M309" i="2"/>
  <c r="N309" i="2"/>
  <c r="O309" i="2"/>
  <c r="P309" i="2"/>
  <c r="Q309" i="2"/>
  <c r="R309" i="2"/>
  <c r="S309" i="2"/>
  <c r="T309" i="2"/>
  <c r="U309" i="2"/>
  <c r="V309" i="2"/>
  <c r="W309" i="2"/>
  <c r="X309" i="2"/>
  <c r="Y309" i="2"/>
  <c r="C309" i="2"/>
  <c r="I311" i="1"/>
  <c r="J311" i="1"/>
  <c r="K311" i="1"/>
  <c r="L311" i="1"/>
  <c r="M311" i="1"/>
  <c r="N311" i="1"/>
  <c r="O311" i="1"/>
  <c r="P311" i="1"/>
  <c r="H311" i="1"/>
  <c r="D1080" i="2"/>
  <c r="E1080" i="2"/>
  <c r="F1080" i="2"/>
  <c r="G1080" i="2"/>
  <c r="H1080" i="2"/>
  <c r="I1080" i="2"/>
  <c r="J1080" i="2"/>
  <c r="K1080" i="2"/>
  <c r="L1080" i="2"/>
  <c r="M1080" i="2"/>
  <c r="N1080" i="2"/>
  <c r="O1080" i="2"/>
  <c r="P1080" i="2"/>
  <c r="Q1080" i="2"/>
  <c r="R1080" i="2"/>
  <c r="S1080" i="2"/>
  <c r="T1080" i="2"/>
  <c r="U1080" i="2"/>
  <c r="V1080" i="2"/>
  <c r="W1080" i="2"/>
  <c r="X1080" i="2"/>
  <c r="Y1080" i="2"/>
  <c r="C1080" i="2"/>
  <c r="I1082" i="1"/>
  <c r="J1082" i="1"/>
  <c r="K1082" i="1"/>
  <c r="M1082" i="1"/>
  <c r="N1082" i="1"/>
  <c r="O1082" i="1"/>
  <c r="P1082" i="1"/>
  <c r="H1082" i="1"/>
  <c r="D76" i="2"/>
  <c r="E76" i="2"/>
  <c r="F76" i="2"/>
  <c r="G76" i="2"/>
  <c r="H76" i="2"/>
  <c r="I76" i="2"/>
  <c r="J76" i="2"/>
  <c r="K76" i="2"/>
  <c r="L76" i="2"/>
  <c r="M76" i="2"/>
  <c r="N76" i="2"/>
  <c r="O76" i="2"/>
  <c r="P76" i="2"/>
  <c r="Q76" i="2"/>
  <c r="R76" i="2"/>
  <c r="S76" i="2"/>
  <c r="T76" i="2"/>
  <c r="U76" i="2"/>
  <c r="V76" i="2"/>
  <c r="W76" i="2"/>
  <c r="X76" i="2"/>
  <c r="Y76" i="2"/>
  <c r="C76" i="2"/>
  <c r="I78" i="1"/>
  <c r="J78" i="1"/>
  <c r="K78" i="1"/>
  <c r="L78" i="1"/>
  <c r="M78" i="1"/>
  <c r="N78" i="1"/>
  <c r="O78" i="1"/>
  <c r="P78" i="1"/>
  <c r="H78" i="1"/>
  <c r="D975" i="2" l="1"/>
  <c r="E975" i="2"/>
  <c r="F975" i="2"/>
  <c r="G975" i="2"/>
  <c r="H975" i="2"/>
  <c r="I975" i="2"/>
  <c r="J975" i="2"/>
  <c r="K975" i="2"/>
  <c r="L975" i="2"/>
  <c r="M975" i="2"/>
  <c r="N975" i="2"/>
  <c r="O975" i="2"/>
  <c r="P975" i="2"/>
  <c r="Q975" i="2"/>
  <c r="R975" i="2"/>
  <c r="S975" i="2"/>
  <c r="T975" i="2"/>
  <c r="U975" i="2"/>
  <c r="V975" i="2"/>
  <c r="W975" i="2"/>
  <c r="X975" i="2"/>
  <c r="Y975" i="2"/>
  <c r="C975" i="2"/>
  <c r="I977" i="1"/>
  <c r="J977" i="1"/>
  <c r="K977" i="1"/>
  <c r="L977" i="1"/>
  <c r="O977" i="1"/>
  <c r="P977" i="1"/>
  <c r="H977" i="1"/>
  <c r="D1000" i="2" l="1"/>
  <c r="E1000" i="2"/>
  <c r="F1000" i="2"/>
  <c r="G1000" i="2"/>
  <c r="H1000" i="2"/>
  <c r="I1000" i="2"/>
  <c r="J1000" i="2"/>
  <c r="K1000" i="2"/>
  <c r="L1000" i="2"/>
  <c r="M1000" i="2"/>
  <c r="N1000" i="2"/>
  <c r="O1000" i="2"/>
  <c r="P1000" i="2"/>
  <c r="Q1000" i="2"/>
  <c r="R1000" i="2"/>
  <c r="S1000" i="2"/>
  <c r="T1000" i="2"/>
  <c r="U1000" i="2"/>
  <c r="V1000" i="2"/>
  <c r="W1000" i="2"/>
  <c r="X1000" i="2"/>
  <c r="Y1000" i="2"/>
  <c r="C1000" i="2"/>
  <c r="D1093" i="2" l="1"/>
  <c r="E1093" i="2"/>
  <c r="F1093" i="2"/>
  <c r="G1093" i="2"/>
  <c r="H1093" i="2"/>
  <c r="I1093" i="2"/>
  <c r="J1093" i="2"/>
  <c r="K1093" i="2"/>
  <c r="L1093" i="2"/>
  <c r="M1093" i="2"/>
  <c r="N1093" i="2"/>
  <c r="O1093" i="2"/>
  <c r="P1093" i="2"/>
  <c r="Q1093" i="2"/>
  <c r="R1093" i="2"/>
  <c r="S1093" i="2"/>
  <c r="T1093" i="2"/>
  <c r="U1093" i="2"/>
  <c r="V1093" i="2"/>
  <c r="W1093" i="2"/>
  <c r="X1093" i="2"/>
  <c r="Y1093" i="2"/>
  <c r="C1093" i="2"/>
  <c r="I1095" i="1"/>
  <c r="J1095" i="1"/>
  <c r="K1095" i="1"/>
  <c r="L1095" i="1"/>
  <c r="M1095" i="1"/>
  <c r="N1095" i="1"/>
  <c r="O1095" i="1"/>
  <c r="P1095" i="1"/>
  <c r="D1148" i="2" l="1"/>
  <c r="E1148" i="2"/>
  <c r="F1148" i="2"/>
  <c r="G1148" i="2"/>
  <c r="H1148" i="2"/>
  <c r="I1148" i="2"/>
  <c r="J1148" i="2"/>
  <c r="K1148" i="2"/>
  <c r="L1148" i="2"/>
  <c r="M1148" i="2"/>
  <c r="N1148" i="2"/>
  <c r="O1148" i="2"/>
  <c r="P1148" i="2"/>
  <c r="Q1148" i="2"/>
  <c r="R1148" i="2"/>
  <c r="S1148" i="2"/>
  <c r="T1148" i="2"/>
  <c r="U1148" i="2"/>
  <c r="V1148" i="2"/>
  <c r="W1148" i="2"/>
  <c r="X1148" i="2"/>
  <c r="Y1148" i="2"/>
  <c r="C1148" i="2"/>
  <c r="I1150" i="1"/>
  <c r="J1150" i="1"/>
  <c r="K1150" i="1"/>
  <c r="L1150" i="1"/>
  <c r="M1150" i="1"/>
  <c r="N1150" i="1"/>
  <c r="O1150" i="1"/>
  <c r="P1150" i="1"/>
  <c r="H1150" i="1"/>
  <c r="H1164" i="1"/>
  <c r="I1164" i="1"/>
  <c r="J1164" i="1"/>
  <c r="K1164" i="1"/>
  <c r="L1164" i="1"/>
  <c r="M1164" i="1"/>
  <c r="N1164" i="1"/>
  <c r="O1164" i="1"/>
  <c r="P1164" i="1"/>
  <c r="C990" i="2" l="1"/>
  <c r="I992" i="1"/>
  <c r="J992" i="1"/>
  <c r="K992" i="1"/>
  <c r="L992" i="1"/>
  <c r="M992" i="1"/>
  <c r="N992" i="1"/>
  <c r="O992" i="1"/>
  <c r="P992" i="1"/>
  <c r="H992" i="1"/>
  <c r="D990" i="2"/>
  <c r="E990" i="2"/>
  <c r="F990" i="2"/>
  <c r="G990" i="2"/>
  <c r="H990" i="2"/>
  <c r="I990" i="2"/>
  <c r="J990" i="2"/>
  <c r="K990" i="2"/>
  <c r="L990" i="2"/>
  <c r="M990" i="2"/>
  <c r="N990" i="2"/>
  <c r="O990" i="2"/>
  <c r="P990" i="2"/>
  <c r="Q990" i="2"/>
  <c r="R990" i="2"/>
  <c r="S990" i="2"/>
  <c r="T990" i="2"/>
  <c r="U990" i="2"/>
  <c r="V990" i="2"/>
  <c r="W990" i="2"/>
  <c r="X990" i="2"/>
  <c r="Y990" i="2"/>
  <c r="C421" i="2"/>
  <c r="D421" i="2"/>
  <c r="E421" i="2"/>
  <c r="F421" i="2"/>
  <c r="G421" i="2"/>
  <c r="H421" i="2"/>
  <c r="I421" i="2"/>
  <c r="J421" i="2"/>
  <c r="K421" i="2"/>
  <c r="L421" i="2"/>
  <c r="M421" i="2"/>
  <c r="N421" i="2"/>
  <c r="O421" i="2"/>
  <c r="P421" i="2"/>
  <c r="Q421" i="2"/>
  <c r="R421" i="2"/>
  <c r="S421" i="2"/>
  <c r="T421" i="2"/>
  <c r="U421" i="2"/>
  <c r="V421" i="2"/>
  <c r="W421" i="2"/>
  <c r="X421" i="2"/>
  <c r="Y421" i="2"/>
  <c r="I423" i="1"/>
  <c r="J423" i="1"/>
  <c r="K423" i="1"/>
  <c r="L423" i="1"/>
  <c r="M423" i="1"/>
  <c r="N423" i="1"/>
  <c r="O423" i="1"/>
  <c r="P423" i="1"/>
  <c r="H423" i="1"/>
  <c r="H969" i="1" l="1"/>
  <c r="H1213" i="1" l="1"/>
  <c r="I1213" i="1"/>
  <c r="J1213" i="1"/>
  <c r="K1213" i="1"/>
  <c r="L1213" i="1"/>
  <c r="M1213" i="1"/>
  <c r="N1213" i="1"/>
  <c r="O1213" i="1"/>
  <c r="P1213" i="1"/>
  <c r="I1189" i="1" l="1"/>
  <c r="J1189" i="1"/>
  <c r="K1189" i="1"/>
  <c r="N1189" i="1"/>
  <c r="O1189" i="1"/>
  <c r="P1189" i="1"/>
  <c r="H1189" i="1"/>
  <c r="C1187" i="2"/>
  <c r="L1189" i="1" l="1"/>
  <c r="M1237" i="1"/>
  <c r="N1237" i="1"/>
  <c r="O1237" i="1"/>
  <c r="P1237" i="1"/>
  <c r="I1237" i="1"/>
  <c r="J1237" i="1"/>
  <c r="K1237" i="1"/>
  <c r="L1237" i="1"/>
  <c r="H1237" i="1"/>
  <c r="D1235" i="2"/>
  <c r="E1235" i="2"/>
  <c r="F1235" i="2"/>
  <c r="G1235" i="2"/>
  <c r="H1235" i="2"/>
  <c r="I1235" i="2"/>
  <c r="J1235" i="2"/>
  <c r="K1235" i="2"/>
  <c r="L1235" i="2"/>
  <c r="M1235" i="2"/>
  <c r="N1235" i="2"/>
  <c r="O1235" i="2"/>
  <c r="P1235" i="2"/>
  <c r="Q1235" i="2"/>
  <c r="R1235" i="2"/>
  <c r="S1235" i="2"/>
  <c r="T1235" i="2"/>
  <c r="U1235" i="2"/>
  <c r="V1235" i="2"/>
  <c r="W1235" i="2"/>
  <c r="X1235" i="2"/>
  <c r="Y1235" i="2"/>
  <c r="C1235" i="2"/>
  <c r="H334" i="1" l="1"/>
  <c r="F168" i="2" l="1"/>
  <c r="G168" i="2"/>
  <c r="P168" i="2"/>
  <c r="Q168" i="2"/>
  <c r="R168" i="2"/>
  <c r="S168" i="2"/>
  <c r="T168" i="2"/>
  <c r="U168" i="2"/>
  <c r="V168" i="2"/>
  <c r="W168" i="2"/>
  <c r="X168" i="2"/>
  <c r="Y168" i="2"/>
  <c r="L168" i="2"/>
  <c r="M168" i="2"/>
  <c r="H1180" i="1" l="1"/>
  <c r="I1180" i="1"/>
  <c r="J1180" i="1"/>
  <c r="K1180" i="1"/>
  <c r="L1180" i="1"/>
  <c r="M1180" i="1"/>
  <c r="N1180" i="1"/>
  <c r="O1180" i="1"/>
  <c r="P1180" i="1"/>
  <c r="D994" i="2" l="1"/>
  <c r="E994" i="2"/>
  <c r="F994" i="2"/>
  <c r="G994" i="2"/>
  <c r="H994" i="2"/>
  <c r="I994" i="2"/>
  <c r="J994" i="2"/>
  <c r="K994" i="2"/>
  <c r="L994" i="2"/>
  <c r="M994" i="2"/>
  <c r="N994" i="2"/>
  <c r="O994" i="2"/>
  <c r="P994" i="2"/>
  <c r="Q994" i="2"/>
  <c r="R994" i="2"/>
  <c r="S994" i="2"/>
  <c r="T994" i="2"/>
  <c r="U994" i="2"/>
  <c r="V994" i="2"/>
  <c r="W994" i="2"/>
  <c r="X994" i="2"/>
  <c r="Y994" i="2"/>
  <c r="C967" i="2" l="1"/>
  <c r="C237" i="2"/>
  <c r="M1185" i="2" l="1"/>
  <c r="N1185" i="2"/>
  <c r="O1185" i="2"/>
  <c r="P1185" i="2"/>
  <c r="Q1185" i="2"/>
  <c r="R1185" i="2"/>
  <c r="S1185" i="2"/>
  <c r="T1185" i="2"/>
  <c r="U1185" i="2"/>
  <c r="V1185" i="2"/>
  <c r="W1185" i="2"/>
  <c r="X1185" i="2"/>
  <c r="Y1185" i="2"/>
  <c r="D1185" i="2"/>
  <c r="E1185" i="2"/>
  <c r="F1185" i="2"/>
  <c r="G1185" i="2"/>
  <c r="H1185" i="2"/>
  <c r="I1185" i="2"/>
  <c r="J1185" i="2"/>
  <c r="K1185" i="2"/>
  <c r="L1185" i="2"/>
  <c r="Q1188" i="1"/>
  <c r="Q1179" i="1" l="1"/>
  <c r="I849" i="1" l="1"/>
  <c r="J849" i="1"/>
  <c r="K849" i="1"/>
  <c r="L849" i="1"/>
  <c r="M849" i="1"/>
  <c r="N849" i="1"/>
  <c r="O849" i="1"/>
  <c r="P849" i="1"/>
  <c r="H849" i="1"/>
  <c r="D970" i="2" l="1"/>
  <c r="E970" i="2"/>
  <c r="F970" i="2"/>
  <c r="G970" i="2"/>
  <c r="H970" i="2"/>
  <c r="I970" i="2"/>
  <c r="J970" i="2"/>
  <c r="K970" i="2"/>
  <c r="L970" i="2"/>
  <c r="M970" i="2"/>
  <c r="N970" i="2"/>
  <c r="O970" i="2"/>
  <c r="P970" i="2"/>
  <c r="Q970" i="2"/>
  <c r="R970" i="2"/>
  <c r="S970" i="2"/>
  <c r="T970" i="2"/>
  <c r="U970" i="2"/>
  <c r="V970" i="2"/>
  <c r="W970" i="2"/>
  <c r="X970" i="2"/>
  <c r="Y970" i="2"/>
  <c r="Q976" i="1" l="1"/>
  <c r="Q975" i="1"/>
  <c r="P975" i="1"/>
  <c r="P976" i="1"/>
  <c r="E1249" i="2" l="1"/>
  <c r="F1249" i="2"/>
  <c r="G1249" i="2"/>
  <c r="H1249" i="2"/>
  <c r="I1249" i="2"/>
  <c r="J1249" i="2"/>
  <c r="K1249" i="2"/>
  <c r="L1249" i="2"/>
  <c r="M1249" i="2"/>
  <c r="N1249" i="2"/>
  <c r="O1249" i="2"/>
  <c r="P1249" i="2"/>
  <c r="Q1249" i="2"/>
  <c r="R1249" i="2"/>
  <c r="S1249" i="2"/>
  <c r="T1249" i="2"/>
  <c r="U1249" i="2"/>
  <c r="V1249" i="2"/>
  <c r="W1249" i="2"/>
  <c r="X1249" i="2"/>
  <c r="Y1249" i="2"/>
  <c r="C1249" i="2"/>
  <c r="I1251" i="1" l="1"/>
  <c r="J1251" i="1"/>
  <c r="K1251" i="1"/>
  <c r="L1251" i="1"/>
  <c r="M1251" i="1"/>
  <c r="N1251" i="1"/>
  <c r="O1251" i="1"/>
  <c r="P1251" i="1"/>
  <c r="H1251" i="1"/>
  <c r="C55" i="2" l="1"/>
  <c r="C57" i="2"/>
  <c r="I57" i="2"/>
  <c r="H58" i="2"/>
  <c r="E56" i="2" l="1"/>
  <c r="C58" i="2"/>
  <c r="I58" i="2"/>
  <c r="C56" i="2"/>
  <c r="D1228" i="2"/>
  <c r="E1228" i="2"/>
  <c r="F1228" i="2"/>
  <c r="G1228" i="2"/>
  <c r="H1228" i="2"/>
  <c r="I1228" i="2"/>
  <c r="J1228" i="2"/>
  <c r="K1228" i="2"/>
  <c r="L1228" i="2"/>
  <c r="M1228" i="2"/>
  <c r="N1228" i="2"/>
  <c r="O1228" i="2"/>
  <c r="P1228" i="2"/>
  <c r="Q1228" i="2"/>
  <c r="R1228" i="2"/>
  <c r="S1228" i="2"/>
  <c r="T1228" i="2"/>
  <c r="U1228" i="2"/>
  <c r="V1228" i="2"/>
  <c r="W1228" i="2"/>
  <c r="X1228" i="2"/>
  <c r="Y1228" i="2"/>
  <c r="G352" i="1" l="1"/>
  <c r="H352" i="1"/>
  <c r="I352" i="1"/>
  <c r="J352" i="1"/>
  <c r="K352" i="1"/>
  <c r="L352" i="1"/>
  <c r="M352" i="1"/>
  <c r="N352" i="1"/>
  <c r="O352" i="1"/>
  <c r="P352" i="1"/>
  <c r="F352" i="1"/>
  <c r="D1211" i="2"/>
  <c r="E1211" i="2"/>
  <c r="F1211" i="2"/>
  <c r="G1211" i="2"/>
  <c r="H1211" i="2"/>
  <c r="I1211" i="2"/>
  <c r="J1211" i="2"/>
  <c r="K1211" i="2"/>
  <c r="L1211" i="2"/>
  <c r="M1211" i="2"/>
  <c r="N1211" i="2"/>
  <c r="O1211" i="2"/>
  <c r="P1211" i="2"/>
  <c r="Q1211" i="2"/>
  <c r="R1211" i="2"/>
  <c r="S1211" i="2"/>
  <c r="T1211" i="2"/>
  <c r="U1211" i="2"/>
  <c r="V1211" i="2"/>
  <c r="W1211" i="2"/>
  <c r="X1211" i="2"/>
  <c r="Y1211" i="2"/>
  <c r="E847" i="2" l="1"/>
  <c r="F847" i="2"/>
  <c r="G847" i="2"/>
  <c r="H847" i="2"/>
  <c r="I847" i="2"/>
  <c r="J847" i="2"/>
  <c r="K847" i="2"/>
  <c r="L847" i="2"/>
  <c r="M847" i="2"/>
  <c r="N847" i="2"/>
  <c r="O847" i="2"/>
  <c r="P847" i="2"/>
  <c r="Q847" i="2"/>
  <c r="R847" i="2"/>
  <c r="S847" i="2"/>
  <c r="T847" i="2"/>
  <c r="U847" i="2"/>
  <c r="V847" i="2"/>
  <c r="W847" i="2"/>
  <c r="X847" i="2"/>
  <c r="Y847" i="2"/>
  <c r="C847" i="2"/>
  <c r="D158" i="2"/>
  <c r="E158" i="2"/>
  <c r="F158" i="2"/>
  <c r="G158" i="2"/>
  <c r="H158" i="2"/>
  <c r="I158" i="2"/>
  <c r="J158" i="2"/>
  <c r="K158" i="2"/>
  <c r="L158" i="2"/>
  <c r="M158" i="2"/>
  <c r="N158" i="2"/>
  <c r="O158" i="2"/>
  <c r="P158" i="2"/>
  <c r="Q158" i="2"/>
  <c r="R158" i="2"/>
  <c r="S158" i="2"/>
  <c r="T158" i="2"/>
  <c r="U158" i="2"/>
  <c r="V158" i="2"/>
  <c r="W158" i="2"/>
  <c r="X158" i="2"/>
  <c r="Y158" i="2"/>
  <c r="C158" i="2"/>
  <c r="C1043" i="2" l="1"/>
  <c r="D1043" i="2"/>
  <c r="E1043" i="2"/>
  <c r="F1043" i="2"/>
  <c r="G1043" i="2"/>
  <c r="H1043" i="2"/>
  <c r="I1043" i="2"/>
  <c r="J1043" i="2"/>
  <c r="K1043" i="2"/>
  <c r="L1043" i="2"/>
  <c r="M1043" i="2"/>
  <c r="N1043" i="2"/>
  <c r="O1043" i="2"/>
  <c r="P1043" i="2"/>
  <c r="Q1043" i="2"/>
  <c r="R1043" i="2"/>
  <c r="S1043" i="2"/>
  <c r="T1043" i="2"/>
  <c r="U1043" i="2"/>
  <c r="V1043" i="2"/>
  <c r="W1043" i="2"/>
  <c r="X1043" i="2"/>
  <c r="Y1043" i="2"/>
  <c r="D963" i="2" l="1"/>
  <c r="E963" i="2"/>
  <c r="F963" i="2"/>
  <c r="G963" i="2"/>
  <c r="H963" i="2"/>
  <c r="I963" i="2"/>
  <c r="J963" i="2"/>
  <c r="K963" i="2"/>
  <c r="L963" i="2"/>
  <c r="M963" i="2"/>
  <c r="N963" i="2"/>
  <c r="O963" i="2"/>
  <c r="P963" i="2"/>
  <c r="Q963" i="2"/>
  <c r="R963" i="2"/>
  <c r="S963" i="2"/>
  <c r="T963" i="2"/>
  <c r="U963" i="2"/>
  <c r="V963" i="2"/>
  <c r="W963" i="2"/>
  <c r="X963" i="2"/>
  <c r="Y963" i="2"/>
  <c r="D322" i="2" l="1"/>
  <c r="E322" i="2"/>
  <c r="F322" i="2"/>
  <c r="G322" i="2"/>
  <c r="H322" i="2"/>
  <c r="I322" i="2"/>
  <c r="K322" i="2"/>
  <c r="M322" i="2"/>
  <c r="N322" i="2"/>
  <c r="O322" i="2"/>
  <c r="P322" i="2"/>
  <c r="Q322" i="2"/>
  <c r="R322" i="2"/>
  <c r="S322" i="2"/>
  <c r="T322" i="2"/>
  <c r="U322" i="2"/>
  <c r="V322" i="2"/>
  <c r="W322" i="2"/>
  <c r="X322" i="2"/>
  <c r="I324" i="1"/>
  <c r="J324" i="1"/>
  <c r="K324" i="1"/>
  <c r="L324" i="1"/>
  <c r="M324" i="1"/>
  <c r="N324" i="1"/>
  <c r="O324" i="1"/>
  <c r="P324" i="1"/>
  <c r="D972" i="2" l="1"/>
  <c r="E972" i="2"/>
  <c r="F972" i="2"/>
  <c r="G972" i="2"/>
  <c r="H972" i="2"/>
  <c r="I972" i="2"/>
  <c r="J972" i="2"/>
  <c r="K972" i="2"/>
  <c r="L972" i="2"/>
  <c r="M972" i="2"/>
  <c r="N972" i="2"/>
  <c r="O972" i="2"/>
  <c r="P972" i="2"/>
  <c r="Q972" i="2"/>
  <c r="R972" i="2"/>
  <c r="S972" i="2"/>
  <c r="T972" i="2"/>
  <c r="U972" i="2"/>
  <c r="V972" i="2"/>
  <c r="W972" i="2"/>
  <c r="X972" i="2"/>
  <c r="Y972" i="2"/>
  <c r="C972" i="2"/>
  <c r="D988" i="2" l="1"/>
  <c r="E988" i="2"/>
  <c r="F988" i="2"/>
  <c r="G988" i="2"/>
  <c r="H988" i="2"/>
  <c r="I988" i="2"/>
  <c r="C987" i="2" l="1"/>
  <c r="D985" i="2"/>
  <c r="E985" i="2"/>
  <c r="F985" i="2"/>
  <c r="G985" i="2"/>
  <c r="H985" i="2"/>
  <c r="I985" i="2"/>
  <c r="J985" i="2"/>
  <c r="K985" i="2"/>
  <c r="L985" i="2"/>
  <c r="M985" i="2"/>
  <c r="N985" i="2"/>
  <c r="O985" i="2"/>
  <c r="P985" i="2"/>
  <c r="Q985" i="2"/>
  <c r="R985" i="2"/>
  <c r="S985" i="2"/>
  <c r="T985" i="2"/>
  <c r="U985" i="2"/>
  <c r="V985" i="2"/>
  <c r="W985" i="2"/>
  <c r="X985" i="2"/>
  <c r="Y985" i="2"/>
  <c r="C985" i="2" l="1"/>
  <c r="E960" i="2"/>
  <c r="F960" i="2"/>
  <c r="G960" i="2"/>
  <c r="H960" i="2"/>
  <c r="I960" i="2"/>
  <c r="J960" i="2"/>
  <c r="K960" i="2"/>
  <c r="L960" i="2"/>
  <c r="M960" i="2"/>
  <c r="N960" i="2"/>
  <c r="O960" i="2"/>
  <c r="P960" i="2"/>
  <c r="Q960" i="2"/>
  <c r="R960" i="2"/>
  <c r="S960" i="2"/>
  <c r="T960" i="2"/>
  <c r="U960" i="2"/>
  <c r="V960" i="2"/>
  <c r="W960" i="2"/>
  <c r="X960" i="2"/>
  <c r="Y960" i="2"/>
  <c r="C960" i="2"/>
  <c r="H160" i="1" l="1"/>
  <c r="I160" i="1"/>
  <c r="J160" i="1"/>
  <c r="K160" i="1"/>
  <c r="D66" i="2" l="1"/>
  <c r="E66" i="2"/>
  <c r="F66" i="2"/>
  <c r="G66" i="2"/>
  <c r="H66" i="2"/>
  <c r="I66" i="2"/>
  <c r="J66" i="2"/>
  <c r="K66" i="2"/>
  <c r="L66" i="2"/>
  <c r="M66" i="2"/>
  <c r="N66" i="2"/>
  <c r="O66" i="2"/>
  <c r="P66" i="2"/>
  <c r="Q66" i="2"/>
  <c r="R66" i="2"/>
  <c r="S66" i="2"/>
  <c r="T66" i="2"/>
  <c r="U66" i="2"/>
  <c r="V66" i="2"/>
  <c r="W66" i="2"/>
  <c r="X66" i="2"/>
  <c r="Y66" i="2"/>
  <c r="D1244" i="2" l="1"/>
  <c r="E1244" i="2"/>
  <c r="F1244" i="2"/>
  <c r="G1244" i="2"/>
  <c r="H1244" i="2"/>
  <c r="I1244" i="2"/>
  <c r="J1244" i="2"/>
  <c r="K1244" i="2"/>
  <c r="L1244" i="2"/>
  <c r="M1244" i="2"/>
  <c r="N1244" i="2"/>
  <c r="O1244" i="2"/>
  <c r="P1244" i="2"/>
  <c r="Q1244" i="2"/>
  <c r="R1244" i="2"/>
  <c r="S1244" i="2"/>
  <c r="T1244" i="2"/>
  <c r="U1244" i="2"/>
  <c r="V1244" i="2"/>
  <c r="W1244" i="2"/>
  <c r="X1244" i="2"/>
  <c r="Y1244" i="2"/>
  <c r="D242" i="2"/>
  <c r="E242" i="2"/>
  <c r="F242" i="2"/>
  <c r="G242" i="2"/>
  <c r="H242" i="2"/>
  <c r="I242" i="2"/>
  <c r="J242" i="2"/>
  <c r="K242" i="2"/>
  <c r="L242" i="2"/>
  <c r="M242" i="2"/>
  <c r="N242" i="2"/>
  <c r="O242" i="2"/>
  <c r="P242" i="2"/>
  <c r="R242" i="2"/>
  <c r="S242" i="2"/>
  <c r="T242" i="2"/>
  <c r="U242" i="2"/>
  <c r="V242" i="2"/>
  <c r="W242" i="2"/>
  <c r="X242" i="2"/>
  <c r="Y242" i="2"/>
  <c r="C242" i="2"/>
  <c r="D142" i="2"/>
  <c r="E142" i="2"/>
  <c r="F142" i="2"/>
  <c r="G142" i="2"/>
  <c r="H142" i="2"/>
  <c r="I142" i="2"/>
  <c r="J142" i="2"/>
  <c r="K142" i="2"/>
  <c r="L142" i="2"/>
  <c r="M142" i="2"/>
  <c r="N142" i="2"/>
  <c r="O142" i="2"/>
  <c r="P142" i="2"/>
  <c r="Q142" i="2"/>
  <c r="R142" i="2"/>
  <c r="S142" i="2"/>
  <c r="T142" i="2"/>
  <c r="U142" i="2"/>
  <c r="V142" i="2"/>
  <c r="W142" i="2"/>
  <c r="X142" i="2"/>
  <c r="Y142" i="2"/>
  <c r="D54" i="2"/>
  <c r="E54" i="2"/>
  <c r="F54" i="2"/>
  <c r="G54" i="2"/>
  <c r="H54" i="2"/>
  <c r="I54" i="2"/>
  <c r="J54" i="2"/>
  <c r="K54" i="2"/>
  <c r="L54" i="2"/>
  <c r="M54" i="2"/>
  <c r="N54" i="2"/>
  <c r="O54" i="2"/>
  <c r="P54" i="2"/>
  <c r="Q54" i="2"/>
  <c r="R54" i="2"/>
  <c r="S54" i="2"/>
  <c r="T54" i="2"/>
  <c r="U54" i="2"/>
  <c r="V54" i="2"/>
  <c r="W54" i="2"/>
  <c r="X54" i="2"/>
  <c r="Y54" i="2"/>
  <c r="D850" i="2" l="1"/>
  <c r="E850" i="2"/>
  <c r="F850" i="2"/>
  <c r="G850" i="2"/>
  <c r="H850" i="2"/>
  <c r="I850" i="2"/>
  <c r="J850" i="2"/>
  <c r="K850" i="2"/>
  <c r="L850" i="2"/>
  <c r="M850" i="2"/>
  <c r="N850" i="2"/>
  <c r="O850" i="2"/>
  <c r="P850" i="2"/>
  <c r="Q850" i="2"/>
  <c r="R850" i="2"/>
  <c r="S850" i="2"/>
  <c r="T850" i="2"/>
  <c r="U850" i="2"/>
  <c r="V850" i="2"/>
  <c r="W850" i="2"/>
  <c r="X850" i="2"/>
  <c r="Y850" i="2"/>
  <c r="C850" i="2"/>
  <c r="H244" i="1" l="1"/>
  <c r="I244" i="1"/>
  <c r="J244" i="1"/>
  <c r="K244" i="1"/>
  <c r="L244" i="1"/>
  <c r="M244" i="1"/>
  <c r="N244" i="1"/>
  <c r="O244" i="1"/>
  <c r="P244" i="1"/>
  <c r="D278" i="2" l="1"/>
  <c r="E278" i="2"/>
  <c r="F278" i="2"/>
  <c r="G278" i="2"/>
  <c r="H278" i="2"/>
  <c r="I278" i="2"/>
  <c r="J278" i="2"/>
  <c r="K278" i="2"/>
  <c r="L278" i="2"/>
  <c r="M278" i="2"/>
  <c r="N278" i="2"/>
  <c r="O278" i="2"/>
  <c r="P278" i="2"/>
  <c r="Q278" i="2"/>
  <c r="R278" i="2"/>
  <c r="S278" i="2"/>
  <c r="T278" i="2"/>
  <c r="U278" i="2"/>
  <c r="V278" i="2"/>
  <c r="W278" i="2"/>
  <c r="X278" i="2"/>
  <c r="Y278" i="2"/>
  <c r="D368" i="2" l="1"/>
  <c r="E368" i="2"/>
  <c r="F368" i="2"/>
  <c r="G368" i="2"/>
  <c r="H368" i="2"/>
  <c r="I368" i="2"/>
  <c r="J368" i="2"/>
  <c r="K368" i="2"/>
  <c r="L368" i="2"/>
  <c r="M368" i="2"/>
  <c r="N368" i="2"/>
  <c r="O368" i="2"/>
  <c r="P368" i="2"/>
  <c r="Q368" i="2"/>
  <c r="R368" i="2"/>
  <c r="S368" i="2"/>
  <c r="T368" i="2"/>
  <c r="U368" i="2"/>
  <c r="V368" i="2"/>
  <c r="W368" i="2"/>
  <c r="X368" i="2"/>
  <c r="Y368" i="2"/>
  <c r="L370" i="1"/>
  <c r="H408" i="1"/>
  <c r="D52" i="2" l="1"/>
  <c r="E52" i="2"/>
  <c r="F52" i="2"/>
  <c r="G52" i="2"/>
  <c r="H52" i="2"/>
  <c r="I52" i="2"/>
  <c r="J52" i="2"/>
  <c r="K52" i="2"/>
  <c r="L52" i="2"/>
  <c r="M52" i="2"/>
  <c r="N52" i="2"/>
  <c r="O52" i="2"/>
  <c r="P52" i="2"/>
  <c r="Q52" i="2"/>
  <c r="R52" i="2"/>
  <c r="S52" i="2"/>
  <c r="T52" i="2"/>
  <c r="U52" i="2"/>
  <c r="V52" i="2"/>
  <c r="W52" i="2"/>
  <c r="X52" i="2"/>
  <c r="Y52" i="2"/>
  <c r="C52" i="2"/>
  <c r="I54" i="1"/>
  <c r="J54" i="1"/>
  <c r="K54" i="1"/>
  <c r="L54" i="1"/>
  <c r="M54" i="1"/>
  <c r="N54" i="1"/>
  <c r="O54" i="1"/>
  <c r="P54" i="1"/>
  <c r="H54" i="1"/>
  <c r="C278" i="2" l="1"/>
  <c r="C146" i="2" l="1"/>
  <c r="I148" i="1"/>
  <c r="J148" i="1"/>
  <c r="K148" i="1"/>
  <c r="L148" i="1"/>
  <c r="M148" i="1"/>
  <c r="N148" i="1"/>
  <c r="O148" i="1"/>
  <c r="P148" i="1"/>
  <c r="H148" i="1"/>
  <c r="H343" i="1" l="1"/>
  <c r="L996" i="1" l="1"/>
  <c r="I987" i="1"/>
  <c r="J987" i="1"/>
  <c r="K987" i="1"/>
  <c r="L987" i="1"/>
  <c r="M987" i="1"/>
  <c r="N987" i="1"/>
  <c r="O987" i="1"/>
  <c r="P987" i="1"/>
  <c r="H987" i="1"/>
  <c r="I246" i="1"/>
  <c r="J246" i="1"/>
  <c r="K246" i="1"/>
  <c r="L246" i="1"/>
  <c r="M246" i="1"/>
  <c r="N246" i="1"/>
  <c r="O246" i="1"/>
  <c r="P246" i="1"/>
  <c r="H1045" i="1" l="1"/>
  <c r="I1045" i="1"/>
  <c r="J1045" i="1"/>
  <c r="K1045" i="1"/>
  <c r="L1045" i="1"/>
  <c r="M1045" i="1"/>
  <c r="N1045" i="1"/>
  <c r="O1045" i="1"/>
  <c r="P1045" i="1"/>
  <c r="E72" i="2" l="1"/>
  <c r="C1242" i="2" l="1"/>
  <c r="E1242" i="2"/>
  <c r="J1242" i="2"/>
  <c r="K1242" i="2"/>
  <c r="D366" i="2"/>
  <c r="E366" i="2"/>
  <c r="F366" i="2"/>
  <c r="G366" i="2"/>
  <c r="H366" i="2"/>
  <c r="I366" i="2"/>
  <c r="J366" i="2"/>
  <c r="K366" i="2"/>
  <c r="L366" i="2"/>
  <c r="M366" i="2"/>
  <c r="N366" i="2"/>
  <c r="O366" i="2"/>
  <c r="P366" i="2"/>
  <c r="Q366" i="2"/>
  <c r="R366" i="2"/>
  <c r="S366" i="2"/>
  <c r="T366" i="2"/>
  <c r="U366" i="2"/>
  <c r="V366" i="2"/>
  <c r="W366" i="2"/>
  <c r="X366" i="2"/>
  <c r="Y366" i="2"/>
  <c r="H112" i="1" l="1"/>
  <c r="D110" i="2" l="1"/>
  <c r="E110" i="2"/>
  <c r="F110" i="2"/>
  <c r="G110" i="2"/>
  <c r="H110" i="2"/>
  <c r="I110" i="2"/>
  <c r="J110" i="2"/>
  <c r="K110" i="2"/>
  <c r="L110" i="2"/>
  <c r="M110" i="2"/>
  <c r="N110" i="2"/>
  <c r="O110" i="2"/>
  <c r="P110" i="2"/>
  <c r="Q110" i="2"/>
  <c r="R110" i="2"/>
  <c r="S110" i="2"/>
  <c r="T110" i="2"/>
  <c r="U110" i="2"/>
  <c r="V110" i="2"/>
  <c r="W110" i="2"/>
  <c r="X110" i="2"/>
  <c r="H1077" i="1" l="1"/>
  <c r="I1173" i="1" l="1"/>
  <c r="J1173" i="1"/>
  <c r="K1173" i="1"/>
  <c r="L1173" i="1"/>
  <c r="M1173" i="1"/>
  <c r="N1173" i="1"/>
  <c r="O1173" i="1"/>
  <c r="P1173" i="1"/>
  <c r="H1173" i="1"/>
  <c r="D359" i="2" l="1"/>
  <c r="E359" i="2"/>
  <c r="F359" i="2"/>
  <c r="G359" i="2"/>
  <c r="H359" i="2"/>
  <c r="I359" i="2"/>
  <c r="J359" i="2"/>
  <c r="K359" i="2"/>
  <c r="L359" i="2"/>
  <c r="M359" i="2"/>
  <c r="N359" i="2"/>
  <c r="O359" i="2"/>
  <c r="P359" i="2"/>
  <c r="Q359" i="2"/>
  <c r="R359" i="2"/>
  <c r="S359" i="2"/>
  <c r="T359" i="2"/>
  <c r="U359" i="2"/>
  <c r="V359" i="2"/>
  <c r="W359" i="2"/>
  <c r="X359" i="2"/>
  <c r="Y359" i="2"/>
  <c r="C359" i="2"/>
  <c r="C1075" i="2" l="1"/>
  <c r="E1075" i="2"/>
  <c r="I1075" i="2"/>
  <c r="J1075" i="2"/>
  <c r="K1075" i="2"/>
  <c r="L1075" i="2"/>
  <c r="M1075" i="2"/>
  <c r="N1075" i="2"/>
  <c r="O1075" i="2"/>
  <c r="P1075" i="2"/>
  <c r="R1075" i="2"/>
  <c r="S1075" i="2"/>
  <c r="T1075" i="2"/>
  <c r="U1075" i="2"/>
  <c r="W1075" i="2"/>
  <c r="X1075" i="2"/>
  <c r="E317" i="2" l="1"/>
  <c r="F317" i="2"/>
  <c r="G317" i="2"/>
  <c r="H317" i="2"/>
  <c r="I317" i="2"/>
  <c r="J317" i="2"/>
  <c r="K317" i="2"/>
  <c r="L317" i="2"/>
  <c r="M317" i="2"/>
  <c r="N317" i="2"/>
  <c r="O317" i="2"/>
  <c r="P317" i="2"/>
  <c r="Q317" i="2"/>
  <c r="R317" i="2"/>
  <c r="S317" i="2"/>
  <c r="T317" i="2"/>
  <c r="U317" i="2"/>
  <c r="V317" i="2"/>
  <c r="W317" i="2"/>
  <c r="X317" i="2"/>
  <c r="Y317" i="2"/>
  <c r="I410" i="1" l="1"/>
  <c r="J410" i="1"/>
  <c r="K410" i="1"/>
  <c r="L410" i="1"/>
  <c r="M410" i="1"/>
  <c r="N410" i="1"/>
  <c r="O410" i="1"/>
  <c r="P410" i="1"/>
  <c r="H410" i="1"/>
  <c r="D146" i="2"/>
  <c r="E146" i="2"/>
  <c r="F146" i="2"/>
  <c r="G146" i="2"/>
  <c r="H146" i="2"/>
  <c r="I146" i="2"/>
  <c r="J146" i="2"/>
  <c r="K146" i="2"/>
  <c r="L146" i="2"/>
  <c r="M146" i="2"/>
  <c r="N146" i="2"/>
  <c r="O146" i="2"/>
  <c r="P146" i="2"/>
  <c r="Q146" i="2"/>
  <c r="R146" i="2"/>
  <c r="S146" i="2"/>
  <c r="T146" i="2"/>
  <c r="U146" i="2"/>
  <c r="V146" i="2"/>
  <c r="W146" i="2"/>
  <c r="X146" i="2"/>
  <c r="Y146" i="2"/>
  <c r="D408" i="2"/>
  <c r="E408" i="2"/>
  <c r="F408" i="2"/>
  <c r="G408" i="2"/>
  <c r="H408" i="2"/>
  <c r="I408" i="2"/>
  <c r="J408" i="2"/>
  <c r="K408" i="2"/>
  <c r="L408" i="2"/>
  <c r="M408" i="2"/>
  <c r="N408" i="2"/>
  <c r="O408" i="2"/>
  <c r="P408" i="2"/>
  <c r="Q408" i="2"/>
  <c r="R408" i="2"/>
  <c r="S408" i="2"/>
  <c r="T408" i="2"/>
  <c r="U408" i="2"/>
  <c r="V408" i="2"/>
  <c r="W408" i="2"/>
  <c r="X408" i="2"/>
  <c r="Y408" i="2"/>
  <c r="C408" i="2"/>
  <c r="C317" i="2" l="1"/>
  <c r="E46" i="2" l="1"/>
  <c r="F46" i="2"/>
  <c r="G46" i="2"/>
  <c r="H46" i="2"/>
  <c r="I46" i="2"/>
  <c r="J46" i="2"/>
  <c r="K46" i="2"/>
  <c r="L46" i="2"/>
  <c r="M46" i="2"/>
  <c r="N46" i="2"/>
  <c r="O46" i="2"/>
  <c r="P46" i="2"/>
  <c r="Q46" i="2"/>
  <c r="R46" i="2"/>
  <c r="S46" i="2"/>
  <c r="T46" i="2"/>
  <c r="U46" i="2"/>
  <c r="V46" i="2"/>
  <c r="W46" i="2"/>
  <c r="X46" i="2"/>
  <c r="Y46" i="2"/>
  <c r="C46" i="2"/>
  <c r="M48" i="1" l="1"/>
  <c r="N48" i="1"/>
  <c r="O48" i="1"/>
  <c r="P48" i="1"/>
  <c r="L48" i="1"/>
  <c r="H239" i="1" l="1"/>
  <c r="I239" i="1"/>
  <c r="J239" i="1"/>
  <c r="K239" i="1"/>
  <c r="L239" i="1"/>
  <c r="M239" i="1"/>
  <c r="N239" i="1"/>
  <c r="O239" i="1"/>
  <c r="P239" i="1"/>
  <c r="I996" i="1" l="1"/>
  <c r="J996" i="1"/>
  <c r="K996" i="1"/>
  <c r="M996" i="1"/>
  <c r="N996" i="1"/>
  <c r="O996" i="1"/>
  <c r="P996" i="1"/>
  <c r="H996" i="1"/>
  <c r="C994" i="2"/>
  <c r="D68" i="2" l="1"/>
  <c r="E68" i="2"/>
  <c r="F68" i="2"/>
  <c r="G68" i="2"/>
  <c r="H68" i="2"/>
  <c r="I68" i="2"/>
  <c r="J68" i="2"/>
  <c r="K68" i="2"/>
  <c r="L68" i="2"/>
  <c r="M68" i="2"/>
  <c r="N68" i="2"/>
  <c r="O68" i="2"/>
  <c r="P68" i="2"/>
  <c r="Q68" i="2"/>
  <c r="R68" i="2"/>
  <c r="S68" i="2"/>
  <c r="T68" i="2"/>
  <c r="U68" i="2"/>
  <c r="V68" i="2"/>
  <c r="W68" i="2"/>
  <c r="X68" i="2"/>
  <c r="Y68" i="2"/>
  <c r="D91" i="2" l="1"/>
  <c r="E91" i="2"/>
  <c r="F91" i="2"/>
  <c r="G91" i="2"/>
  <c r="H91" i="2"/>
  <c r="I91" i="2"/>
  <c r="J91" i="2"/>
  <c r="K91" i="2"/>
  <c r="L91" i="2"/>
  <c r="M91" i="2"/>
  <c r="N91" i="2"/>
  <c r="O91" i="2"/>
  <c r="P91" i="2"/>
  <c r="Q91" i="2"/>
  <c r="R91" i="2"/>
  <c r="S91" i="2"/>
  <c r="T91" i="2"/>
  <c r="U91" i="2"/>
  <c r="V91" i="2"/>
  <c r="W91" i="2"/>
  <c r="X91" i="2"/>
  <c r="Y91" i="2"/>
  <c r="D244" i="2"/>
  <c r="E244" i="2"/>
  <c r="F244" i="2"/>
  <c r="G244" i="2"/>
  <c r="H244" i="2"/>
  <c r="I244" i="2"/>
  <c r="J244" i="2"/>
  <c r="K244" i="2"/>
  <c r="L244" i="2"/>
  <c r="M244" i="2"/>
  <c r="N244" i="2"/>
  <c r="O244" i="2"/>
  <c r="P244" i="2"/>
  <c r="Q244" i="2"/>
  <c r="R244" i="2"/>
  <c r="S244" i="2"/>
  <c r="T244" i="2"/>
  <c r="U244" i="2"/>
  <c r="V244" i="2"/>
  <c r="W244" i="2"/>
  <c r="X244" i="2"/>
  <c r="Y244" i="2"/>
  <c r="D16" i="2"/>
  <c r="E16" i="2"/>
  <c r="F16" i="2"/>
  <c r="G16" i="2"/>
  <c r="H16" i="2"/>
  <c r="I16" i="2"/>
  <c r="J16" i="2"/>
  <c r="K16" i="2"/>
  <c r="L16" i="2"/>
  <c r="M16" i="2"/>
  <c r="N16" i="2"/>
  <c r="O16" i="2"/>
  <c r="P16" i="2"/>
  <c r="Q16" i="2"/>
  <c r="R16" i="2"/>
  <c r="S16" i="2"/>
  <c r="T16" i="2"/>
  <c r="U16" i="2"/>
  <c r="V16" i="2"/>
  <c r="W16" i="2"/>
  <c r="X16" i="2"/>
  <c r="Y16" i="2"/>
  <c r="C44" i="2"/>
  <c r="C50" i="2"/>
  <c r="C54" i="2"/>
  <c r="C59" i="2"/>
  <c r="C64" i="2"/>
  <c r="C66" i="2"/>
  <c r="C68" i="2"/>
  <c r="C91" i="2"/>
  <c r="C95" i="2"/>
  <c r="C110" i="2"/>
  <c r="C130" i="2"/>
  <c r="C136" i="2"/>
  <c r="C139" i="2"/>
  <c r="C142" i="2"/>
  <c r="C155" i="2"/>
  <c r="C168" i="2"/>
  <c r="C239" i="2"/>
  <c r="C244" i="2"/>
  <c r="C246" i="2"/>
  <c r="C332" i="2"/>
  <c r="C341" i="2"/>
  <c r="C345" i="2"/>
  <c r="C350" i="2"/>
  <c r="C354" i="2"/>
  <c r="C356" i="2"/>
  <c r="C366" i="2"/>
  <c r="C368" i="2"/>
  <c r="C406" i="2"/>
  <c r="C963" i="2"/>
  <c r="C970" i="2"/>
  <c r="C983" i="2"/>
  <c r="C988" i="2"/>
  <c r="C1162" i="2"/>
  <c r="C1171" i="2"/>
  <c r="D1171" i="2"/>
  <c r="E1171" i="2"/>
  <c r="F1171" i="2"/>
  <c r="G1171" i="2"/>
  <c r="H1171" i="2"/>
  <c r="I1171" i="2"/>
  <c r="J1171" i="2"/>
  <c r="K1171" i="2"/>
  <c r="L1171" i="2"/>
  <c r="M1171" i="2"/>
  <c r="N1171" i="2"/>
  <c r="O1171" i="2"/>
  <c r="P1171" i="2"/>
  <c r="Q1171" i="2"/>
  <c r="R1171" i="2"/>
  <c r="S1171" i="2"/>
  <c r="T1171" i="2"/>
  <c r="U1171" i="2"/>
  <c r="V1171" i="2"/>
  <c r="W1171" i="2"/>
  <c r="X1171" i="2"/>
  <c r="C157" i="2" l="1"/>
  <c r="H985" i="1"/>
  <c r="I1244" i="1" l="1"/>
  <c r="J1244" i="1"/>
  <c r="K1244" i="1"/>
  <c r="L1244" i="1"/>
  <c r="M1244" i="1"/>
  <c r="N1244" i="1"/>
  <c r="O1244" i="1"/>
  <c r="P1244" i="1"/>
  <c r="H1244" i="1"/>
  <c r="C1244" i="2"/>
  <c r="I112" i="1" l="1"/>
  <c r="J112" i="1"/>
  <c r="K112" i="1"/>
  <c r="L112" i="1"/>
  <c r="M112" i="1"/>
  <c r="N112" i="1"/>
  <c r="O112" i="1"/>
  <c r="P112" i="1"/>
  <c r="E59" i="2" l="1"/>
  <c r="F59" i="2"/>
  <c r="G59" i="2"/>
  <c r="H59" i="2"/>
  <c r="J59" i="2"/>
  <c r="K59" i="2"/>
  <c r="L59" i="2"/>
  <c r="M59" i="2"/>
  <c r="N59" i="2"/>
  <c r="O59" i="2"/>
  <c r="P59" i="2"/>
  <c r="Q59" i="2"/>
  <c r="R59" i="2"/>
  <c r="S59" i="2"/>
  <c r="T59" i="2"/>
  <c r="U59" i="2"/>
  <c r="V59" i="2"/>
  <c r="W59" i="2"/>
  <c r="X59" i="2"/>
  <c r="Y59" i="2"/>
  <c r="I61" i="1"/>
  <c r="J61" i="1"/>
  <c r="K61" i="1"/>
  <c r="L61" i="1"/>
  <c r="M61" i="1"/>
  <c r="N61" i="1"/>
  <c r="O61" i="1"/>
  <c r="P61" i="1"/>
  <c r="H61" i="1"/>
  <c r="I93" i="1" l="1"/>
  <c r="J93" i="1"/>
  <c r="K93" i="1"/>
  <c r="L93" i="1"/>
  <c r="M93" i="1"/>
  <c r="N93" i="1"/>
  <c r="O93" i="1"/>
  <c r="P93" i="1"/>
  <c r="H93" i="1"/>
  <c r="I280" i="1" l="1"/>
  <c r="J280" i="1"/>
  <c r="K280" i="1"/>
  <c r="L280" i="1"/>
  <c r="M280" i="1"/>
  <c r="N280" i="1"/>
  <c r="O280" i="1"/>
  <c r="P280" i="1"/>
  <c r="H280" i="1"/>
  <c r="H241" i="1" l="1"/>
  <c r="I241" i="1"/>
  <c r="J241" i="1"/>
  <c r="K241" i="1"/>
  <c r="L241" i="1"/>
  <c r="M241" i="1"/>
  <c r="N241" i="1"/>
  <c r="O241" i="1"/>
  <c r="P241" i="1"/>
  <c r="Y1216" i="2" l="1"/>
  <c r="X1216" i="2"/>
  <c r="W1216" i="2"/>
  <c r="V1216" i="2"/>
  <c r="U1216" i="2"/>
  <c r="T1216" i="2"/>
  <c r="S1216" i="2"/>
  <c r="R1216" i="2"/>
  <c r="Q1216" i="2"/>
  <c r="P1216" i="2"/>
  <c r="O1216" i="2"/>
  <c r="N1216" i="2"/>
  <c r="M1216" i="2"/>
  <c r="L1216" i="2"/>
  <c r="K1216" i="2"/>
  <c r="J1216" i="2"/>
  <c r="I1216" i="2"/>
  <c r="H1216" i="2"/>
  <c r="G1216" i="2"/>
  <c r="F1216" i="2"/>
  <c r="E1216" i="2"/>
  <c r="D1216" i="2"/>
  <c r="Y356" i="2"/>
  <c r="X356" i="2"/>
  <c r="W356" i="2"/>
  <c r="V356" i="2"/>
  <c r="U356" i="2"/>
  <c r="T356" i="2"/>
  <c r="S356" i="2"/>
  <c r="R356" i="2"/>
  <c r="Q356" i="2"/>
  <c r="P356" i="2"/>
  <c r="O356" i="2"/>
  <c r="N356" i="2"/>
  <c r="M356" i="2"/>
  <c r="L356" i="2"/>
  <c r="K356" i="2"/>
  <c r="J356" i="2"/>
  <c r="I356" i="2"/>
  <c r="H356" i="2"/>
  <c r="G356" i="2"/>
  <c r="F356" i="2"/>
  <c r="E356" i="2"/>
  <c r="D356" i="2"/>
  <c r="Y332" i="2"/>
  <c r="X332" i="2"/>
  <c r="W332" i="2"/>
  <c r="V332" i="2"/>
  <c r="U332" i="2"/>
  <c r="T332" i="2"/>
  <c r="S332" i="2"/>
  <c r="R332" i="2"/>
  <c r="Q332" i="2"/>
  <c r="P332" i="2"/>
  <c r="O332" i="2"/>
  <c r="N332" i="2"/>
  <c r="M332" i="2"/>
  <c r="L332" i="2"/>
  <c r="K332" i="2"/>
  <c r="J332" i="2"/>
  <c r="I332" i="2"/>
  <c r="H332" i="2"/>
  <c r="G332" i="2"/>
  <c r="F332" i="2"/>
  <c r="E332" i="2"/>
  <c r="D332" i="2"/>
  <c r="Y157" i="2" l="1"/>
  <c r="Y846" i="2"/>
  <c r="D136" i="2"/>
  <c r="E136" i="2"/>
  <c r="F136" i="2"/>
  <c r="G136" i="2"/>
  <c r="H136" i="2"/>
  <c r="I136" i="2"/>
  <c r="J136" i="2"/>
  <c r="K136" i="2"/>
  <c r="L136" i="2"/>
  <c r="M136" i="2"/>
  <c r="N136" i="2"/>
  <c r="O136" i="2"/>
  <c r="P136" i="2"/>
  <c r="Q136" i="2"/>
  <c r="R136" i="2"/>
  <c r="S136" i="2"/>
  <c r="T136" i="2"/>
  <c r="U136" i="2"/>
  <c r="V136" i="2"/>
  <c r="W136" i="2"/>
  <c r="X136" i="2"/>
  <c r="Y136" i="2"/>
  <c r="D44" i="2"/>
  <c r="E44" i="2"/>
  <c r="F44" i="2"/>
  <c r="G44" i="2"/>
  <c r="H44" i="2"/>
  <c r="I44" i="2"/>
  <c r="J44" i="2"/>
  <c r="K44" i="2"/>
  <c r="L44" i="2"/>
  <c r="M44" i="2"/>
  <c r="N44" i="2"/>
  <c r="O44" i="2"/>
  <c r="P44" i="2"/>
  <c r="Q44" i="2"/>
  <c r="R44" i="2"/>
  <c r="S44" i="2"/>
  <c r="T44" i="2"/>
  <c r="U44" i="2"/>
  <c r="V44" i="2"/>
  <c r="W44" i="2"/>
  <c r="X44" i="2"/>
  <c r="Y44" i="2"/>
  <c r="Y10" i="2" l="1"/>
  <c r="I1218" i="1"/>
  <c r="J1218" i="1"/>
  <c r="K1218" i="1"/>
  <c r="L1218" i="1"/>
  <c r="H1218" i="1"/>
  <c r="M1218" i="1"/>
  <c r="N1218" i="1"/>
  <c r="O1218" i="1"/>
  <c r="P1218" i="1"/>
  <c r="C1216" i="2"/>
  <c r="D354" i="2"/>
  <c r="E354" i="2"/>
  <c r="F354" i="2"/>
  <c r="G354" i="2"/>
  <c r="H354" i="2"/>
  <c r="I354" i="2"/>
  <c r="J354" i="2"/>
  <c r="K354" i="2"/>
  <c r="L354" i="2"/>
  <c r="M354" i="2"/>
  <c r="N354" i="2"/>
  <c r="O354" i="2"/>
  <c r="P354" i="2"/>
  <c r="Q354" i="2"/>
  <c r="R354" i="2"/>
  <c r="S354" i="2"/>
  <c r="T354" i="2"/>
  <c r="U354" i="2"/>
  <c r="V354" i="2"/>
  <c r="W354" i="2"/>
  <c r="X354" i="2"/>
  <c r="Y9" i="2" l="1"/>
  <c r="D246" i="2"/>
  <c r="E246" i="2"/>
  <c r="F246" i="2"/>
  <c r="G246" i="2"/>
  <c r="H246" i="2"/>
  <c r="I246" i="2"/>
  <c r="J246" i="2"/>
  <c r="K246" i="2"/>
  <c r="L246" i="2"/>
  <c r="M246" i="2"/>
  <c r="N246" i="2"/>
  <c r="O246" i="2"/>
  <c r="P246" i="2"/>
  <c r="Q246" i="2"/>
  <c r="R246" i="2"/>
  <c r="S246" i="2"/>
  <c r="T246" i="2"/>
  <c r="U246" i="2"/>
  <c r="V246" i="2"/>
  <c r="W246" i="2"/>
  <c r="X246" i="2"/>
  <c r="I248" i="1"/>
  <c r="J248" i="1"/>
  <c r="K248" i="1"/>
  <c r="L248" i="1"/>
  <c r="M248" i="1"/>
  <c r="N248" i="1"/>
  <c r="O248" i="1"/>
  <c r="P248" i="1"/>
  <c r="H248" i="1"/>
  <c r="D1232" i="2" l="1"/>
  <c r="E1232" i="2"/>
  <c r="F1232" i="2"/>
  <c r="G1232" i="2"/>
  <c r="H1232" i="2"/>
  <c r="I1232" i="2"/>
  <c r="J1232" i="2"/>
  <c r="K1232" i="2"/>
  <c r="L1232" i="2"/>
  <c r="M1232" i="2"/>
  <c r="N1232" i="2"/>
  <c r="O1232" i="2"/>
  <c r="P1232" i="2"/>
  <c r="Q1232" i="2"/>
  <c r="R1232" i="2"/>
  <c r="S1232" i="2"/>
  <c r="T1232" i="2"/>
  <c r="U1232" i="2"/>
  <c r="V1232" i="2"/>
  <c r="W1232" i="2"/>
  <c r="X1232" i="2"/>
  <c r="C1232" i="2"/>
  <c r="H1234" i="1"/>
  <c r="I361" i="1"/>
  <c r="J361" i="1"/>
  <c r="K361" i="1"/>
  <c r="L361" i="1"/>
  <c r="M361" i="1"/>
  <c r="N361" i="1"/>
  <c r="O361" i="1"/>
  <c r="P361" i="1"/>
  <c r="H361" i="1"/>
  <c r="D1178" i="2" l="1"/>
  <c r="E1178" i="2"/>
  <c r="F1178" i="2"/>
  <c r="G1178" i="2"/>
  <c r="H1178" i="2"/>
  <c r="I1178" i="2"/>
  <c r="J1178" i="2"/>
  <c r="K1178" i="2"/>
  <c r="L1178" i="2"/>
  <c r="M1178" i="2"/>
  <c r="N1178" i="2"/>
  <c r="O1178" i="2"/>
  <c r="P1178" i="2"/>
  <c r="Q1178" i="2"/>
  <c r="R1178" i="2"/>
  <c r="S1178" i="2"/>
  <c r="T1178" i="2"/>
  <c r="U1178" i="2"/>
  <c r="V1178" i="2"/>
  <c r="W1178" i="2"/>
  <c r="X1178" i="2"/>
  <c r="C1178" i="2"/>
  <c r="C1185" i="2"/>
  <c r="I974" i="1" l="1"/>
  <c r="J974" i="1"/>
  <c r="K974" i="1"/>
  <c r="L974" i="1"/>
  <c r="M974" i="1"/>
  <c r="N974" i="1"/>
  <c r="O974" i="1"/>
  <c r="P974" i="1"/>
  <c r="H974" i="1"/>
  <c r="D239" i="2"/>
  <c r="E239" i="2"/>
  <c r="F239" i="2"/>
  <c r="G239" i="2"/>
  <c r="H239" i="2"/>
  <c r="I239" i="2"/>
  <c r="J239" i="2"/>
  <c r="K239" i="2"/>
  <c r="L239" i="2"/>
  <c r="M239" i="2"/>
  <c r="N239" i="2"/>
  <c r="O239" i="2"/>
  <c r="P239" i="2"/>
  <c r="Q239" i="2"/>
  <c r="R239" i="2"/>
  <c r="S239" i="2"/>
  <c r="T239" i="2"/>
  <c r="U239" i="2"/>
  <c r="V239" i="2"/>
  <c r="W239" i="2"/>
  <c r="X239" i="2"/>
  <c r="J967" i="2"/>
  <c r="J846" i="2" s="1"/>
  <c r="K967" i="2"/>
  <c r="L967" i="2"/>
  <c r="M967" i="2"/>
  <c r="N967" i="2"/>
  <c r="O967" i="2"/>
  <c r="P967" i="2"/>
  <c r="Q967" i="2"/>
  <c r="Q846" i="2" s="1"/>
  <c r="R967" i="2"/>
  <c r="R846" i="2" s="1"/>
  <c r="S967" i="2"/>
  <c r="T967" i="2"/>
  <c r="T846" i="2" s="1"/>
  <c r="U967" i="2"/>
  <c r="U846" i="2" s="1"/>
  <c r="V967" i="2"/>
  <c r="V846" i="2" s="1"/>
  <c r="W967" i="2"/>
  <c r="X967" i="2"/>
  <c r="D846" i="2"/>
  <c r="E967" i="2"/>
  <c r="F967" i="2"/>
  <c r="F846" i="2" s="1"/>
  <c r="G967" i="2"/>
  <c r="G846" i="2" s="1"/>
  <c r="H967" i="2"/>
  <c r="I967" i="2"/>
  <c r="I969" i="1"/>
  <c r="J969" i="1"/>
  <c r="K969" i="1"/>
  <c r="L969" i="1"/>
  <c r="M969" i="1"/>
  <c r="N969" i="1"/>
  <c r="O969" i="1"/>
  <c r="P969" i="1"/>
  <c r="D237" i="2" l="1"/>
  <c r="E237" i="2"/>
  <c r="F237" i="2"/>
  <c r="F157" i="2" s="1"/>
  <c r="G237" i="2"/>
  <c r="G157" i="2" s="1"/>
  <c r="H237" i="2"/>
  <c r="I237" i="2"/>
  <c r="J237" i="2"/>
  <c r="K237" i="2"/>
  <c r="L237" i="2"/>
  <c r="M237" i="2"/>
  <c r="N237" i="2"/>
  <c r="O237" i="2"/>
  <c r="P237" i="2"/>
  <c r="Q237" i="2"/>
  <c r="Q157" i="2" s="1"/>
  <c r="R237" i="2"/>
  <c r="R157" i="2" s="1"/>
  <c r="S237" i="2"/>
  <c r="T237" i="2"/>
  <c r="T157" i="2" s="1"/>
  <c r="U237" i="2"/>
  <c r="U157" i="2" s="1"/>
  <c r="V237" i="2"/>
  <c r="V157" i="2" s="1"/>
  <c r="W237" i="2"/>
  <c r="X237" i="2"/>
  <c r="C1228" i="2"/>
  <c r="I1230" i="1"/>
  <c r="J1230" i="1"/>
  <c r="K1230" i="1"/>
  <c r="L1230" i="1"/>
  <c r="M1230" i="1"/>
  <c r="N1230" i="1"/>
  <c r="O1230" i="1"/>
  <c r="P1230" i="1"/>
  <c r="H1230" i="1"/>
  <c r="E155" i="2" l="1"/>
  <c r="C1211" i="2"/>
  <c r="D95" i="2" l="1"/>
  <c r="D10" i="2" s="1"/>
  <c r="E95" i="2"/>
  <c r="F95" i="2"/>
  <c r="F10" i="2" s="1"/>
  <c r="F9" i="2" s="1"/>
  <c r="G95" i="2"/>
  <c r="G10" i="2" s="1"/>
  <c r="G9" i="2" s="1"/>
  <c r="H95" i="2"/>
  <c r="I95" i="2"/>
  <c r="J95" i="2"/>
  <c r="J10" i="2" s="1"/>
  <c r="K95" i="2"/>
  <c r="K10" i="2" s="1"/>
  <c r="L95" i="2"/>
  <c r="L10" i="2" s="1"/>
  <c r="M95" i="2"/>
  <c r="M10" i="2" s="1"/>
  <c r="N95" i="2"/>
  <c r="O95" i="2"/>
  <c r="P95" i="2"/>
  <c r="P10" i="2" s="1"/>
  <c r="Q95" i="2"/>
  <c r="Q10" i="2" s="1"/>
  <c r="Q9" i="2" s="1"/>
  <c r="R95" i="2"/>
  <c r="R10" i="2" s="1"/>
  <c r="R9" i="2" s="1"/>
  <c r="S95" i="2"/>
  <c r="S10" i="2" s="1"/>
  <c r="T95" i="2"/>
  <c r="T10" i="2" s="1"/>
  <c r="T9" i="2" s="1"/>
  <c r="U95" i="2"/>
  <c r="U10" i="2" s="1"/>
  <c r="U9" i="2" s="1"/>
  <c r="V95" i="2"/>
  <c r="V10" i="2" s="1"/>
  <c r="V9" i="2" s="1"/>
  <c r="W95" i="2"/>
  <c r="W10" i="2" s="1"/>
  <c r="X95" i="2"/>
  <c r="I70" i="1"/>
  <c r="J70" i="1"/>
  <c r="K70" i="1"/>
  <c r="L70" i="1"/>
  <c r="M70" i="1"/>
  <c r="O70" i="1"/>
  <c r="P70" i="1"/>
  <c r="H70" i="1"/>
  <c r="Q17" i="1"/>
  <c r="P17" i="1"/>
  <c r="Q16" i="1"/>
  <c r="Q15" i="1"/>
  <c r="Q14" i="1"/>
  <c r="X10" i="2" l="1"/>
  <c r="O1251" i="2"/>
  <c r="M1251" i="2"/>
  <c r="K1251" i="2"/>
  <c r="I1251" i="2"/>
  <c r="E1251" i="2"/>
  <c r="C1251" i="2"/>
  <c r="W846" i="2"/>
  <c r="X983" i="2"/>
  <c r="O983" i="2"/>
  <c r="N983" i="2"/>
  <c r="N846" i="2" s="1"/>
  <c r="M983" i="2"/>
  <c r="L983" i="2"/>
  <c r="L846" i="2" s="1"/>
  <c r="I983" i="2"/>
  <c r="H983" i="2"/>
  <c r="H846" i="2" s="1"/>
  <c r="E983" i="2"/>
  <c r="X406" i="2"/>
  <c r="W406" i="2"/>
  <c r="P406" i="2"/>
  <c r="P157" i="2" s="1"/>
  <c r="N406" i="2"/>
  <c r="M406" i="2"/>
  <c r="M157" i="2" s="1"/>
  <c r="L406" i="2"/>
  <c r="L157" i="2" s="1"/>
  <c r="I406" i="2"/>
  <c r="H406" i="2"/>
  <c r="X350" i="2"/>
  <c r="X157" i="2" s="1"/>
  <c r="W350" i="2"/>
  <c r="W157" i="2" s="1"/>
  <c r="S350" i="2"/>
  <c r="S157" i="2" s="1"/>
  <c r="K350" i="2"/>
  <c r="J350" i="2"/>
  <c r="E350" i="2"/>
  <c r="E341" i="2"/>
  <c r="O168" i="2"/>
  <c r="N168" i="2"/>
  <c r="K168" i="2"/>
  <c r="J168" i="2"/>
  <c r="I168" i="2"/>
  <c r="H168" i="2"/>
  <c r="E168" i="2"/>
  <c r="O139" i="2"/>
  <c r="I139" i="2"/>
  <c r="H139" i="2"/>
  <c r="E139" i="2"/>
  <c r="O130" i="2"/>
  <c r="N130" i="2"/>
  <c r="I64" i="2"/>
  <c r="H64" i="2"/>
  <c r="I50" i="2"/>
  <c r="H50" i="2"/>
  <c r="O11" i="2"/>
  <c r="N11" i="2"/>
  <c r="C11" i="2"/>
  <c r="I11" i="2"/>
  <c r="H11" i="2"/>
  <c r="E11" i="2"/>
  <c r="N10" i="2" l="1"/>
  <c r="J157" i="2"/>
  <c r="J9" i="2" s="1"/>
  <c r="W9" i="2"/>
  <c r="E10" i="2"/>
  <c r="E157" i="2"/>
  <c r="K157" i="2"/>
  <c r="O10" i="2"/>
  <c r="H157" i="2"/>
  <c r="N157" i="2"/>
  <c r="N9" i="2" s="1"/>
  <c r="I157" i="2"/>
  <c r="L9" i="2"/>
  <c r="H10" i="2"/>
  <c r="K846" i="2"/>
  <c r="M846" i="2"/>
  <c r="E846" i="2"/>
  <c r="X846" i="2"/>
  <c r="X9" i="2" s="1"/>
  <c r="I846" i="2"/>
  <c r="O846" i="2"/>
  <c r="S846" i="2"/>
  <c r="S9" i="2" s="1"/>
  <c r="P846" i="2"/>
  <c r="P9" i="2" s="1"/>
  <c r="E9" i="2" l="1"/>
  <c r="K9" i="2"/>
  <c r="H9" i="2"/>
  <c r="M9" i="2"/>
  <c r="H358" i="1"/>
  <c r="I157" i="1" l="1"/>
  <c r="J157" i="1"/>
  <c r="K157" i="1"/>
  <c r="L157" i="1"/>
  <c r="M157" i="1"/>
  <c r="N157" i="1"/>
  <c r="O157" i="1"/>
  <c r="P157" i="1"/>
  <c r="H157" i="1"/>
  <c r="Q63" i="1" l="1"/>
  <c r="Q62" i="1"/>
  <c r="I852" i="1" l="1"/>
  <c r="J852" i="1"/>
  <c r="K852" i="1"/>
  <c r="L852" i="1"/>
  <c r="M852" i="1"/>
  <c r="N852" i="1"/>
  <c r="O852" i="1"/>
  <c r="P852" i="1"/>
  <c r="H852" i="1"/>
  <c r="I170" i="1"/>
  <c r="J170" i="1"/>
  <c r="K170" i="1"/>
  <c r="L170" i="1"/>
  <c r="M170" i="1"/>
  <c r="N170" i="1"/>
  <c r="O170" i="1"/>
  <c r="P170" i="1"/>
  <c r="H170" i="1"/>
  <c r="I18" i="1" l="1"/>
  <c r="J18" i="1"/>
  <c r="K18" i="1"/>
  <c r="L18" i="1"/>
  <c r="M18" i="1"/>
  <c r="N18" i="1"/>
  <c r="O18" i="1"/>
  <c r="P18" i="1"/>
  <c r="H18" i="1"/>
  <c r="Q53" i="1" l="1"/>
  <c r="H138" i="1" l="1"/>
  <c r="I144" i="1"/>
  <c r="J144" i="1"/>
  <c r="K144" i="1"/>
  <c r="L144" i="1"/>
  <c r="M144" i="1"/>
  <c r="N144" i="1"/>
  <c r="O144" i="1"/>
  <c r="P144" i="1"/>
  <c r="H144" i="1"/>
  <c r="I48" i="1"/>
  <c r="J48" i="1"/>
  <c r="K48" i="1"/>
  <c r="H48" i="1"/>
  <c r="M13" i="1" l="1"/>
  <c r="P13" i="1" l="1"/>
  <c r="P46" i="1"/>
  <c r="P52" i="1"/>
  <c r="P56" i="1"/>
  <c r="P66" i="1"/>
  <c r="P68" i="1"/>
  <c r="P132" i="1"/>
  <c r="P138" i="1"/>
  <c r="P141" i="1"/>
  <c r="P319" i="1"/>
  <c r="P334" i="1"/>
  <c r="P343" i="1"/>
  <c r="P347" i="1"/>
  <c r="P356" i="1"/>
  <c r="P358" i="1"/>
  <c r="P368" i="1"/>
  <c r="P370" i="1"/>
  <c r="P408" i="1"/>
  <c r="P962" i="1"/>
  <c r="P965" i="1"/>
  <c r="P972" i="1"/>
  <c r="P985" i="1"/>
  <c r="P990" i="1"/>
  <c r="P1077" i="1"/>
  <c r="P1187" i="1"/>
  <c r="P1234" i="1"/>
  <c r="P1246" i="1"/>
  <c r="P12" i="1" l="1"/>
  <c r="P160" i="1"/>
  <c r="P159" i="1" s="1"/>
  <c r="P1253" i="1"/>
  <c r="P848" i="1" s="1"/>
  <c r="Q67" i="1"/>
  <c r="P11" i="1" l="1"/>
  <c r="I1253" i="1"/>
  <c r="K1253" i="1"/>
  <c r="M1253" i="1"/>
  <c r="O1253" i="1"/>
  <c r="H1253" i="1"/>
  <c r="N1253" i="1" l="1"/>
  <c r="J1253" i="1"/>
  <c r="L1253" i="1"/>
  <c r="L160" i="1" l="1"/>
  <c r="O1246" i="1" l="1"/>
  <c r="N1246" i="1"/>
  <c r="M1246" i="1"/>
  <c r="L1246" i="1"/>
  <c r="K1246" i="1"/>
  <c r="J1246" i="1"/>
  <c r="I1246" i="1"/>
  <c r="H1246" i="1"/>
  <c r="O1234" i="1"/>
  <c r="N1234" i="1"/>
  <c r="M1234" i="1"/>
  <c r="L1234" i="1"/>
  <c r="K1234" i="1"/>
  <c r="J1234" i="1"/>
  <c r="I1234" i="1"/>
  <c r="O1187" i="1"/>
  <c r="N1187" i="1"/>
  <c r="M1187" i="1"/>
  <c r="L1187" i="1"/>
  <c r="K1187" i="1"/>
  <c r="J1187" i="1"/>
  <c r="I1187" i="1"/>
  <c r="H1187" i="1"/>
  <c r="O1077" i="1"/>
  <c r="N1077" i="1"/>
  <c r="M1077" i="1"/>
  <c r="L1077" i="1"/>
  <c r="K1077" i="1"/>
  <c r="J1077" i="1"/>
  <c r="I1077" i="1"/>
  <c r="O990" i="1"/>
  <c r="N990" i="1"/>
  <c r="M990" i="1"/>
  <c r="K990" i="1"/>
  <c r="J990" i="1"/>
  <c r="I990" i="1"/>
  <c r="H990" i="1"/>
  <c r="O985" i="1"/>
  <c r="N985" i="1"/>
  <c r="M985" i="1"/>
  <c r="L985" i="1"/>
  <c r="K985" i="1"/>
  <c r="J985" i="1"/>
  <c r="I985" i="1"/>
  <c r="O972" i="1"/>
  <c r="N972" i="1"/>
  <c r="M972" i="1"/>
  <c r="L972" i="1"/>
  <c r="K972" i="1"/>
  <c r="J972" i="1"/>
  <c r="I972" i="1"/>
  <c r="H972" i="1"/>
  <c r="O965" i="1"/>
  <c r="N965" i="1"/>
  <c r="M965" i="1"/>
  <c r="L965" i="1"/>
  <c r="K965" i="1"/>
  <c r="J965" i="1"/>
  <c r="I965" i="1"/>
  <c r="H965" i="1"/>
  <c r="O962" i="1"/>
  <c r="N962" i="1"/>
  <c r="M962" i="1"/>
  <c r="L962" i="1"/>
  <c r="K962" i="1"/>
  <c r="J962" i="1"/>
  <c r="I962" i="1"/>
  <c r="H962" i="1"/>
  <c r="O408" i="1"/>
  <c r="N408" i="1"/>
  <c r="M408" i="1"/>
  <c r="L408" i="1"/>
  <c r="K408" i="1"/>
  <c r="J408" i="1"/>
  <c r="I408" i="1"/>
  <c r="O370" i="1"/>
  <c r="N370" i="1"/>
  <c r="M370" i="1"/>
  <c r="K370" i="1"/>
  <c r="J370" i="1"/>
  <c r="I370" i="1"/>
  <c r="H370" i="1"/>
  <c r="O368" i="1"/>
  <c r="N368" i="1"/>
  <c r="M368" i="1"/>
  <c r="L368" i="1"/>
  <c r="K368" i="1"/>
  <c r="J368" i="1"/>
  <c r="I368" i="1"/>
  <c r="H368" i="1"/>
  <c r="O358" i="1"/>
  <c r="N358" i="1"/>
  <c r="M358" i="1"/>
  <c r="L358" i="1"/>
  <c r="K358" i="1"/>
  <c r="J358" i="1"/>
  <c r="I358" i="1"/>
  <c r="O356" i="1"/>
  <c r="N356" i="1"/>
  <c r="M356" i="1"/>
  <c r="L356" i="1"/>
  <c r="K356" i="1"/>
  <c r="J356" i="1"/>
  <c r="I356" i="1"/>
  <c r="H356" i="1"/>
  <c r="O347" i="1"/>
  <c r="N347" i="1"/>
  <c r="M347" i="1"/>
  <c r="L347" i="1"/>
  <c r="K347" i="1"/>
  <c r="J347" i="1"/>
  <c r="I347" i="1"/>
  <c r="H347" i="1"/>
  <c r="O343" i="1"/>
  <c r="N343" i="1"/>
  <c r="M343" i="1"/>
  <c r="L343" i="1"/>
  <c r="K343" i="1"/>
  <c r="J343" i="1"/>
  <c r="I343" i="1"/>
  <c r="O334" i="1"/>
  <c r="N334" i="1"/>
  <c r="M334" i="1"/>
  <c r="L334" i="1"/>
  <c r="K334" i="1"/>
  <c r="J334" i="1"/>
  <c r="I334" i="1"/>
  <c r="O319" i="1"/>
  <c r="N319" i="1"/>
  <c r="M319" i="1"/>
  <c r="L319" i="1"/>
  <c r="K319" i="1"/>
  <c r="J319" i="1"/>
  <c r="I319" i="1"/>
  <c r="H319" i="1"/>
  <c r="H246" i="1"/>
  <c r="O141" i="1"/>
  <c r="N141" i="1"/>
  <c r="M141" i="1"/>
  <c r="L141" i="1"/>
  <c r="K141" i="1"/>
  <c r="J141" i="1"/>
  <c r="I141" i="1"/>
  <c r="H141" i="1"/>
  <c r="O138" i="1"/>
  <c r="N138" i="1"/>
  <c r="M138" i="1"/>
  <c r="L138" i="1"/>
  <c r="K138" i="1"/>
  <c r="J138" i="1"/>
  <c r="I138" i="1"/>
  <c r="O132" i="1"/>
  <c r="N132" i="1"/>
  <c r="M132" i="1"/>
  <c r="L132" i="1"/>
  <c r="K132" i="1"/>
  <c r="J132" i="1"/>
  <c r="I132" i="1"/>
  <c r="H132" i="1"/>
  <c r="O68" i="1"/>
  <c r="N68" i="1"/>
  <c r="M68" i="1"/>
  <c r="L68" i="1"/>
  <c r="K68" i="1"/>
  <c r="J68" i="1"/>
  <c r="I68" i="1"/>
  <c r="H68" i="1"/>
  <c r="O66" i="1"/>
  <c r="N66" i="1"/>
  <c r="M66" i="1"/>
  <c r="L66" i="1"/>
  <c r="K66" i="1"/>
  <c r="J66" i="1"/>
  <c r="I66" i="1"/>
  <c r="H66" i="1"/>
  <c r="O56" i="1"/>
  <c r="N56" i="1"/>
  <c r="M56" i="1"/>
  <c r="L56" i="1"/>
  <c r="K56" i="1"/>
  <c r="J56" i="1"/>
  <c r="I56" i="1"/>
  <c r="H56" i="1"/>
  <c r="O52" i="1"/>
  <c r="N52" i="1"/>
  <c r="M52" i="1"/>
  <c r="L52" i="1"/>
  <c r="K52" i="1"/>
  <c r="J52" i="1"/>
  <c r="I52" i="1"/>
  <c r="H52" i="1"/>
  <c r="O46" i="1"/>
  <c r="N46" i="1"/>
  <c r="M46" i="1"/>
  <c r="L46" i="1"/>
  <c r="K46" i="1"/>
  <c r="J46" i="1"/>
  <c r="I46" i="1"/>
  <c r="H46" i="1"/>
  <c r="O13" i="1"/>
  <c r="L13" i="1"/>
  <c r="K13" i="1"/>
  <c r="J13" i="1"/>
  <c r="I13" i="1"/>
  <c r="H13" i="1"/>
  <c r="J12" i="1" l="1"/>
  <c r="L159" i="1"/>
  <c r="K12" i="1"/>
  <c r="M12" i="1"/>
  <c r="I159" i="1"/>
  <c r="M159" i="1"/>
  <c r="L12" i="1"/>
  <c r="N12" i="1"/>
  <c r="J159" i="1"/>
  <c r="N159" i="1"/>
  <c r="I12" i="1"/>
  <c r="O12" i="1"/>
  <c r="H159" i="1"/>
  <c r="K159" i="1"/>
  <c r="O159" i="1"/>
  <c r="H12" i="1"/>
  <c r="H848" i="1"/>
  <c r="L848" i="1"/>
  <c r="I848" i="1"/>
  <c r="M848" i="1"/>
  <c r="J848" i="1"/>
  <c r="N848" i="1"/>
  <c r="K848" i="1"/>
  <c r="O848" i="1"/>
  <c r="N11" i="1" l="1"/>
  <c r="K11" i="1"/>
  <c r="L11" i="1"/>
  <c r="J11" i="1"/>
  <c r="O11" i="1"/>
  <c r="M11" i="1"/>
  <c r="I11" i="1"/>
  <c r="H11" i="1"/>
  <c r="O406" i="2" l="1"/>
  <c r="O157" i="2" s="1"/>
  <c r="I61" i="2"/>
  <c r="O9" i="2" l="1"/>
  <c r="I60" i="2"/>
  <c r="I59" i="2" l="1"/>
  <c r="C16" i="2"/>
  <c r="C10" i="2" l="1"/>
  <c r="I10" i="2"/>
  <c r="C846" i="2"/>
  <c r="I9" i="2" l="1"/>
  <c r="C9" i="2"/>
  <c r="M10" i="4"/>
  <c r="M9" i="4"/>
  <c r="M11" i="4"/>
  <c r="L89" i="4"/>
  <c r="L11" i="4" s="1"/>
  <c r="L10" i="4"/>
  <c r="L9" i="4" l="1"/>
  <c r="L7" i="4"/>
</calcChain>
</file>

<file path=xl/sharedStrings.xml><?xml version="1.0" encoding="utf-8"?>
<sst xmlns="http://schemas.openxmlformats.org/spreadsheetml/2006/main" count="9149" uniqueCount="2139">
  <si>
    <t>Форма 1</t>
  </si>
  <si>
    <t>N п/п</t>
  </si>
  <si>
    <t>Адрес МКД</t>
  </si>
  <si>
    <t>Год</t>
  </si>
  <si>
    <t>Материал стен</t>
  </si>
  <si>
    <t>Количество этажей</t>
  </si>
  <si>
    <t>Количество подъездов</t>
  </si>
  <si>
    <t>Общая площадь МКД, всего</t>
  </si>
  <si>
    <t>Площадь  помещений МКД</t>
  </si>
  <si>
    <t>Количество жителей, зарегистрированных в МКД на дату утверждения краткосрочного плана</t>
  </si>
  <si>
    <t>Стоимость капитального ремонта</t>
  </si>
  <si>
    <t>Удельная стоимость капитального ремонта 1 кв. м общей площади помещений МКД</t>
  </si>
  <si>
    <t>Предельная стоимость капитального ремонта 1 кв. м общей площади помещений МКД</t>
  </si>
  <si>
    <t>Плановая дата завершения работ</t>
  </si>
  <si>
    <t>ввода в эксплуатацию</t>
  </si>
  <si>
    <t>всего</t>
  </si>
  <si>
    <t>в том числе жилых помещений, находящихся в собственности граждан</t>
  </si>
  <si>
    <t>в том числе</t>
  </si>
  <si>
    <t>за счет средств Фонда</t>
  </si>
  <si>
    <t>за счет средств бюджета субъекта Российской Федерации</t>
  </si>
  <si>
    <t>за счет средств местного бюджета</t>
  </si>
  <si>
    <t>за счет средств собственников помещений в МКД</t>
  </si>
  <si>
    <t>м2</t>
  </si>
  <si>
    <t>чел.</t>
  </si>
  <si>
    <t>руб.</t>
  </si>
  <si>
    <t>руб./м2</t>
  </si>
  <si>
    <t>17= 12/9</t>
  </si>
  <si>
    <t>ВСЕГО по Пермскому краю</t>
  </si>
  <si>
    <t>X</t>
  </si>
  <si>
    <t>Итого на 2015  г.</t>
  </si>
  <si>
    <t>Бардымский муниципальный район</t>
  </si>
  <si>
    <t>с. Барда, д.Фрунзе, д.3</t>
  </si>
  <si>
    <t>Кирпич</t>
  </si>
  <si>
    <t>СС</t>
  </si>
  <si>
    <t>с. Барда, д. Фрунзе, д.9</t>
  </si>
  <si>
    <t>с. Барда, д. Фрунзе, д.1</t>
  </si>
  <si>
    <t>Кирпичные при толщине 2—2,5 кирпича</t>
  </si>
  <si>
    <t>РО</t>
  </si>
  <si>
    <t>с. Барда, д. Фрунзе, д.12а</t>
  </si>
  <si>
    <t>Пермский муниципальный район</t>
  </si>
  <si>
    <t>п Юг, ул.Горького, д.26</t>
  </si>
  <si>
    <t>д Кондратово, ул.Камская, д.19</t>
  </si>
  <si>
    <t>с Култаево, ул.Кирова, д.7</t>
  </si>
  <si>
    <t>д Песьянка, ул.Молодежная, д.10</t>
  </si>
  <si>
    <t>п Красный Восход, ул.Зеленинская, д.5</t>
  </si>
  <si>
    <t>д Песьянка, ул.Молодежная, д. 2</t>
  </si>
  <si>
    <t>д Няшино, ул.Энергетиков, д.13</t>
  </si>
  <si>
    <t>Крупнопанельные с утепляющим слоем из минераловатных плит, цементного фибролита</t>
  </si>
  <si>
    <t>п Красный Восход, ул.Садовая, д.4</t>
  </si>
  <si>
    <t>д Кондратово, ул.Камская, д.2</t>
  </si>
  <si>
    <t>с Култаево, ул.Кирова, д.6</t>
  </si>
  <si>
    <t>с Култаево, ул.Октябрьская, д.7</t>
  </si>
  <si>
    <t>д Песьянка, ул.Мелиораторов, д.2</t>
  </si>
  <si>
    <t>Соликамский муниципальный район</t>
  </si>
  <si>
    <t>с Родники, ул.Школьная, д.1</t>
  </si>
  <si>
    <t>Крупнопанельные с утепляю-щим слоем из минераловатных плит, цементного фибролита</t>
  </si>
  <si>
    <t>Суксунсуий муниципальный район</t>
  </si>
  <si>
    <t>Каменные, кирпичные</t>
  </si>
  <si>
    <t>11.2016</t>
  </si>
  <si>
    <t>Ординский муниципальный район</t>
  </si>
  <si>
    <t>Кирпичные при толщине 2,5—3,5 кирпича</t>
  </si>
  <si>
    <t>с Орда, ул.Трактовая, д.3</t>
  </si>
  <si>
    <t>Деревянные</t>
  </si>
  <si>
    <t>Октябрьский муниципальный район</t>
  </si>
  <si>
    <t>Космонавтов 3, пос. Октябрьский</t>
  </si>
  <si>
    <t>Уинский муниципальный район</t>
  </si>
  <si>
    <t>10.2016</t>
  </si>
  <si>
    <t xml:space="preserve">Свободы, 33, с. Уинское </t>
  </si>
  <si>
    <t>Чернушинский муниципальнвый район</t>
  </si>
  <si>
    <t>кирпич</t>
  </si>
  <si>
    <t>г. Чернушка, ул. Первомайская, д. 42а</t>
  </si>
  <si>
    <t>Карагайский муниципальный район</t>
  </si>
  <si>
    <t>с. Карагай, ул. Гагарина,19</t>
  </si>
  <si>
    <t>кирпичные при толщине 2.5-3.5 кирпича</t>
  </si>
  <si>
    <t>с. Карагай, ул. Гагарина,21</t>
  </si>
  <si>
    <t>Куединский муниципальный район</t>
  </si>
  <si>
    <t>с Большой Гондыр, ул.Ленина, д.42</t>
  </si>
  <si>
    <t>Ильинский муниципальный район</t>
  </si>
  <si>
    <t>Х</t>
  </si>
  <si>
    <t>п. Ильинский, ул. Ленина, 5</t>
  </si>
  <si>
    <t>п. Ильинский, ул. 50 лет Октября, 106</t>
  </si>
  <si>
    <t>с. Филатово. ул. Никольского,10</t>
  </si>
  <si>
    <t>Кирпичные при толщине 2-2,5 кирпича</t>
  </si>
  <si>
    <t>Кунгурский муниципальный район</t>
  </si>
  <si>
    <t>Гипсовый блок</t>
  </si>
  <si>
    <t>ул.Новая,12  п. Ергач</t>
  </si>
  <si>
    <t>11.2017</t>
  </si>
  <si>
    <t xml:space="preserve">ул.Новая 20, с.Юговское </t>
  </si>
  <si>
    <t>509.4</t>
  </si>
  <si>
    <t>ул.Заречная 4, п.Шадейка</t>
  </si>
  <si>
    <t>кирпичные</t>
  </si>
  <si>
    <t>ул.Мира 78, с.Плеханово</t>
  </si>
  <si>
    <t xml:space="preserve">ул.Ленина 25, с. Калинино </t>
  </si>
  <si>
    <t>деревянные</t>
  </si>
  <si>
    <t>ул.Ленина 2, п.Комсомольский</t>
  </si>
  <si>
    <t>Кирпичные</t>
  </si>
  <si>
    <t>Чайковский муниципальный район</t>
  </si>
  <si>
    <t>Крупноблочные на сложном или цементном растворе</t>
  </si>
  <si>
    <t>г. Чайковский, ул. К. Маркса, 3</t>
  </si>
  <si>
    <t>г. Чайковский, ул. Ленина, 52</t>
  </si>
  <si>
    <t>Добрянский муниципальный район</t>
  </si>
  <si>
    <t>Добрянка, ул. Копылова, д. 108</t>
  </si>
  <si>
    <t>Добрянка, ул. Копылова, д. 112</t>
  </si>
  <si>
    <t>Добрянка, ул. Герцена, д. 43</t>
  </si>
  <si>
    <t>брус</t>
  </si>
  <si>
    <t>Полазна, ул. 50 лет Октября, д.4а</t>
  </si>
  <si>
    <t>Полазна, ул. 50 лет Октября, д.17</t>
  </si>
  <si>
    <t>Полазна, ул. 50 лет Октября, д.21</t>
  </si>
  <si>
    <t>Полазна, ул. Больничная, д.3</t>
  </si>
  <si>
    <t>Полазна, ул. Больничная, д.9</t>
  </si>
  <si>
    <t>Соликамский городской округ</t>
  </si>
  <si>
    <t>Соликамск, ул,Урицкого /Белинского, 6, д,44</t>
  </si>
  <si>
    <t>Соликамск, ул,Парижской Коммуны, д,146</t>
  </si>
  <si>
    <t>Соликамск, ул,Коминтерна, д,4</t>
  </si>
  <si>
    <t>Соликамск, ул,Володарского, д,18</t>
  </si>
  <si>
    <t>Каменные облегченной кладки из кирпича, шлакоблоков и ракушечника</t>
  </si>
  <si>
    <t>Соликамск, ул,20лет Победы, д,169</t>
  </si>
  <si>
    <t>Соликамск, ул,ш, Соликамское, д,11</t>
  </si>
  <si>
    <t>Соликамск, ул,ш, Соликамское, д,6</t>
  </si>
  <si>
    <t>Соликамск, ул,Тихая, д,18</t>
  </si>
  <si>
    <t>Соликамск, ул.20лет Победы, д.165</t>
  </si>
  <si>
    <t>Краснокамский муниципальный район</t>
  </si>
  <si>
    <t>г.Краснокамск, ул.Большевистская, д.12</t>
  </si>
  <si>
    <t>г.Краснокамск, ул.Большевистская, д.10</t>
  </si>
  <si>
    <t>г.Краснокамск, ул.Большевистская, д.8</t>
  </si>
  <si>
    <t>г.Краснокамск, ул.Большевистская, д.4</t>
  </si>
  <si>
    <t>г.Краснокамск, ул.Большевистская, д.2</t>
  </si>
  <si>
    <t>г.Краснокамск, ул.Большевистская, д.3</t>
  </si>
  <si>
    <t>г.Краснокамск, ул.Большевистская, д.7</t>
  </si>
  <si>
    <t>г.Краснокамск, ул.Большевистская, д.6</t>
  </si>
  <si>
    <t>п.Оверята, ул.Комсомольская, д.1</t>
  </si>
  <si>
    <t>п.Оверята, ул.Комсомольская, д.5</t>
  </si>
  <si>
    <t>п.Оверята, ул.Заводская, д.19</t>
  </si>
  <si>
    <t>п.Оверята, ул.Комсомольская, д.9</t>
  </si>
  <si>
    <t>Кирпичные при толщине 2,5—3,5 ирпича</t>
  </si>
  <si>
    <t>с Мысы, ул.Центральная, д.9</t>
  </si>
  <si>
    <t>п.Майский, ул.Западная, д.1</t>
  </si>
  <si>
    <t>Красновишерский муниципальный район</t>
  </si>
  <si>
    <t>Городской округ-Город Кудымкар</t>
  </si>
  <si>
    <t>Кудымкар, ул.Октябрьская, д.12</t>
  </si>
  <si>
    <t>дер</t>
  </si>
  <si>
    <t>Кудымкар, ул.Карла Маркса, д.18</t>
  </si>
  <si>
    <t>Кудымкар, ул.Кирова, д.28</t>
  </si>
  <si>
    <t>Кудымкар, ул.Хорошева, д.40</t>
  </si>
  <si>
    <t>Кудымкар, ул.Советская, д.30</t>
  </si>
  <si>
    <t>Юсьвинский муниципальный район</t>
  </si>
  <si>
    <t>Пионерская 9, пос. Пожва</t>
  </si>
  <si>
    <t>Пионерская 10, пос. Пожва</t>
  </si>
  <si>
    <t>дерево</t>
  </si>
  <si>
    <t>Городской округ ЗАТО Звездный</t>
  </si>
  <si>
    <t>Кирпичные при тол
щине 2—2,5 кирпича</t>
  </si>
  <si>
    <t>Гремячинский муниципальный район</t>
  </si>
  <si>
    <t>Осинский муниципальный район</t>
  </si>
  <si>
    <t>кирп</t>
  </si>
  <si>
    <t>Горнозаводский муниципальный район</t>
  </si>
  <si>
    <t>г.Горнозаводск, ул.30 лет Победы, д.16</t>
  </si>
  <si>
    <t>Чусовской муниципальный район</t>
  </si>
  <si>
    <t>шлакоблок</t>
  </si>
  <si>
    <t>г. Чусовой, ул. Толбухина, д. 24</t>
  </si>
  <si>
    <t>г. Чусовой, ул. Попова, 26</t>
  </si>
  <si>
    <t>г. Чусовой, ул. Трактовая, д. 1</t>
  </si>
  <si>
    <t>г. Чусовой, ул. Трактовая, д. 12 А</t>
  </si>
  <si>
    <t>-</t>
  </si>
  <si>
    <t>шлакоблочные</t>
  </si>
  <si>
    <t>Итого на 2016 г.</t>
  </si>
  <si>
    <t xml:space="preserve">Панель </t>
  </si>
  <si>
    <t>Панель</t>
  </si>
  <si>
    <t>п. Юго-Камский, ул. Карла Маркса, д.1</t>
  </si>
  <si>
    <t>п. Юго-Камский, ул. Советская, д.105</t>
  </si>
  <si>
    <t xml:space="preserve">с.Ляды, ул. Мира, д.2 </t>
  </si>
  <si>
    <t>п. Сылва, Мичурина, д.5</t>
  </si>
  <si>
    <t>п. Сылва, ул. Большевистская, д.58</t>
  </si>
  <si>
    <t>п. Сылва, ул. Большевистская, д.60</t>
  </si>
  <si>
    <t>п. Сылва, ул. Большевистская, д.64</t>
  </si>
  <si>
    <t>п. Сылва, ул. Большевистская, д.62</t>
  </si>
  <si>
    <t>д. Кондратово, ул. Камская, д.4</t>
  </si>
  <si>
    <t>п. Юго-Камский, ул. Советская, д.146</t>
  </si>
  <si>
    <t>п. Сылва, ул. Большевистская, д.66</t>
  </si>
  <si>
    <t>п. Сылва, ул. Челюскинцев, д.15</t>
  </si>
  <si>
    <t>с. Усть-Качка, ул. Новый поселок, д.2</t>
  </si>
  <si>
    <t>с. Усть-Качка, ул. Новый поселок, д.1</t>
  </si>
  <si>
    <t>п. Юго-Камский, ул. Свердлова, д.4</t>
  </si>
  <si>
    <t>с. Лобаново, ул. Советская, д.7</t>
  </si>
  <si>
    <t>с. Усть-Качка, ул. Новый поселок, д.3</t>
  </si>
  <si>
    <t>с. Усть-Качка, ул. Стройка, д. 1а</t>
  </si>
  <si>
    <t>с. Усть-Качка, ул. Стройка, д. 1</t>
  </si>
  <si>
    <t>п. Сылва, ул. Большевистская, д. 75/1</t>
  </si>
  <si>
    <t>с. Усть-Качка, ул. Новый поселок, д.4</t>
  </si>
  <si>
    <t>д. Суздалы, ул. Полевая, д. 1</t>
  </si>
  <si>
    <t>с. Платошино, ул. Пионерская, д. 9</t>
  </si>
  <si>
    <t>п. Юго-Камский, ул. Советская, д. 31</t>
  </si>
  <si>
    <t xml:space="preserve">п. Сылва, ул. Большевистская, д. 70 </t>
  </si>
  <si>
    <t>с. Ляды, ул. Мира, д. 8</t>
  </si>
  <si>
    <t>п. Таежный, ул. Советская, д. 9</t>
  </si>
  <si>
    <t>п. Юго-Камский, ул. Ленина, д. 1</t>
  </si>
  <si>
    <t>с. Платошино, ул. Пионерская, д. 5</t>
  </si>
  <si>
    <t>с. Платошино, ул. Пионерская, д.11</t>
  </si>
  <si>
    <t>п. Юго-Камский, ул. Ленина, д. 2</t>
  </si>
  <si>
    <t>Крупнопанельные однослойные из легкого бетона</t>
  </si>
  <si>
    <t xml:space="preserve">Суксунский муниципальный район </t>
  </si>
  <si>
    <t>12.2017</t>
  </si>
  <si>
    <t>п. Суксун, ул. Халтурина, д. 4</t>
  </si>
  <si>
    <t>п. Суксун, ул. Коммунальная, д. 31</t>
  </si>
  <si>
    <t> п. Суксун, ул. Колхозная, д. 8</t>
  </si>
  <si>
    <t>Юрлинский муниципальный район</t>
  </si>
  <si>
    <t>Крупноблочные</t>
  </si>
  <si>
    <t>Кишертский муниципальный район</t>
  </si>
  <si>
    <t>ул. Красноармейская, 7 с. Усть-Кишерть</t>
  </si>
  <si>
    <t>ул. Заречная, 15, с.Усть-Кишерть</t>
  </si>
  <si>
    <t>Чернушинский муниципальный район</t>
  </si>
  <si>
    <t>с. Карагай, ул. Юбилейная,9А</t>
  </si>
  <si>
    <t>нет</t>
  </si>
  <si>
    <t>Частинский муниципальный район</t>
  </si>
  <si>
    <t> 1950</t>
  </si>
  <si>
    <t>1985 </t>
  </si>
  <si>
    <t>1959</t>
  </si>
  <si>
    <t>ул.Каменных 2, с.Неволино</t>
  </si>
  <si>
    <t>ул.Ленина 90, с.Кыласово</t>
  </si>
  <si>
    <t xml:space="preserve">ул.Строителей 13,с. Моховое </t>
  </si>
  <si>
    <t>кирпичные при толщине 2-2,5 кирпича</t>
  </si>
  <si>
    <t>Город Березники</t>
  </si>
  <si>
    <t>4 кв 2016</t>
  </si>
  <si>
    <t>Березниковская 73, г. Березники</t>
  </si>
  <si>
    <t>Березниковская 86, г. Березники</t>
  </si>
  <si>
    <t>Березниковская 75а, г. Березники</t>
  </si>
  <si>
    <t>панель</t>
  </si>
  <si>
    <t>Веры Бирюковой 16,  г. Березники</t>
  </si>
  <si>
    <t>Гагарина 3, г. Березники</t>
  </si>
  <si>
    <t>Гагарина 11, г. Березники</t>
  </si>
  <si>
    <t>1923,9</t>
  </si>
  <si>
    <t>1923,10</t>
  </si>
  <si>
    <t>Гагарина 15, г. Березники</t>
  </si>
  <si>
    <t>Гагарина 18, г. Березники</t>
  </si>
  <si>
    <t>Гагарина 26, г. Березники</t>
  </si>
  <si>
    <t>Демьяна Бедного 29, г. Березники</t>
  </si>
  <si>
    <t>Деменева 6, г. Березники</t>
  </si>
  <si>
    <t>Ермака 17, г. Березники</t>
  </si>
  <si>
    <t>Карла Маркса 31, г. Березники</t>
  </si>
  <si>
    <t>Карла Маркса 38, г. Березники</t>
  </si>
  <si>
    <t>Карла Маркса 40, г. Березники</t>
  </si>
  <si>
    <t>Карла Маркса 43, г. Березники</t>
  </si>
  <si>
    <t>Льва Толстого 17, г. Березники</t>
  </si>
  <si>
    <t>Ломоносова 37, г. Березники</t>
  </si>
  <si>
    <t>Ломоносова 39, г. Березники</t>
  </si>
  <si>
    <t>Ломоносова 58, г. Березники</t>
  </si>
  <si>
    <t>Матросова 33, г. Березники</t>
  </si>
  <si>
    <t>Менделеева 1, г. Березники</t>
  </si>
  <si>
    <t>Менделеева 7, г. Березники</t>
  </si>
  <si>
    <t>Менделеева 14, г. Березники</t>
  </si>
  <si>
    <t>Менделеева 21, г. Березники</t>
  </si>
  <si>
    <t>Нагорная 20, г. Березники</t>
  </si>
  <si>
    <t>Нахимова 16, г. Березники</t>
  </si>
  <si>
    <t>Нахимова 21, г. Березники</t>
  </si>
  <si>
    <t>Олега Кошевого 11, г. Березники</t>
  </si>
  <si>
    <t>Панфилова 17, г. Березники</t>
  </si>
  <si>
    <t>Панфилова 26, г. Березники</t>
  </si>
  <si>
    <t>Парковая 3, г. Березники</t>
  </si>
  <si>
    <t>Парковая 4, г. Березники</t>
  </si>
  <si>
    <t>Парковая 6, г. Березники</t>
  </si>
  <si>
    <t>город Кунгур</t>
  </si>
  <si>
    <t>каменные</t>
  </si>
  <si>
    <t>1868</t>
  </si>
  <si>
    <t>дерев.</t>
  </si>
  <si>
    <t>1917</t>
  </si>
  <si>
    <t>г.Кунгур, ул.Крупской, 2б</t>
  </si>
  <si>
    <t>1931</t>
  </si>
  <si>
    <t>1938</t>
  </si>
  <si>
    <t>1955</t>
  </si>
  <si>
    <t>г.Кунгур, ул.Ленина, 62</t>
  </si>
  <si>
    <t>1950</t>
  </si>
  <si>
    <t>1951</t>
  </si>
  <si>
    <t>г.Кунгур, ул.Новые дома, 1</t>
  </si>
  <si>
    <t>г.Кунгур, ул.Новые дома, 2</t>
  </si>
  <si>
    <t>г.Кунгур, ул.Новые дома, 4</t>
  </si>
  <si>
    <t>г.Кунгур, ул.Новые дома, 3</t>
  </si>
  <si>
    <t>1953</t>
  </si>
  <si>
    <t>г.Кунгур, ул.Степана Разина, 172</t>
  </si>
  <si>
    <t>1905</t>
  </si>
  <si>
    <t>г.Кунгур, ул.Карла Маркса, 22а</t>
  </si>
  <si>
    <t>г.Кунгур, ул.Октябрьская, 25</t>
  </si>
  <si>
    <t>1968</t>
  </si>
  <si>
    <t>1970</t>
  </si>
  <si>
    <t>1971</t>
  </si>
  <si>
    <t>1973</t>
  </si>
  <si>
    <t>г.Кунгур, ул.Труда, 73</t>
  </si>
  <si>
    <t>г.Кунгур, ул.Юбилейная, 3</t>
  </si>
  <si>
    <t>г.Кунгур, ул.Юбилейная, 5</t>
  </si>
  <si>
    <t>г.Кунгур, ул.Труда, 60А</t>
  </si>
  <si>
    <t>Нытвенский муниципальный район</t>
  </si>
  <si>
    <t>Нытва, ул.Мира, д.12</t>
  </si>
  <si>
    <t>Нытва, ул.Мира, д.18</t>
  </si>
  <si>
    <t>Нытва, ул.Коммунистическая, д.2а</t>
  </si>
  <si>
    <t>Нытва, ул.Ширинкина, д.25а</t>
  </si>
  <si>
    <t>Нытва, ул.Ширинкина, д.18а</t>
  </si>
  <si>
    <t>Нытва, ул.Комсомольская, д.22</t>
  </si>
  <si>
    <t>г. Чайковский,  ул.Ленина, д.29</t>
  </si>
  <si>
    <t xml:space="preserve"> г. Чайковский,  ул.К.Маркса, д.42</t>
  </si>
  <si>
    <t>г. Чайковский,  ул.К.Маркса, д.32</t>
  </si>
  <si>
    <t>г. Чайковский,  ул.Приморский, д.27</t>
  </si>
  <si>
    <t xml:space="preserve"> г. Чайковский,  ул.Приморский, д.29</t>
  </si>
  <si>
    <t>панельные</t>
  </si>
  <si>
    <t>Соликамск, ул,Черняховского, д,15</t>
  </si>
  <si>
    <t>Каменные обыкновенные</t>
  </si>
  <si>
    <t>Соликамск, ул,Коминтерна, д,8а</t>
  </si>
  <si>
    <t>Соликамск, ул,Большевистская, д,31</t>
  </si>
  <si>
    <t>Соликамск, ул,20лет Победы, д,116</t>
  </si>
  <si>
    <t>Соликамск, ул,20лет Победы, д,148</t>
  </si>
  <si>
    <t>Городской округ "Город Губаха"</t>
  </si>
  <si>
    <t>Крупноблочные ячеистый бетон</t>
  </si>
  <si>
    <t>1962</t>
  </si>
  <si>
    <t>1958</t>
  </si>
  <si>
    <t>1963</t>
  </si>
  <si>
    <t>рп. Широковский ул. А.Матросова,6</t>
  </si>
  <si>
    <t>2007</t>
  </si>
  <si>
    <t>рп. Углеуральский ул. Ватутина,32</t>
  </si>
  <si>
    <t>Деревянные щитовые</t>
  </si>
  <si>
    <t>1961</t>
  </si>
  <si>
    <t>1967</t>
  </si>
  <si>
    <t>1956</t>
  </si>
  <si>
    <t>2013</t>
  </si>
  <si>
    <t>Бревно (брус)</t>
  </si>
  <si>
    <t>г. Губаха ул. Циолковского,1</t>
  </si>
  <si>
    <t>рп. Широковский ул. Чайковского,1</t>
  </si>
  <si>
    <t>1965</t>
  </si>
  <si>
    <t>Муниципальное образование "Верещагинский муниципальный район Пермского края"</t>
  </si>
  <si>
    <t>г. Верещагино, ул. Профинтерна, 91</t>
  </si>
  <si>
    <t>г. Верещагино, ул. Профинтерна, 89</t>
  </si>
  <si>
    <t>г. Верещагино, ул. 50 лет Октября, 85</t>
  </si>
  <si>
    <t>г. Верещагино, ул. Железнодорожная, 22</t>
  </si>
  <si>
    <t>крупноблочные</t>
  </si>
  <si>
    <t>камень</t>
  </si>
  <si>
    <t>п.Оверята, ул.Комсомольская, 7</t>
  </si>
  <si>
    <t>п.Оверята, ул.Комсомольская, 3</t>
  </si>
  <si>
    <t>п.Оверята, ул.Комсомольская, 10</t>
  </si>
  <si>
    <t>с Мысы, ул.Центральная, д.10</t>
  </si>
  <si>
    <t>с Мысы, ул.Центральная, д.12</t>
  </si>
  <si>
    <t>г.Красновишерск, Гагарина,29</t>
  </si>
  <si>
    <t>Городской округ -  Город Кудымкар</t>
  </si>
  <si>
    <t>Кудымкар, ул.Ленина, д.7</t>
  </si>
  <si>
    <t>Кудымкар, ул.Весенняя, д.4</t>
  </si>
  <si>
    <t>Кудымкар, ул.Весенняя, д.2</t>
  </si>
  <si>
    <t>Кудымкар, ул.Весенняя, д.6</t>
  </si>
  <si>
    <t>Кудымкар, ул.Загородная, д.2а</t>
  </si>
  <si>
    <t>Кудымкар, ул.Свердлова, д.112</t>
  </si>
  <si>
    <t>Кудымкар, ул.Калинина, д.52</t>
  </si>
  <si>
    <t>Гайнский муниципальный район</t>
  </si>
  <si>
    <t>А. Невского, 10, п. Гайны</t>
  </si>
  <si>
    <t>Дзержинского, 34, п. Гайны</t>
  </si>
  <si>
    <t>Дзержинского, 35, п. Гайны</t>
  </si>
  <si>
    <t>Лысьвенский городской округ</t>
  </si>
  <si>
    <t>крупные блоки</t>
  </si>
  <si>
    <t xml:space="preserve"> Лысьва, ул.Кирова, 45</t>
  </si>
  <si>
    <t>Лысьва, ул.Ленина, д.29</t>
  </si>
  <si>
    <t xml:space="preserve"> Лысьва, ул.Кутузова, д.16</t>
  </si>
  <si>
    <t>Лысьва, ул.Суворова, д.15</t>
  </si>
  <si>
    <t xml:space="preserve"> Лысьва, ул.Суворова, д.20</t>
  </si>
  <si>
    <t xml:space="preserve"> Лысьва, ул.Суворова, д.19</t>
  </si>
  <si>
    <t>Лысьва, ул.Багратиона, 26</t>
  </si>
  <si>
    <t>Лысьва, ул.Ленина, 17</t>
  </si>
  <si>
    <t>Лысьва, ул.Ленина, 31</t>
  </si>
  <si>
    <t>Оханский муниципальный район</t>
  </si>
  <si>
    <t>Ленина 59, г.Оханск</t>
  </si>
  <si>
    <t>Усольский муниципальный район</t>
  </si>
  <si>
    <t>Усолье, ул.Свободы, д.161</t>
  </si>
  <si>
    <t>Усолье, ул.Свободы, д.161 а</t>
  </si>
  <si>
    <t>Усолье, ул.Свободы, д.153</t>
  </si>
  <si>
    <t>Усолье, ул.Елькина, д.7</t>
  </si>
  <si>
    <t>Очерский муниципальный район</t>
  </si>
  <si>
    <t>г.Очер, ул.Революционная, д.23</t>
  </si>
  <si>
    <t>Брус (бревно)</t>
  </si>
  <si>
    <t>Кизеловский муниципальный район</t>
  </si>
  <si>
    <t>панельный</t>
  </si>
  <si>
    <t>Гремячинский  муниципальный район</t>
  </si>
  <si>
    <t>Пермский край, г. Оса, ул. В. Дубинина, д. 11</t>
  </si>
  <si>
    <t xml:space="preserve">бревн </t>
  </si>
  <si>
    <t>бревн</t>
  </si>
  <si>
    <t>Пермский край, г. Оса, ул. Володарского, д. 101</t>
  </si>
  <si>
    <t>Пермский край, г. Оса, ул. Володарского, д. 38</t>
  </si>
  <si>
    <t>Пермский край, г. Оса, ул. Володарского, д. 40</t>
  </si>
  <si>
    <t>Пермский край, г. Оса, ул. Володарского, д. 52</t>
  </si>
  <si>
    <t>кирп.-брев.</t>
  </si>
  <si>
    <t>Пермский край, г. Оса, ул. Володарского, д. 97</t>
  </si>
  <si>
    <t>Пермский край, г. Оса, ул. Гоголя, д. 73</t>
  </si>
  <si>
    <t xml:space="preserve">Пермский край, г. Оса, ул. К. Маркса, д. 25      </t>
  </si>
  <si>
    <t>Пермский край, г. Оса, ул. К.Маркса, д. 72</t>
  </si>
  <si>
    <t>Пермский край, г. Оса, ул. Кобелева, д. 7</t>
  </si>
  <si>
    <t>Пермский край, г. Оса, ул. Ленина, д. 11</t>
  </si>
  <si>
    <t>Пермский край, г. Оса, ул. Ленина, д. 8</t>
  </si>
  <si>
    <t>Пермский край, г. Оса, ул. М.Горького, д. 56</t>
  </si>
  <si>
    <t>Пермский край, г. Оса, ул. М.Горького, д. 9</t>
  </si>
  <si>
    <t>Пермский край, г. Оса, ул. Непряхина, д. 22</t>
  </si>
  <si>
    <t>Пермский край, г. Оса, ул. Непряхина, д. 49</t>
  </si>
  <si>
    <t>Пермский край, г. Оса, ул. Пионерская, д. 5</t>
  </si>
  <si>
    <t>Пермский край, г. Оса, ул. Садовая, д. 1</t>
  </si>
  <si>
    <t>Пермский край, г. Оса, ул. Свердлова, д. 40</t>
  </si>
  <si>
    <t>Пермский край, г. Оса, ул. Свердлова, д. 42</t>
  </si>
  <si>
    <t>Пермский край, г. Оса, ул. Свердлова, д. 6</t>
  </si>
  <si>
    <t>Пермский край, г. Оса, ул. Советская, 54</t>
  </si>
  <si>
    <t>Пермский край, г. Оса, ул. Советская, д. 60</t>
  </si>
  <si>
    <t>Пермский край, г. Оса, ул. Спорта, д. 51</t>
  </si>
  <si>
    <t>Пермский край, г. Оса, ул. Ст.Разина, д. 61</t>
  </si>
  <si>
    <t>Пермский край, г. Оса, ул. Ст.Разина, д. 65</t>
  </si>
  <si>
    <t>Пермский край, г. Оса, ул. Ст.Разина, д. 66</t>
  </si>
  <si>
    <t>Пермский край, г. Оса, ул. Урицкого, д. 20</t>
  </si>
  <si>
    <t>Пермский край, г. Оса, ул. Урицкого, д. 22</t>
  </si>
  <si>
    <t>Пермский край, г. Оса, ул. Урицкого, д. 73</t>
  </si>
  <si>
    <t>Пермский край, г. Оса, ул. Урицкого, д. 89</t>
  </si>
  <si>
    <t>Пермский край, г. Оса, ул. Южная, д. 11</t>
  </si>
  <si>
    <t>Пермский край, г. Оса, ул. Южная, д. 9</t>
  </si>
  <si>
    <t>декабрь 2017</t>
  </si>
  <si>
    <t>г. Чусовой, ул. Высотная, д. 35</t>
  </si>
  <si>
    <t>Итого на 2017 г.</t>
  </si>
  <si>
    <t>п. Юг, ул. Дзержинского, д. 26</t>
  </si>
  <si>
    <t>Деревянные, каменные обыкновенные</t>
  </si>
  <si>
    <t>п. Юг, ул. Карла Маркса, д 36</t>
  </si>
  <si>
    <t>Кирпичные при толщине 2,5—3,5 кирпича, деревянные</t>
  </si>
  <si>
    <t>д.Крохово, ул. Казанский тракт, д. 25</t>
  </si>
  <si>
    <t>с. Нижние Муллы, ул. Почтовая, д. 6</t>
  </si>
  <si>
    <t>п.ст. Мулянка, ул. Октябрьская, д. 23</t>
  </si>
  <si>
    <t>с. Фролы, ул.Сибирская, д. 51</t>
  </si>
  <si>
    <t>п. ст. Ферма, ул. Железнодорожная, д. 9</t>
  </si>
  <si>
    <t>п. ст. Ферма, ул. Некрасова, д. 4</t>
  </si>
  <si>
    <t>п. Юг, ул. Дзержинского, д. 75/1</t>
  </si>
  <si>
    <t>п.ст. Ферма, ул. Некрасова, д.6</t>
  </si>
  <si>
    <t>с. Нижние Мыллы, ул. Октябрьская, д. 4</t>
  </si>
  <si>
    <t>д. Песьянка, ул. Молодежная, д. 1</t>
  </si>
  <si>
    <t>д. Большое Савино, ул. Парниковая, д. 20а</t>
  </si>
  <si>
    <t>с. Нижние Муллы, ул. Октябрьская, д. 2</t>
  </si>
  <si>
    <t>д. Кондратово, ул. 19-го Партсъезда, д. 6</t>
  </si>
  <si>
    <t>д. Кондратово, ул. 19-го Партсъезда, д. 8</t>
  </si>
  <si>
    <t>п. Кукуштан, ул. Карла Маркса, д. 6</t>
  </si>
  <si>
    <t>п. ст. Ферма, ул. Железнодорожная, д. 3</t>
  </si>
  <si>
    <t>д. Кондратово, ул. 19-го Партсъезда, д.7</t>
  </si>
  <si>
    <t>п. Юго-Камский, ул. 3-й Пятилетки, д. 46</t>
  </si>
  <si>
    <t>п. Юго-Камский, ул. 3-й Пятилетки, д. 44</t>
  </si>
  <si>
    <t>п. Сокол, ул. Самолетная, д.3</t>
  </si>
  <si>
    <t>п. Сокол, ул. Самолетная, д.2</t>
  </si>
  <si>
    <t>п. Кукуштан, ул.Чапаева, д. 27</t>
  </si>
  <si>
    <t>п. Сокол, ул. Самолетная, д. 1</t>
  </si>
  <si>
    <t>с. Ляды, ул. Мира, 7</t>
  </si>
  <si>
    <t>п. Сокол, ул. Самолетная, д 5</t>
  </si>
  <si>
    <t>п. Сокол, ул. Самолетная, д 4</t>
  </si>
  <si>
    <t>д. Петровка, ул. Ташлыкова, д. 19</t>
  </si>
  <si>
    <t>с. Лобаново, ул. Советская, д. 2</t>
  </si>
  <si>
    <t>п. Юго-Камский, ул. Сибирская, д. 21</t>
  </si>
  <si>
    <t>п. Сокол, ул. Самолетная, д. 6</t>
  </si>
  <si>
    <t>п. Сокол, ул. Самолетная, д. 7</t>
  </si>
  <si>
    <t>п.ст. Ферма, ул. Строителей, д. 6</t>
  </si>
  <si>
    <t>д. Большое Савино, ул. Гляденовский, д 5а</t>
  </si>
  <si>
    <t>д. Усть-Тары, ул. Нефтяников, д. 3</t>
  </si>
  <si>
    <t>д. Усть-Тары, ул. Нефтяников, д. 1</t>
  </si>
  <si>
    <t>д. Усть-Тары, ул. Нефтяников, д. 2</t>
  </si>
  <si>
    <t>п. ст. Ферма, ул. Строителей, д. 8</t>
  </si>
  <si>
    <t>п.ст. Ферма, ул.Заводская, д. 9</t>
  </si>
  <si>
    <t>с. Бершеть, ул. 1-я Железнодорожная, д.2</t>
  </si>
  <si>
    <t>д. Горшки, ул. Школьная, д. 10</t>
  </si>
  <si>
    <t>п. Сокол, ул. Самолетная, д. 9</t>
  </si>
  <si>
    <t>п. Сокол, ул. Самолетная, д. 8</t>
  </si>
  <si>
    <t>с. Гамово, ул. 50 лет Октября, д. 8</t>
  </si>
  <si>
    <t>с. Нижние Муллы, ул. Трактовая, д. 5</t>
  </si>
  <si>
    <t>д. Ванюки, ул. Зеленая, д. 28</t>
  </si>
  <si>
    <t xml:space="preserve">д. Кондратово, ул. 19-го Партсъезда 4 </t>
  </si>
  <si>
    <t>п.ст. Ферма, ул. Строителей, д.10</t>
  </si>
  <si>
    <t>п. Сокол, ул. Самолетная, д. 10</t>
  </si>
  <si>
    <t>п. Кукуштан, ул. Напольная, д. 35</t>
  </si>
  <si>
    <t>п.ст. Ферма, ул. Железнодорожная, д. 10</t>
  </si>
  <si>
    <t>п. Юго-Камский, ул. Свердлова, д. 2</t>
  </si>
  <si>
    <t>п. Сокол, ул. Самолетная, д. 11</t>
  </si>
  <si>
    <t>п. Кукуштан, ул. Мира, д. 2</t>
  </si>
  <si>
    <t>с. Нижние Муллы, ул. Трактовая, д. 20</t>
  </si>
  <si>
    <t>п. ст. Мулянка, ул. Воинская, д. 2</t>
  </si>
  <si>
    <t>п. Кукуштан, ул. Мира, д. 4</t>
  </si>
  <si>
    <t>п. Сылва, ул. Большевитская, д. 75/4</t>
  </si>
  <si>
    <t>п. Кукуштан, ул. Чапаева, д.4</t>
  </si>
  <si>
    <t>п. Юго-Камский, ул. Декабристов, д.2</t>
  </si>
  <si>
    <t>с. Лобаново, ул. Советская, д. 8</t>
  </si>
  <si>
    <t>п. Сокол, ул. Самолетная, д.12</t>
  </si>
  <si>
    <t>с. Култаево, ул. Кирова, д. 5</t>
  </si>
  <si>
    <t>с. Фролы, ул. Сибирская, д 43</t>
  </si>
  <si>
    <t>п. Кукуштан, ул. Коммунистическая, д. 4</t>
  </si>
  <si>
    <t>п. Кукуштан, ул. Напольная, д 25</t>
  </si>
  <si>
    <t>п. Кукуштан, ул. Напольная, д 29</t>
  </si>
  <si>
    <t>п. Кукуштан, ул. Коммунистическая, д. 8</t>
  </si>
  <si>
    <t>п. Кукуштан, ул. Напольная, д. 33</t>
  </si>
  <si>
    <t>п. ст. Мулянка, ул. Спортивная, д. 12</t>
  </si>
  <si>
    <t>с. Лобаново, ул. Советская, д. 3</t>
  </si>
  <si>
    <t>п. Кукуштан, ул. Чапаева, д. 2</t>
  </si>
  <si>
    <t>с. Култаево, ул. Кирова, д. 3</t>
  </si>
  <si>
    <t>п. Кукуштан, ул. Напольная, д. 27</t>
  </si>
  <si>
    <t>с. Култаево, ул.Первомайская, д. 17</t>
  </si>
  <si>
    <t>п. Кукуштан, ул. Коммунистическая, д. 6</t>
  </si>
  <si>
    <t>д. Ванюки, ул. Парковая, д. 5</t>
  </si>
  <si>
    <t>п. ст. Мулянка, ул. Воинская, д. 1</t>
  </si>
  <si>
    <t>п. Юго-Камский, ул. Гаревская, д. 4</t>
  </si>
  <si>
    <t>с. Ляды, ул. Мира, 9</t>
  </si>
  <si>
    <t>д. Горшки, ул. Садовая, д. 1</t>
  </si>
  <si>
    <t>п. Кукуштан, ул. Геологов, д. 10</t>
  </si>
  <si>
    <t>д. Ванюки, ул. Зеленая, д. 30</t>
  </si>
  <si>
    <t>д. Петровка, ул. Ташлыкова, д. 20</t>
  </si>
  <si>
    <t>д. Петровка, ул. Ташлыкова, д. 19б</t>
  </si>
  <si>
    <t>п. Юго-Камский, ул. Свердлова, д. 3</t>
  </si>
  <si>
    <t xml:space="preserve">Соликамский муниципальный район </t>
  </si>
  <si>
    <t>с Родники, ул.Железнодорожная, д.2</t>
  </si>
  <si>
    <t>п. Суксун, ул. Карла Маркса, д. 42</t>
  </si>
  <si>
    <t>Советская 13, с.Юрла</t>
  </si>
  <si>
    <t>Свердлова 64, с.Юрла</t>
  </si>
  <si>
    <t>11.2018</t>
  </si>
  <si>
    <t>Уинский  муниципальный район</t>
  </si>
  <si>
    <t>Кишертский муиципальный район</t>
  </si>
  <si>
    <t xml:space="preserve"> п. Менделеево, ул. Ленина, 44</t>
  </si>
  <si>
    <t>п Куеда, ул.Розы Люксембург, д.29</t>
  </si>
  <si>
    <t>ул.Спортивная 1а, п.Комсомольский</t>
  </si>
  <si>
    <t>4 кв 2017</t>
  </si>
  <si>
    <t>Пятилетки 33, г. Березники</t>
  </si>
  <si>
    <t>Пятилетки 36, г. Березники</t>
  </si>
  <si>
    <t>Пятилетки 40, г. Березники</t>
  </si>
  <si>
    <t>Свободы 52, г. Березники</t>
  </si>
  <si>
    <t>Хользунова 80, г. Березники</t>
  </si>
  <si>
    <t>Циренщикова 11, г. Березники</t>
  </si>
  <si>
    <t>Челюскинцев 17, г. Березники</t>
  </si>
  <si>
    <t>Челюскинцев 47, г. Березники</t>
  </si>
  <si>
    <t>Челюскинцев 67, г. Березники</t>
  </si>
  <si>
    <t>г.Кунгур, ул.Бочкарева, 2а</t>
  </si>
  <si>
    <t>г.Кунгур, ул.Крупской, 2г</t>
  </si>
  <si>
    <t>г.Кунгур, ул.Бочкарева, 2б</t>
  </si>
  <si>
    <t>г.Кунгур, ул.Кротовская, 34</t>
  </si>
  <si>
    <t>г.Кунгур, ул.Гоголя, 1 Литера Е</t>
  </si>
  <si>
    <t>г.Кунгур, ул.Карла Маркса, 30</t>
  </si>
  <si>
    <t>г.Кунгур, ул.Ленина, 85</t>
  </si>
  <si>
    <t>г.Кунгур, ул.Свободы, 14</t>
  </si>
  <si>
    <t>г.Кунгур, ул.Космонавтов, 8</t>
  </si>
  <si>
    <t>г.Кунгур, ул.Труда, 59а</t>
  </si>
  <si>
    <t>г.Кунгур, ул.Челюскинцев, 10</t>
  </si>
  <si>
    <t>г.Кунгур, ул.Свободы, 142д</t>
  </si>
  <si>
    <t>г.Кунгур, ул.Голованова, 50а</t>
  </si>
  <si>
    <t>г.Кунгур, ул.Бачурина, 1</t>
  </si>
  <si>
    <t>г.Кунгур, ул.Свободы, 133а</t>
  </si>
  <si>
    <t>г.Кунгур, ул.Газеты Искра, 34а</t>
  </si>
  <si>
    <t>г.Кунгур, ул.Хлебниковых, 10</t>
  </si>
  <si>
    <t xml:space="preserve">Нытвенский муниципальный район </t>
  </si>
  <si>
    <t>с. Григорьевское, Советская площадь, 2</t>
  </si>
  <si>
    <t>с. Григорьевское, Советская площадь, 1</t>
  </si>
  <si>
    <t>г. Чайковский,   ул.К.Маркса, д.52</t>
  </si>
  <si>
    <t>Добрянка, ул. Копылова, д. 61</t>
  </si>
  <si>
    <t>Добрянка, ул. Орлова, д. 46</t>
  </si>
  <si>
    <t>Полазна, ул. Парковая, д.16</t>
  </si>
  <si>
    <t>Соликамск, ул,Матросова, д,2а</t>
  </si>
  <si>
    <t>Соликамск, ул,Розы Землячки, д,16</t>
  </si>
  <si>
    <t>Соликамск, ул,Володарского, д,27</t>
  </si>
  <si>
    <t>г.Губаха пр. Ленина,11</t>
  </si>
  <si>
    <t>рп. Углеуральский ул. 2-я Коммунистическая,80</t>
  </si>
  <si>
    <t>1</t>
  </si>
  <si>
    <t>рп.Углеуральский ул. Маяковского,18</t>
  </si>
  <si>
    <t>рп.Углеуральский ул. Мира,14</t>
  </si>
  <si>
    <t>Горордской округ - Город Кудымкар</t>
  </si>
  <si>
    <t>Кудымкар, ул.Авиаторов, д.1</t>
  </si>
  <si>
    <t>Лысьва, ул.Коммунаров, д.13</t>
  </si>
  <si>
    <t>Лысьва, ул.Орджоникидзе, д.29</t>
  </si>
  <si>
    <t>Лысьва, ул.Кутузова, д.8</t>
  </si>
  <si>
    <t>Лысьва, ул.Невского, д.9</t>
  </si>
  <si>
    <t>Лысьва, ул.Суворова, д.21</t>
  </si>
  <si>
    <t>Лысьва, ул.Ленина, 19</t>
  </si>
  <si>
    <t>Лысьва, ул.Орджоникид.,27</t>
  </si>
  <si>
    <t>Лысьва, ул.Смышляева, 9</t>
  </si>
  <si>
    <t>Лысьва, ул.Кутузова, д.14</t>
  </si>
  <si>
    <t>Лысьва, ул.Суворова, д.28</t>
  </si>
  <si>
    <t>Лысьва, ул.Орджоникидзе, д.25</t>
  </si>
  <si>
    <t>Лысьва, ул.Багратиона, д.28</t>
  </si>
  <si>
    <t>Звездный, ул.Ленина, д.20</t>
  </si>
  <si>
    <t>Звездный, ул.Ленина, д.8</t>
  </si>
  <si>
    <t>Звездный, ул.Школьная, д.4</t>
  </si>
  <si>
    <t>Усолье, ул.Луначарского, д.4</t>
  </si>
  <si>
    <t>г.Очер, ул.Октябрьская, д.18а</t>
  </si>
  <si>
    <t>сбор. ж/б</t>
  </si>
  <si>
    <t>г.Очер, ул.Боровая, д.3</t>
  </si>
  <si>
    <t>г.Очер, ул.Павлова, д.38</t>
  </si>
  <si>
    <t>2007 (ГВС)</t>
  </si>
  <si>
    <t>газоблок</t>
  </si>
  <si>
    <t>Пермский край, г. Оса, ул. М.Горького, д. 73</t>
  </si>
  <si>
    <t>г. Чусовой, ул. Крупской, д. 4</t>
  </si>
  <si>
    <t>г. Чусовой, ул. Революционная, д. 13 А</t>
  </si>
  <si>
    <t>г. Чусовой, п. Лямино,  ул. Заводская, д. 15</t>
  </si>
  <si>
    <t>г. Чусовой, ул. Октябрьская, д. 13</t>
  </si>
  <si>
    <t>г. Чусовой, ул. Октябрьская, д. 13 А</t>
  </si>
  <si>
    <t>Александровский муниципальный район</t>
  </si>
  <si>
    <t>Александровск, ул.Ленина, д.27</t>
  </si>
  <si>
    <t>х</t>
  </si>
  <si>
    <t>Горордской округ  ЗАТО Звездный</t>
  </si>
  <si>
    <t>п Горный, ул.Механизаторов, д.8</t>
  </si>
  <si>
    <t>п Горный, ул.Механизаторов, д.10</t>
  </si>
  <si>
    <t>п Горный, ул.Механизаторов, д.14</t>
  </si>
  <si>
    <t>п Ферма, ул.Заводская 11</t>
  </si>
  <si>
    <t>п ст Ферма, ул.Некрасова, д.20</t>
  </si>
  <si>
    <t>п ст Ферма, ул.Строителей, д.22</t>
  </si>
  <si>
    <t>д Песьянка, ул.Молодежная, д.3</t>
  </si>
  <si>
    <t>д Ванюки, ул.Парковая, д.8</t>
  </si>
  <si>
    <t>д Песьянка, ул.Молодежная, д.6</t>
  </si>
  <si>
    <t>д Ванюки, ул.Парковая, д.6</t>
  </si>
  <si>
    <t>д Песьянка, ул.Молодежная, д.9</t>
  </si>
  <si>
    <t>д. Кондратово, ул. Камская, д.12</t>
  </si>
  <si>
    <t>г. Усолье, ул.Елькина, д.6</t>
  </si>
  <si>
    <t xml:space="preserve">«УТВЕРЖДЕН приказом Министерства строительства и </t>
  </si>
  <si>
    <t>жилищно-коммунального хозяйства Пермского края от 12.08.2015 № СЭД-35-01-97-236</t>
  </si>
  <si>
    <t>Реестр многоквартирных домов по видам капитального ремонта общего имущества</t>
  </si>
  <si>
    <t>Форма 2</t>
  </si>
  <si>
    <t>Стоимость капитального ремонта, ВСЕГО</t>
  </si>
  <si>
    <t>Виды работ/услуг, установленные частью 1 статьи 166 жилищного кодекса РФ</t>
  </si>
  <si>
    <t>Виды работ/услуг, установленные частью 2 статьи 17 Закона Пермского края от 11 марта 2014 № 304-ПК</t>
  </si>
  <si>
    <t xml:space="preserve">ремонт внутридомовых инженерных систем </t>
  </si>
  <si>
    <t>ремонт или замена лифтового оборудования</t>
  </si>
  <si>
    <t>ремонт крыши</t>
  </si>
  <si>
    <t>ремонт подвальных помещений</t>
  </si>
  <si>
    <t>ремонт фасада</t>
  </si>
  <si>
    <t>ремонт фундамента</t>
  </si>
  <si>
    <t>переустройство невентилируемой крыши на вентилируемую</t>
  </si>
  <si>
    <t>устройство выходов на кровлю</t>
  </si>
  <si>
    <t>установка коллективных (общедомовых) приборов учета и узлов управления и регулирования потребления ресурсов</t>
  </si>
  <si>
    <t>ремонт несущих конструкций многоквартирного дома</t>
  </si>
  <si>
    <t>устройство и ремонт систем противопожарной автоматики и дымоудаления</t>
  </si>
  <si>
    <t>устройство и ремонт систем мусороудаления</t>
  </si>
  <si>
    <t>ремонт балконных плит</t>
  </si>
  <si>
    <t>ремонт козырьков входных крылец</t>
  </si>
  <si>
    <t>наименование системы*</t>
  </si>
  <si>
    <t>ед.</t>
  </si>
  <si>
    <t>м3</t>
  </si>
  <si>
    <t>Итого на 2015г.</t>
  </si>
  <si>
    <t>ТЕП</t>
  </si>
  <si>
    <t>п Ферма, ул.Заводская, д.11</t>
  </si>
  <si>
    <t>ВОД,ТЕП</t>
  </si>
  <si>
    <t>д. Песьянка, ул. Молодежная, д. 10</t>
  </si>
  <si>
    <t>д. Песьянка, ул. Молодежная, д. 2</t>
  </si>
  <si>
    <t>ТЕП, ХВС,ВОД,ЭЛ</t>
  </si>
  <si>
    <t>ТЕП,ХВС, ЭЛ</t>
  </si>
  <si>
    <t>ТЕП, ВОД</t>
  </si>
  <si>
    <t>д. Песьянка, ул. Мелиораторов, д. 2</t>
  </si>
  <si>
    <t>ХВС, ГВС</t>
  </si>
  <si>
    <t>с Родники, ул. Школьная, д. 1</t>
  </si>
  <si>
    <t xml:space="preserve">ЭЛ </t>
  </si>
  <si>
    <t>ЭЛ, ВОД</t>
  </si>
  <si>
    <t>ЭЛ</t>
  </si>
  <si>
    <t>ХВС</t>
  </si>
  <si>
    <t>с Филатово, ул.Никольского, д.10</t>
  </si>
  <si>
    <t>г. Чермоз ул. Ломоносова 17</t>
  </si>
  <si>
    <t>ЭЛ.</t>
  </si>
  <si>
    <t>Полазна, ул.50 лет Октября, д.17</t>
  </si>
  <si>
    <t>Полазна, ул.50 лет Октября, д.21</t>
  </si>
  <si>
    <t>Полазна, ул.Больничная, д.3</t>
  </si>
  <si>
    <t>Полазна, ул.Больничная, д.9</t>
  </si>
  <si>
    <t>п.Майский, ул.Западная,д.1</t>
  </si>
  <si>
    <t>ГВС,ХВС,ВОД</t>
  </si>
  <si>
    <t>Городской округ - Город Кудымкар</t>
  </si>
  <si>
    <t>Городской округ - ЗАТО Звездный</t>
  </si>
  <si>
    <t>Звёздный, ул. Лесная, д. 2</t>
  </si>
  <si>
    <t>Звёздный, ул. Лесная, д. 3</t>
  </si>
  <si>
    <t>пос. Калино, ул. Калинина, 8 а</t>
  </si>
  <si>
    <t>ВОД</t>
  </si>
  <si>
    <t>пос. Калино, ул. Первомайская, 7</t>
  </si>
  <si>
    <t>г. Усолье, ул. Елькина, д. 6</t>
  </si>
  <si>
    <t>Итого на 2016 год</t>
  </si>
  <si>
    <t>ВОД и ХВС</t>
  </si>
  <si>
    <t>ХВС, ГВС, ТЕП</t>
  </si>
  <si>
    <t>ХВС, ВОД</t>
  </si>
  <si>
    <t>ТЕП, ХВС</t>
  </si>
  <si>
    <t>ХВС,ГВС,ВОД</t>
  </si>
  <si>
    <t>ХВС, ГВС, ВОД</t>
  </si>
  <si>
    <t>ГВС</t>
  </si>
  <si>
    <t>ГАЗ</t>
  </si>
  <si>
    <t>п.Оверята, Комсомольская, 7</t>
  </si>
  <si>
    <t>п. Оверята, Комсомольская, 3</t>
  </si>
  <si>
    <t>п.Оверята, Комсомольская, 10</t>
  </si>
  <si>
    <t>ХВС, ГВС, ВО</t>
  </si>
  <si>
    <t>ТЕП, ЭЛ</t>
  </si>
  <si>
    <t>ЭЛ, ТЕП</t>
  </si>
  <si>
    <t>Усолье, ул.Свободы, д.161а</t>
  </si>
  <si>
    <t>пос. Калино, ул. Школьная, 1а</t>
  </si>
  <si>
    <t>пос. Калино, ул. Пугачева,25</t>
  </si>
  <si>
    <t>Итого по 2017 г.</t>
  </si>
  <si>
    <t xml:space="preserve">Пермский муниципальный район </t>
  </si>
  <si>
    <t>Суксунский муниципальный район</t>
  </si>
  <si>
    <t>Калинина 12, с.Юрла</t>
  </si>
  <si>
    <t>п. Менделеево, ул. Ленина, 44</t>
  </si>
  <si>
    <t>ХВС,ГВС,ТЕП</t>
  </si>
  <si>
    <t>Добрянский район</t>
  </si>
  <si>
    <t>Городской оруг ЗАТО Звездный</t>
  </si>
  <si>
    <t>ВОД, ТЕП</t>
  </si>
  <si>
    <t>Планируемые показатели выполнения работ по капитальному</t>
  </si>
  <si>
    <t>ремонту общего имущества  многоквартирных домов</t>
  </si>
  <si>
    <t>Форма 3</t>
  </si>
  <si>
    <t>Площадь МКД</t>
  </si>
  <si>
    <t>Количество МКД</t>
  </si>
  <si>
    <t>I кв.</t>
  </si>
  <si>
    <t>II кв.</t>
  </si>
  <si>
    <t>III кв.</t>
  </si>
  <si>
    <t>IV кв.</t>
  </si>
  <si>
    <t>всего:</t>
  </si>
  <si>
    <t>кв. м</t>
  </si>
  <si>
    <t>Всего по Пермскому краю в 2016 г.</t>
  </si>
  <si>
    <t>Всего по Пермскому краю в 2017 г.</t>
  </si>
  <si>
    <t>Всего по Пермскому краю в 2018 г.</t>
  </si>
  <si>
    <t>Итого с плановой датой завершения работ в 2016 г. по Юсьвинскому муниципальному району</t>
  </si>
  <si>
    <t>Итого с плановой датой завершения работ в 2016 г. по Городскому округу ЗАТО Звездный</t>
  </si>
  <si>
    <t xml:space="preserve">Итого с плановой датой завершения работ в 2016 г. по   Соликамскому муниципальному району  </t>
  </si>
  <si>
    <t xml:space="preserve">Итого с плановой датой завершения работ в 2016 г. по   Пермскому муниципальному району  </t>
  </si>
  <si>
    <t>Итого с плановой датой завершения работ в 2016 г. по Бардымскому муниципальному району</t>
  </si>
  <si>
    <t>Итого с плановой датой завершения работ в 2016 г. по Суксунскому муниципальному району</t>
  </si>
  <si>
    <t>Итого с плановой датой завершения работ в 2016 г. по Октябрьскому  муниципальному району</t>
  </si>
  <si>
    <t>Итого с плановой датой завершения работ в 2016 г. по Уинскому  муниципальному району</t>
  </si>
  <si>
    <t>Итого с плановой датой завершения работ в 2016 г. по Чернушинскому  муниципальному району</t>
  </si>
  <si>
    <t xml:space="preserve">Итого с плановой датой завершения работ в 2016 г. по   Карагайскому  муниципальному району  </t>
  </si>
  <si>
    <t>Итого с плановой датой завершения работ в 2016 г. по Куединскому  муниципальному району</t>
  </si>
  <si>
    <t>Итого с плановой датой завершения работ в 2016 г. по Ильинскому муниципальному району</t>
  </si>
  <si>
    <t>Итого с плановой датой завершения работ в 2016 г. по Кишертский  муниципальному району</t>
  </si>
  <si>
    <t>Итого с плановой датой завершения работ в 2016 г. по Кунгурскому  муниципальному району</t>
  </si>
  <si>
    <t xml:space="preserve">Итого с плановой датой завершения работ в 2016 г. по Нытвенскому муниципальному району </t>
  </si>
  <si>
    <t xml:space="preserve">Итого с плановой датой завершения работ в 2016 г. по Чайковскому муниципальному району </t>
  </si>
  <si>
    <t xml:space="preserve">Итого с плановой датой завершения работ в 2016 г. по Добрянскому муниципальному району </t>
  </si>
  <si>
    <t xml:space="preserve">Итого с плановой датой завершения работ в 2016 г. по Соликамскому городскому округу </t>
  </si>
  <si>
    <t xml:space="preserve">Итого с плановой датой завершения работ в 2016 г. по  Городскому округу "Город Губаха" </t>
  </si>
  <si>
    <t xml:space="preserve">Итого с плановой датой завершения работ в 2016 г. по Краснокамскому муниципальному району </t>
  </si>
  <si>
    <t xml:space="preserve">Итого с плановой датой завершения работ в 2016 г. по  Городскому округу - Город Кудымкар </t>
  </si>
  <si>
    <t xml:space="preserve">Итого с плановой датой завершения работ в 2016 г. по Оханскому муниципальному району </t>
  </si>
  <si>
    <t xml:space="preserve">Итого с плановой датой завершения работ в 2016 г. по Усольскому муниципальному району </t>
  </si>
  <si>
    <t>Итого с плановой датой завершения работ в 2016 г. по Гремячинскому муниципальному району</t>
  </si>
  <si>
    <t>Итого с плановой датой завершения работ в 2016 г. по Осинскому муниципальному району</t>
  </si>
  <si>
    <t>Итого с плановой датой завершения работ в 2016 г. по Чусовскому  муниципальному району</t>
  </si>
  <si>
    <t xml:space="preserve">Итого с плановой датой завершения работ в 2017 г. по   Пермскому муниципальному району  </t>
  </si>
  <si>
    <t xml:space="preserve">Итого с плановой датой завершения работ в 2017 г. по   Соликамскому муниципальному району  </t>
  </si>
  <si>
    <t xml:space="preserve">Итого с плановой датой завершения работ в 2017 г. по Бардымскому муниципальному району  </t>
  </si>
  <si>
    <t>Итого с плановой датой завершения работ по Суксунскому  муниципальному району в 2017 г.</t>
  </si>
  <si>
    <t>Итого с плановой датой завершения работ в 2017 г. по Юрлинскому  муниципальному району</t>
  </si>
  <si>
    <t>Итого с плановой датой завершения работ в 2017 г. по Кишертский  муниципальному району</t>
  </si>
  <si>
    <t>Итого с плановой датой завершения работ в 2017 г. по Чернушинскому  муниципальному району</t>
  </si>
  <si>
    <t xml:space="preserve">Итого с плановой датой завершения работ в 2017 г. по   Карагайскому  муниципальному району  </t>
  </si>
  <si>
    <t>Итого с плановой датой завершения работ в 2017 г. по Куединскому  муниципальному району</t>
  </si>
  <si>
    <t>Итого с плановой датой завершения работ в 2017 г. по Ильинскому муниципальному району</t>
  </si>
  <si>
    <t>Итого с плановой датой завершения работ в 2017 г. по Кунгурскому  муниципальному району</t>
  </si>
  <si>
    <t xml:space="preserve">Итого с плановой датой завершения работ в 2017 г. по городу Кунгуру  </t>
  </si>
  <si>
    <t xml:space="preserve">Итого с плановой датой завершения работ в 2017 г. по Нытвенскому муниципальному району </t>
  </si>
  <si>
    <t xml:space="preserve">Итого с плановой датой завершения работ в 2017 г. по Чайковскому муниципальному району </t>
  </si>
  <si>
    <t xml:space="preserve">Итого с плановой датой завершения работ в 2017 г. по Добрянскому муниципальному району </t>
  </si>
  <si>
    <t xml:space="preserve">Итого с плановой датой завершения работ в 2017 г. по Соликамскому городскому округу </t>
  </si>
  <si>
    <t xml:space="preserve">Итого с плановой датой завершения работ в 2017 г. по  Городскому округу "Город Губаха" </t>
  </si>
  <si>
    <t>Итого с плановой датой завершения работ в 2017 г. по  Муниципальному образованию "Верещагинский муниципальный район Пермского края"</t>
  </si>
  <si>
    <t xml:space="preserve">Итого с плановой датой завершения работ в 2017 г. по Краснокамскому муниципальному району </t>
  </si>
  <si>
    <t xml:space="preserve">Итого с плановой датой завершения работ в 2017 г. по  Городскому округу - Город Кудымкар </t>
  </si>
  <si>
    <t>Итого с плановой датой завершения работ в 2017 г. по Лысьвенскому городскому округу</t>
  </si>
  <si>
    <t>Итого с плановой датой завершения работ в 2017 г. по Городскому окруу ЗАТО Звездный</t>
  </si>
  <si>
    <t xml:space="preserve">Итого с плановой датой завершения работ в 2017 г. по Оханскому муниципальному району </t>
  </si>
  <si>
    <t xml:space="preserve">Итого с плановой датой завершения работ в 2017 г. по Усольскому муниципальному району </t>
  </si>
  <si>
    <t xml:space="preserve">Итого с плановой датой завершения работ в 2017 г. по Очерскому муниципальному району </t>
  </si>
  <si>
    <t>Итого с плановой датой завершения работ в 2017 г. по Гремячинскому муниципальному району</t>
  </si>
  <si>
    <t>Итого с плановой датой завершения работ в 2017 г. по Осинскому муниципальному району</t>
  </si>
  <si>
    <t>Итого с плановой датой завершения работ в 2017 г. по Горнозаводсккому муниципальному району</t>
  </si>
  <si>
    <t>Итого с плановой датой завершения работ в 2017 г.  по Чусовскому муниципальному району</t>
  </si>
  <si>
    <t>Итого с плановой датой завершения работ в 2017 г.  по Кизеловскому  муниципальному району</t>
  </si>
  <si>
    <t>Итого с плановой датой завершения работ в 2017 г. по   Александровскому муниципальному району</t>
  </si>
  <si>
    <t xml:space="preserve">Итого с плановой датой завершения работ в 2018 г. по   Пермскому муниципальному району  </t>
  </si>
  <si>
    <t xml:space="preserve">Итого с плановой датой завершения работ в 2018 г. по Бардымскому муниципальному району  </t>
  </si>
  <si>
    <t>Итого с плановой датой завершения работ в 2018 г. по Октябрьскому  муниципальному району</t>
  </si>
  <si>
    <t>Итого с плановой датой завершения работ в 2018 г. по Частинскому муниципальному району</t>
  </si>
  <si>
    <t xml:space="preserve">Итого с плановой датой завершения работ в 2018 г. по городу Кунгуру  </t>
  </si>
  <si>
    <t xml:space="preserve">Итого с плановой датой завершения работ в 2018 г. по Красновишерскому муниципальному району </t>
  </si>
  <si>
    <t>Итого с плановой датой завершения работ в 2018 г. по Лысьвенскому городскому округу</t>
  </si>
  <si>
    <t xml:space="preserve">Итого с плановой датой завершения работ в 2018 г. по Очерскому муниципальному району </t>
  </si>
  <si>
    <t>Соликамск, ул.20лет Победы, д.163</t>
  </si>
  <si>
    <t>Соликамск, ул.Калийная, д.140</t>
  </si>
  <si>
    <t>Соликамск, ул.Северная, д.43</t>
  </si>
  <si>
    <t>Электроснабжение</t>
  </si>
  <si>
    <t>Звёздный, ул. Лесная, д.  2</t>
  </si>
  <si>
    <t>Звёздный, ул. Лесная, д.  3</t>
  </si>
  <si>
    <t>Звездный, ул.Бабичева, д. 7</t>
  </si>
  <si>
    <t>Панельный</t>
  </si>
  <si>
    <t>Звездный, ул. Ленина, д. 2</t>
  </si>
  <si>
    <t>Звездный, ул. Ленина, д. 4</t>
  </si>
  <si>
    <t>ХВС, 
ГВС</t>
  </si>
  <si>
    <t>Звездный, ул.Ленина, д. 2</t>
  </si>
  <si>
    <t>Звездный, ул.Ленина, д. 4</t>
  </si>
  <si>
    <t>Звездный, ул. Ленина, д. 20</t>
  </si>
  <si>
    <t>Звездный, ул. Ленина, д. 8</t>
  </si>
  <si>
    <t>Звездный, ул. Школь-ная, д. 4</t>
  </si>
  <si>
    <t>Звездный, ул. Школь-ная, д. 5</t>
  </si>
  <si>
    <t>ГВС, ТЕП</t>
  </si>
  <si>
    <t>ВОД, ХВС</t>
  </si>
  <si>
    <t>Калинина 12 , с.Юрла</t>
  </si>
  <si>
    <t>870,7</t>
  </si>
  <si>
    <t>г.Очер, ул.Ленина, д.151</t>
  </si>
  <si>
    <t>г.Очер, ул.Красногвардейская, д.54</t>
  </si>
  <si>
    <t>Итого с плановой датой завершения работ в 2016 г. по   Очерскиму  муниципальному району</t>
  </si>
  <si>
    <t>г.Очер, ул.Ленина, д.159</t>
  </si>
  <si>
    <t>Березниковский городской округ</t>
  </si>
  <si>
    <t>переулок Ардуановский 4, г. Березники</t>
  </si>
  <si>
    <t>проспект Ленина 9, г. Березники</t>
  </si>
  <si>
    <t>проспект Ленина 40, г. Березники</t>
  </si>
  <si>
    <t>проспект Ленина 45, г. Березники</t>
  </si>
  <si>
    <t>проспект Ленина 66, г. Березники</t>
  </si>
  <si>
    <t>проспект Ленина 55а, г. Березники</t>
  </si>
  <si>
    <t>хвс</t>
  </si>
  <si>
    <t>гвс</t>
  </si>
  <si>
    <t>проспект Ленина 39, г. Березники</t>
  </si>
  <si>
    <t>проспект Ленина 43, г. Березники</t>
  </si>
  <si>
    <t>проспект Ленина 53, г. Березники</t>
  </si>
  <si>
    <t>проспект Советский 22, г. Березники</t>
  </si>
  <si>
    <t>проспект Советский 46, г. Березники</t>
  </si>
  <si>
    <t>Итого с плановой датой завершения работ в 2017 г. по Березниковскому городскому округу</t>
  </si>
  <si>
    <t>разработка проектно-сметной документации</t>
  </si>
  <si>
    <t>г. Чайковский, ул. Азина, д. 21</t>
  </si>
  <si>
    <t>Итого с плановой датой завершения работ в 2016 г. по  Кунгурскому  городскому округу</t>
  </si>
  <si>
    <t>ТЕП, ХВС, ГВС</t>
  </si>
  <si>
    <t>с.Рябки, ул.Советская, д.62</t>
  </si>
  <si>
    <t>г. Чернушка, ул.Юбилейная, д. 3</t>
  </si>
  <si>
    <t>г. Чернушка, пер.Банковский, д. 13</t>
  </si>
  <si>
    <t>с.Етыш, ул.Мира, д.6</t>
  </si>
  <si>
    <t>г. Чернушка, ул.Нефтяников, д. 6</t>
  </si>
  <si>
    <t xml:space="preserve"> ТЕП</t>
  </si>
  <si>
    <t>г. Краснокамск, ул.Большевитская, д.27</t>
  </si>
  <si>
    <t>с.Стряпунята, ул.Молодежная, д.3</t>
  </si>
  <si>
    <t>с.Стряпунята, ул.Молодежная, д.6</t>
  </si>
  <si>
    <t>ЭЛ ХВС ВОД</t>
  </si>
  <si>
    <t>ул.Центральная 40, п.Голдыревский</t>
  </si>
  <si>
    <t>Соликамск, ул.Молодежная, д.33</t>
  </si>
  <si>
    <t>Соликамск, ул.Юбилейный, д.17</t>
  </si>
  <si>
    <t>п Куеда, ул.Розы Люксембург, д.25</t>
  </si>
  <si>
    <t>п. Куеда, ул. Розы Люксембург, д. 25</t>
  </si>
  <si>
    <t>декабрь 2016</t>
  </si>
  <si>
    <t>г.Очер, ул.Первомайская, д.12</t>
  </si>
  <si>
    <t>ж/б с монолитным каркасом</t>
  </si>
  <si>
    <t>г. Краснокамск, пр.Мира, д.10</t>
  </si>
  <si>
    <t>г.Краснокамск, ул.Ленина, д.14</t>
  </si>
  <si>
    <t>Итого с плановой датой завершения работ в 2018 г. по Нытвенскому  муниципальному району</t>
  </si>
  <si>
    <t>крупноблочные на сложном или цементном растворе</t>
  </si>
  <si>
    <t>12.2016</t>
  </si>
  <si>
    <t>Город Пермь, ул.25 Октября, д.4</t>
  </si>
  <si>
    <t>кирпичные при толщине 2—2,5 кирпича</t>
  </si>
  <si>
    <t>Город Пермь, ул.25 Октября, д.5</t>
  </si>
  <si>
    <t>Город Пермь, ул.25 Октября, д.24</t>
  </si>
  <si>
    <t>Город Пермь, ул.Автозаводская, д.41</t>
  </si>
  <si>
    <t>кирпичные при толщине 2,5—3,5 кирпича</t>
  </si>
  <si>
    <t>Город Пермь, ул.Адмирала Макарова, д.34</t>
  </si>
  <si>
    <t>Город Пермь, ул.Адмирала Старикова, д.13</t>
  </si>
  <si>
    <t>Город Пермь, ул.Академика Вавилова, д.4</t>
  </si>
  <si>
    <t>Город Пермь, ул.Академика Вавилова, д.5</t>
  </si>
  <si>
    <t>крупнопанельные однослойные из легкого бетона</t>
  </si>
  <si>
    <t>Город Пермь, ул.Академика Вавилова, д.7</t>
  </si>
  <si>
    <t>Город Пермь, ул.Академика Вавилова, д.9</t>
  </si>
  <si>
    <t>Город Пермь, ул.Академика Веденеева, д.50</t>
  </si>
  <si>
    <t>Город Пермь, ул.Академика Веденеева, д.83</t>
  </si>
  <si>
    <t>Город Пермь, ул.Академика Веденеева, д.85</t>
  </si>
  <si>
    <t>крупнопанельные с утепляющим слоем из минераловатных плит, цементного фибролита</t>
  </si>
  <si>
    <t>Город Пермь, ул.Академика Курчатова, д.3</t>
  </si>
  <si>
    <t>Город Пермь, ул.Александра Невского, д.18</t>
  </si>
  <si>
    <t>Город Пермь, ул.Александра Щербакова, д.15</t>
  </si>
  <si>
    <t>Город Пермь, ул.Анвара Гатауллина, д.6</t>
  </si>
  <si>
    <t>Город Пермь, ул.Архитектора Свиязева, д.48</t>
  </si>
  <si>
    <t>Город Пермь, ул.Астраханская, д.8</t>
  </si>
  <si>
    <t>Город Пермь, ул.Барамзиной, д.72</t>
  </si>
  <si>
    <t>Город Пермь, ул.Барамзиной, д.8</t>
  </si>
  <si>
    <t>Город Пермь, ул.Барнаульская, д.9а</t>
  </si>
  <si>
    <t>Город Пермь, ул.Белинского, д.42</t>
  </si>
  <si>
    <t>Город Пермь, ул.Боровая, д.20</t>
  </si>
  <si>
    <t>Город Пермь, ул.Боровая, д.24</t>
  </si>
  <si>
    <t>Город Пермь, ул.Бородинская, д.31</t>
  </si>
  <si>
    <t>Город Пермь, ул.Борчанинова, д.1</t>
  </si>
  <si>
    <t>Город Пермь, ул.Борчанинова, д.5</t>
  </si>
  <si>
    <t>Город Пермь, ул.Борчанинова, д.7</t>
  </si>
  <si>
    <t>Город Пермь, ул.Бульвар Гагарина, д.23</t>
  </si>
  <si>
    <t>Город Пермь, ул.Бульвар Гагарина, д.25</t>
  </si>
  <si>
    <t>Город Пермь, ул.Бульвар Гагарина, д.27</t>
  </si>
  <si>
    <t>Город Пермь, ул.Вагонная, д.11</t>
  </si>
  <si>
    <t>Город Пермь, ул.Вагонная, д.15</t>
  </si>
  <si>
    <t>Город Пермь, ул.Вагонная, д.3</t>
  </si>
  <si>
    <t>Город Пермь, ул.Вагонная, д.7</t>
  </si>
  <si>
    <t>Город Пермь, ул.Ветлужская, д.36</t>
  </si>
  <si>
    <t>Город Пермь, ул.Ветлужская, д.91</t>
  </si>
  <si>
    <t>Город Пермь, ул.Ветлужская, д.97</t>
  </si>
  <si>
    <t>Город Пермь, ул.Вильвенская, д.19</t>
  </si>
  <si>
    <t>Город Пермь, ул.Вильямса, д.5</t>
  </si>
  <si>
    <t>Город Пермь, ул.Газеты Звезда, д.9</t>
  </si>
  <si>
    <t>Город Пермь, ул.Газеты Звезда, д.12а</t>
  </si>
  <si>
    <t>Город Пермь, ул.Газеты Звезда, д.14</t>
  </si>
  <si>
    <t>Город Пермь, ул.Голева, д.10б</t>
  </si>
  <si>
    <t>Город Пермь, ул.Гусарова, д.18а</t>
  </si>
  <si>
    <t>Город Пермь, ул.Двинская, д.10</t>
  </si>
  <si>
    <t>каменные облегченной кладки из кирпича, шлакоблоков и ракушечника</t>
  </si>
  <si>
    <t>Город Пермь, ул.Дружбы, д.21</t>
  </si>
  <si>
    <t>Город Пермь, ул.Дружбы, д.26</t>
  </si>
  <si>
    <t>Город Пермь, ул.Дружбы, д.27</t>
  </si>
  <si>
    <t>Город Пермь, ул.Дружбы, д.28</t>
  </si>
  <si>
    <t>Город Пермь, ул.Дружбы, д.30</t>
  </si>
  <si>
    <t>Город Пермь, ул.Екатерининская, д.180</t>
  </si>
  <si>
    <t>Город Пермь, ул.Екатерининская, д.184</t>
  </si>
  <si>
    <t>Город Пермь, ул.Екатерининская, д.214</t>
  </si>
  <si>
    <t>Город Пермь, ул.Екатерининская, д.59</t>
  </si>
  <si>
    <t>Город Пермь, ул.Емельяна Ярославского, д.34</t>
  </si>
  <si>
    <t>Город Пермь, ул.Емельяна Ярославского, д.42</t>
  </si>
  <si>
    <t>Город Пермь, ул.Емельяна Ярославского, д.52</t>
  </si>
  <si>
    <t>Город Пермь, ул.Емельяна Ярославского, д.59</t>
  </si>
  <si>
    <t>Город Пермь, ул.Желябова, д.19</t>
  </si>
  <si>
    <t>Город Пермь, ул.Закамская, д.29а</t>
  </si>
  <si>
    <t>Город Пермь, ул.Заречная, д.152</t>
  </si>
  <si>
    <t>Город Пермь, ул.Карбышева, д.32</t>
  </si>
  <si>
    <t>Город Пермь, ул.Карбышева, д.44</t>
  </si>
  <si>
    <t>Город Пермь, ул.Карпинского, д.29</t>
  </si>
  <si>
    <t>Город Пермь, ул.Карпинского, д.67</t>
  </si>
  <si>
    <t>Город Пермь, ул.Карпинского, д.71</t>
  </si>
  <si>
    <t>Город Пермь, ул.Качалова, д.18</t>
  </si>
  <si>
    <t>Город Пермь, ул.Качалова, д.19</t>
  </si>
  <si>
    <t>Город Пермь, ул.Качалова, д.20</t>
  </si>
  <si>
    <t>Город Пермь, ул.Качалова, д.21</t>
  </si>
  <si>
    <t>Город Пермь, ул.Ким, д.109</t>
  </si>
  <si>
    <t>Город Пермь, ул.Ким, д.113</t>
  </si>
  <si>
    <t>Город Пермь, ул.Ким, д.95</t>
  </si>
  <si>
    <t>Город Пермь, ул.Ким, д.97</t>
  </si>
  <si>
    <t>Город Пермь, ул.Кировоградская, д.15</t>
  </si>
  <si>
    <t>Город Пермь, ул.Кировоградская, д.31</t>
  </si>
  <si>
    <t>Город Пермь, ул.Комбайнеров, д.26</t>
  </si>
  <si>
    <t>Город Пермь, ул.Комсомольский проспект, д.10</t>
  </si>
  <si>
    <t>Город Пермь, ул.Комсомольский проспект, д.30</t>
  </si>
  <si>
    <t>Город Пермь, ул.Комсомольский проспект, д.31а</t>
  </si>
  <si>
    <t>Город Пермь, ул.Комсомольский проспект, д.65</t>
  </si>
  <si>
    <t>Город Пермь, ул.Комсомольский проспект, д.7</t>
  </si>
  <si>
    <t>Город Пермь, ул.Космонавта Леонова, д.49</t>
  </si>
  <si>
    <t>Город Пермь, ул.Котовского, д.4</t>
  </si>
  <si>
    <t>Город Пермь, ул.Кояновская, д.3</t>
  </si>
  <si>
    <t>Город Пермь, ул.Красноводская, д.4</t>
  </si>
  <si>
    <t>Город Пермь, ул.Крисанова, д.8</t>
  </si>
  <si>
    <t>Город Пермь, ул.Крисанова, д.6</t>
  </si>
  <si>
    <t>Город Пермь, ул.Крисанова, д.11</t>
  </si>
  <si>
    <t>Город Пермь, ул.Крисанова, д.16</t>
  </si>
  <si>
    <t>Город Пермь, ул.Крисанова, д.18а</t>
  </si>
  <si>
    <t>Город Пермь, ул.Крисанова, д.24</t>
  </si>
  <si>
    <t>Город Пермь, ул.Крисанова, д.25</t>
  </si>
  <si>
    <t>Город Пермь, ул.Крисанова, д.27</t>
  </si>
  <si>
    <t>Город Пермь, ул.Кронштадтская, д.6</t>
  </si>
  <si>
    <t>Город Пермь, ул.Крупской, д.18</t>
  </si>
  <si>
    <t>Город Пермь, ул.Крупской, д.22</t>
  </si>
  <si>
    <t>Город Пермь, ул.Крупской, д.28</t>
  </si>
  <si>
    <t>Город Пермь, ул.Крупской, д.32</t>
  </si>
  <si>
    <t>Город Пермь, ул.Крупской, д.38</t>
  </si>
  <si>
    <t>Город Пермь, ул.Крупской, д.41</t>
  </si>
  <si>
    <t>Город Пермь, ул.Крупской, д.41А</t>
  </si>
  <si>
    <t>Город Пермь, ул.Крупской, д.45</t>
  </si>
  <si>
    <t>Город Пермь, ул.Крупской, д.49</t>
  </si>
  <si>
    <t>Город Пермь, ул.Крупской, д.65/1</t>
  </si>
  <si>
    <t>Город Пермь, ул.Крупской, д.65/2</t>
  </si>
  <si>
    <t>Город Пермь, ул.Куйбышева, д.68/2</t>
  </si>
  <si>
    <t>Город Пермь, ул.Куйбышева, д.68/3</t>
  </si>
  <si>
    <t>Город Пермь, ул.Куйбышева, д.103</t>
  </si>
  <si>
    <t>Город Пермь, ул.Ласьвинская, д.30а</t>
  </si>
  <si>
    <t>Город Пермь, ул.Лебедева, д.47</t>
  </si>
  <si>
    <t>Город Пермь, ул.Лобвинская, д.18</t>
  </si>
  <si>
    <t>Город Пермь, ул.Лодыгина, д.20</t>
  </si>
  <si>
    <t>Город Пермь, ул.Луначарского, д.26а</t>
  </si>
  <si>
    <t>Город Пермь, ул.Луначарского, д.62б</t>
  </si>
  <si>
    <t>Город Пермь, ул.Малкова, д.10</t>
  </si>
  <si>
    <t>Город Пермь, ул.Машинистов, д.40</t>
  </si>
  <si>
    <t>Город Пермь, ул.Машинистов, д.42</t>
  </si>
  <si>
    <t>Город Пермь, ул.Мильчакова, д.29</t>
  </si>
  <si>
    <t>Город Пермь, ул.Мира, д.51</t>
  </si>
  <si>
    <t>Город Пермь, ул.Мира, д.57</t>
  </si>
  <si>
    <t>Город Пермь, ул.Мира, д.63</t>
  </si>
  <si>
    <t>Город Пермь, ул.Мира, д.65</t>
  </si>
  <si>
    <t>Город Пермь, ул.Мира, д.67</t>
  </si>
  <si>
    <t>Город Пермь, ул.Мира, д.69</t>
  </si>
  <si>
    <t>Город Пермь, ул.Мира, д.103</t>
  </si>
  <si>
    <t>Город Пермь, ул.Мира, д.108</t>
  </si>
  <si>
    <t>Город Пермь, ул.Мира, д.112</t>
  </si>
  <si>
    <t>Город Пермь, ул.Монастырская, д.117</t>
  </si>
  <si>
    <t>Город Пермь, ул.Петропавловская, д.11а</t>
  </si>
  <si>
    <t>Город Пермь, ул.Пионерская, д.15</t>
  </si>
  <si>
    <t>Город Пермь, ул.Рабочая, д.19</t>
  </si>
  <si>
    <t>Город Пермь, ул.Серпуховская, д.8</t>
  </si>
  <si>
    <t>Город Пермь, ул.Снайперов, д.14</t>
  </si>
  <si>
    <t>Город Пермь, ул.Солдатова, д.2</t>
  </si>
  <si>
    <t>Город Пермь, ул.Соловьева, д.11</t>
  </si>
  <si>
    <t>Город Пермь, ул.Тбилисская, д.5</t>
  </si>
  <si>
    <t>Город Пермь, ул.Тбилисская, д.9</t>
  </si>
  <si>
    <t>Город Пермь, ул.Уральская, д.110</t>
  </si>
  <si>
    <t>Город Пермь, ул.Углеуральская, д.22</t>
  </si>
  <si>
    <t xml:space="preserve">Пермский городской округ </t>
  </si>
  <si>
    <t>Пермский городской округ</t>
  </si>
  <si>
    <t>Город Пермь, п.Новые Ляды, ул.Веселая, д.5</t>
  </si>
  <si>
    <t>Город Пермь, п.Новые Ляды, ул.Мира, д.10</t>
  </si>
  <si>
    <t>Город Пермь, п.Новые Ляды, ул.Мира, д.2</t>
  </si>
  <si>
    <t>Город Пермь, п.Новые Ляды, ул.Мира, д.4</t>
  </si>
  <si>
    <t>Город Пермь, п.Новые Ляды, ул.Мира, д.6</t>
  </si>
  <si>
    <t>Город Пермь, п.Новые Ляды, ул.Мира, д.8</t>
  </si>
  <si>
    <t>Город Пермь, п.Новые Ляды, ул.Молодежная, д.8</t>
  </si>
  <si>
    <t>Город Пермь, п.Новые Ляды, ул.Островского, д.79</t>
  </si>
  <si>
    <t>Город Пермь, п.Новые Ляды, ул.Островского, д.81</t>
  </si>
  <si>
    <t>Город Пермь, п.Новые Ляды, ул.Островского, д.81а</t>
  </si>
  <si>
    <t>Город Пермь, п.Новые Ляды, ул.Островского, д.83</t>
  </si>
  <si>
    <t>Город Пермь, п.Новые Ляды, ул.Островского, д.83а</t>
  </si>
  <si>
    <t>Город Пермь, ул.1-й Дубровский пер, д.7</t>
  </si>
  <si>
    <t>Город Пермь, ул.Адмирала Нахимова, д.16</t>
  </si>
  <si>
    <t>Город Пермь, ул.Адмирала Ушакова, д.30</t>
  </si>
  <si>
    <t>Город Пермь, ул.Академика Вавилова, д.19</t>
  </si>
  <si>
    <t>Город Пермь, ул.Анвара Гатауллина, д.12</t>
  </si>
  <si>
    <t>Город Пермь, ул.Аркадия Гайдара, д.8</t>
  </si>
  <si>
    <t>Город Пермь, ул.Баумана, д.8</t>
  </si>
  <si>
    <t>Город Пермь, ул.Баумана, д.10</t>
  </si>
  <si>
    <t>Город Пермь, ул.Богдана Хмельницкого, д.30</t>
  </si>
  <si>
    <t>Город Пермь, ул.Боровая, д.22</t>
  </si>
  <si>
    <t>Город Пермь, ул.Вильямса, д.41а</t>
  </si>
  <si>
    <t>Город Пермь, ул.Вильямса, д.75</t>
  </si>
  <si>
    <t>Город Пермь, ул.Вильямса, д.77</t>
  </si>
  <si>
    <t>Город Пермь, ул.Газеты Звезда, д.31а</t>
  </si>
  <si>
    <t>Город Пермь, ул.Гарцовская, д.46</t>
  </si>
  <si>
    <t>Город Пермь, ул.Екатерининская, д.51</t>
  </si>
  <si>
    <t>Город Пермь, ул.Закамская, д.62</t>
  </si>
  <si>
    <t>Город Пермь, ул.Качалова, д.25</t>
  </si>
  <si>
    <t>Город Пермь, ул.Кировоградская, д.33</t>
  </si>
  <si>
    <t>Город Пермь, ул.Кировоградская, д.51</t>
  </si>
  <si>
    <t>Город Пермь, ул.Кировоградская, д.55</t>
  </si>
  <si>
    <t>Город Пермь, ул.Кировоградская, д.75</t>
  </si>
  <si>
    <t>Город Пермь, ул.Комсомольский проспект, д.14</t>
  </si>
  <si>
    <t>Город Пермь, ул.Космонавта Леонова, д.47</t>
  </si>
  <si>
    <t>Город Пермь, ул.Крисанова, д.23</t>
  </si>
  <si>
    <t>Город Пермь, ул.Крупской, д.68</t>
  </si>
  <si>
    <t>Город Пермь, ул.Куйбышева, д.72</t>
  </si>
  <si>
    <t>Город Пермь, ул.Кузбасская, д.32</t>
  </si>
  <si>
    <t>Город Пермь, ул.Ласьвинская, д.10</t>
  </si>
  <si>
    <t>Город Пермь, ул.Ласьвинская, д.11</t>
  </si>
  <si>
    <t>Город Пермь, ул.Лебедева, д.43</t>
  </si>
  <si>
    <t>Город Пермь, ул.Ленина, д.39</t>
  </si>
  <si>
    <t>Город Пермь, ул.Ленина, д.78</t>
  </si>
  <si>
    <t>Город Пермь, ул.Ленина, д.7а</t>
  </si>
  <si>
    <t>Город Пермь, ул.Ленина, д.80</t>
  </si>
  <si>
    <t>Город Пермь, ул.Ленина, д.82</t>
  </si>
  <si>
    <t>Город Пермь, ул.Липатова, д.4</t>
  </si>
  <si>
    <t>Город Пермь, ул.Липатова, д.5</t>
  </si>
  <si>
    <t>Город Пермь, ул.Липатова, д.6</t>
  </si>
  <si>
    <t>Город Пермь, ул.Липатова, д.10</t>
  </si>
  <si>
    <t>Город Пермь, ул.Лобвинская, д.11</t>
  </si>
  <si>
    <t>Город Пермь, ул.Лобвинская, д.13</t>
  </si>
  <si>
    <t>Город Пермь, ул.Лодыгина, д.26</t>
  </si>
  <si>
    <t>Город Пермь, ул.Луначарского, д.32</t>
  </si>
  <si>
    <t>Город Пермь, ул.Луначарского, д.32а</t>
  </si>
  <si>
    <t>Город Пермь, ул.Луначарского, д.33</t>
  </si>
  <si>
    <t>Город Пермь, ул.Луначарского, д.65</t>
  </si>
  <si>
    <t>Город Пермь, ул.Луначарского, д.90</t>
  </si>
  <si>
    <t>Город Пермь, ул.Луначарского, д.95а</t>
  </si>
  <si>
    <t>Город Пермь, ул.Магистральная, д.32</t>
  </si>
  <si>
    <t>Город Пермь, ул.Магистральная, д.38</t>
  </si>
  <si>
    <t>Город Пермь, ул.Магистральная, д.98</t>
  </si>
  <si>
    <t>Город Пермь, ул.Магистральная, д.100</t>
  </si>
  <si>
    <t>Город Пермь, ул.Макаренко, д.16</t>
  </si>
  <si>
    <t>Город Пермь, ул.Макаренко, д.20</t>
  </si>
  <si>
    <t>Город Пермь, ул.Макаренко, д.44</t>
  </si>
  <si>
    <t>Город Пермь, ул.Маршала Рыбалко, д.38</t>
  </si>
  <si>
    <t>Город Пермь, ул.Машинистов, д.50</t>
  </si>
  <si>
    <t>Город Пермь, ул.Мира, д.20</t>
  </si>
  <si>
    <t>Город Пермь, ул.Мира, д.49</t>
  </si>
  <si>
    <t>Город Пермь, ул.Мира, д.73</t>
  </si>
  <si>
    <t>Город Пермь, ул.Мира, д.75</t>
  </si>
  <si>
    <t>Город Пермь, ул.Мира, д.79</t>
  </si>
  <si>
    <t>Город Пермь, ул.Мира, д.81</t>
  </si>
  <si>
    <t>Город Пермь, ул.Мира, д.89</t>
  </si>
  <si>
    <t>Город Пермь, ул.Мира, д.91</t>
  </si>
  <si>
    <t>Город Пермь, ул.Монастырская, д.101а</t>
  </si>
  <si>
    <t>Город Пермь, ул.Монастырская, д.27</t>
  </si>
  <si>
    <t>Город Пермь, ул.Монастырская, д.53а</t>
  </si>
  <si>
    <t>Город Пермь, ул.Монастырская, д.74</t>
  </si>
  <si>
    <t>Город Пермь, ул.Монастырская, д.76</t>
  </si>
  <si>
    <t>Город Пермь, ул.Монастырская, д.96</t>
  </si>
  <si>
    <t>Город Пермь, ул.Монастырская, д.152</t>
  </si>
  <si>
    <t>Город Пермь, ул.Монастырская, д.161</t>
  </si>
  <si>
    <t>Город Пермь, ул.Нефтяников, д.52</t>
  </si>
  <si>
    <t>Город Пермь, ул.Николая Островского, д.70</t>
  </si>
  <si>
    <t>Город Пермь, ул.Новосибирская, д.4</t>
  </si>
  <si>
    <t>Город Пермь, ул.Никулина, д.35</t>
  </si>
  <si>
    <t>Город Пермь, ул.Одоевского, д.28</t>
  </si>
  <si>
    <t>Город Пермь, ул.Осинская, д.2а</t>
  </si>
  <si>
    <t>Город Пермь, ул.Охотников, д.25</t>
  </si>
  <si>
    <t>Город Пермь, ул.Патриса Лумумбы, д.1</t>
  </si>
  <si>
    <t>Город Пермь, ул.Патриса Лумумбы, д.7</t>
  </si>
  <si>
    <t>Город Пермь, ул.Петропавловская, д.46</t>
  </si>
  <si>
    <t>Город Пермь, ул.Петропавловская, д.76</t>
  </si>
  <si>
    <t>Город Пермь, ул.Плеханова, д.62</t>
  </si>
  <si>
    <t>Город Пермь, ул.Подлесная, д.17/1</t>
  </si>
  <si>
    <t>Город Пермь, ул.Подлесная, д.17/2</t>
  </si>
  <si>
    <t>Город Пермь, ул.Пономарева, д.65</t>
  </si>
  <si>
    <t>Город Пермь, ул.Пушкина, д.27</t>
  </si>
  <si>
    <t>Город Пермь, ул.Пушкина, д.29</t>
  </si>
  <si>
    <t>Город Пермь, ул.Пушкина, д.35</t>
  </si>
  <si>
    <t>Город Пермь, ул.Пушкина, д.37</t>
  </si>
  <si>
    <t>Город Пермь, ул.Репина, д.11</t>
  </si>
  <si>
    <t>Город Пермь, ул.Сибирская, д.1</t>
  </si>
  <si>
    <t>Город Пермь, ул.Сибирская, д.4а</t>
  </si>
  <si>
    <t>Город Пермь, ул.Сивкова, д.5</t>
  </si>
  <si>
    <t>Город Пермь, ул.Снайперов, д.13</t>
  </si>
  <si>
    <t>Город Пермь, ул.Снайперов, д.15</t>
  </si>
  <si>
    <t>Город Пермь, ул.Советская, д.21</t>
  </si>
  <si>
    <t>Город Пермь, ул.Советская, д.22</t>
  </si>
  <si>
    <t>Город Пермь, ул.Советская, д.25</t>
  </si>
  <si>
    <t>Город Пермь, ул.Советская, д.28</t>
  </si>
  <si>
    <t>Город Пермь, ул.Солдатова, д.39</t>
  </si>
  <si>
    <t>Город Пермь, ул.Стахановская, д.5</t>
  </si>
  <si>
    <t>Город Пермь, ул.Степана Разина, д.34/4</t>
  </si>
  <si>
    <t>Город Пермь, ул.Степана Разина, д.79</t>
  </si>
  <si>
    <t>Город Пермь, ул.Танкистов, д.48</t>
  </si>
  <si>
    <t>Город Пермь, ул.Хабаровская, д.155</t>
  </si>
  <si>
    <t>Город Пермь, ул.Хабаровская, д.165</t>
  </si>
  <si>
    <t>Город Пермь, ул.Халтурина, д.12</t>
  </si>
  <si>
    <t>Город Пермь, ул.Цимлянская, д.1</t>
  </si>
  <si>
    <t>Город Пермь, ул.Чердынская, д.18</t>
  </si>
  <si>
    <t>Город Пермь, ул.Чистопольская, д.9</t>
  </si>
  <si>
    <t>Город Пермь, ул.Чистопольская, д.15</t>
  </si>
  <si>
    <t>Город Пермь, ул.Шоссе Космонавтов, д.177</t>
  </si>
  <si>
    <t>Город Пермь, ул.Шоссе Космонавтов, д.199</t>
  </si>
  <si>
    <t>Город Пермь, ул.Шоссе Космонавтов, д.203</t>
  </si>
  <si>
    <t>Город Пермь, ул.Шоссе Космонавтов, д.205</t>
  </si>
  <si>
    <t>Город Пермь, ул.Шоссе Космонавтов, д.209</t>
  </si>
  <si>
    <t>Город Пермь, ул.Юрша, д.92</t>
  </si>
  <si>
    <t>Город Пермь, ул.Ямпольская, д.12а</t>
  </si>
  <si>
    <t>Город Пермь, ул.Ямпольская, д.12б</t>
  </si>
  <si>
    <t>Город Пермь, ул.Ямпольская, д.14а</t>
  </si>
  <si>
    <t>каменные обыкновенные</t>
  </si>
  <si>
    <t>Город Пермь, ул.Бородинская, д.33</t>
  </si>
  <si>
    <t>Город Пермь, ул.Василия Каменского, д.32</t>
  </si>
  <si>
    <t>Город Пермь, ул.Вижайская, д.7</t>
  </si>
  <si>
    <t>Город Пермь, ул.Глеба Успенского, д.22</t>
  </si>
  <si>
    <t>Город Пермь, ул.Емельяна Ярославского, д.57</t>
  </si>
  <si>
    <t>Город Пермь, ул.Закамская, д.40</t>
  </si>
  <si>
    <t>Город Пермь, ул.Закамская, д.42</t>
  </si>
  <si>
    <t>Город Пермь, ул.Закамская, д.44</t>
  </si>
  <si>
    <t>Город Пермь, ул.Кустовая, д.5</t>
  </si>
  <si>
    <t>Город Пермь, ул.Лепешинской, д.4</t>
  </si>
  <si>
    <t>Город Пермь, ул.Оршанская, д.5</t>
  </si>
  <si>
    <t>Город Пермь, ул.Оршанская, д.7</t>
  </si>
  <si>
    <t>Город Пермь, ул.Сухумская, д.10</t>
  </si>
  <si>
    <t>Город Пермь, ул.Сухумская, д.5</t>
  </si>
  <si>
    <t xml:space="preserve">Пермский  городской округ </t>
  </si>
  <si>
    <t>Город Пермь, ул.1-й Дубровский пер, д.10</t>
  </si>
  <si>
    <t>ЭЛ, ГАЗ</t>
  </si>
  <si>
    <t>ЭЛ, ГВС</t>
  </si>
  <si>
    <t>ХВС, ГВС, ЭЛ</t>
  </si>
  <si>
    <t>Город Пермь, ул.Крупской, д.41а</t>
  </si>
  <si>
    <t>Город Пермь, ул.Боровая, д.30а</t>
  </si>
  <si>
    <t>Итого с плановой датой завершения работ в 2016 г. по  Пермскому  городскому округу</t>
  </si>
  <si>
    <t>Итого с плановой датой завершения работ в 2017 г. по  Пермскому городскому округу</t>
  </si>
  <si>
    <t>г.Гремячинск Ленина 154</t>
  </si>
  <si>
    <t>тепл.</t>
  </si>
  <si>
    <t>водоотв.</t>
  </si>
  <si>
    <t>электр.</t>
  </si>
  <si>
    <t>Пермский край, Осинский район, с. Крыловов, ул. Молодежная, 3</t>
  </si>
  <si>
    <t>г. Чернушка, пер.Банковский, д. 9</t>
  </si>
  <si>
    <t>г. Чернушка, ул. Пионерская, д. 83б</t>
  </si>
  <si>
    <t>с Гамово, ул.50 лет Октября, д.15</t>
  </si>
  <si>
    <t>п ст Ферма, ул.Заводская, д.13</t>
  </si>
  <si>
    <t>д Песьянка, ул.Ш.Космонавтов 320б</t>
  </si>
  <si>
    <t>п Юг, ул.Урицкого, д.81</t>
  </si>
  <si>
    <t xml:space="preserve"> с Гамово, ул.50 лет Октября, д.15 </t>
  </si>
  <si>
    <t xml:space="preserve"> п ст Ферма, ул.Заводская, д.13 </t>
  </si>
  <si>
    <t xml:space="preserve"> д Песьянка, ул.Ш. Космонавтов, д.320 б </t>
  </si>
  <si>
    <t xml:space="preserve"> п Юг, ул.Урицкого, д.81 </t>
  </si>
  <si>
    <t>п. Сылва, ул. Большевистская, д. 72</t>
  </si>
  <si>
    <t>п.ст. Ферма, ул. Строителей, д. 20</t>
  </si>
  <si>
    <t>ул. Ломоносова 17 г. Чермоз</t>
  </si>
  <si>
    <t>Город Пермь, п.Новые Ляды, ул.Мира, д.28</t>
  </si>
  <si>
    <t>Город Пермь, ул.9 мая, д.18а</t>
  </si>
  <si>
    <t>Город Пермь, ул.9 мая, д.22</t>
  </si>
  <si>
    <t>Город Пермь, ул.Адмирала Нахимова, д.26</t>
  </si>
  <si>
    <t>Город Пермь, ул.Баумана, д.25</t>
  </si>
  <si>
    <t>Город Пермь, ул.Борчанинова, д.4</t>
  </si>
  <si>
    <t>Город Пермь, ул.Братьев Игнатовых, д.9</t>
  </si>
  <si>
    <t>Город Пермь, ул.Бумажников, д.12</t>
  </si>
  <si>
    <t>Город Пермь, ул.Вагонная, д.5/ул.Заречная, д.138</t>
  </si>
  <si>
    <t>Город Пермь, ул.Гашкова, д.17</t>
  </si>
  <si>
    <t>Город Пермь, ул.Качалова, д.15</t>
  </si>
  <si>
    <t>Город Пермь, ул.Качалова, д.16</t>
  </si>
  <si>
    <t>Город Пермь, ул.Качалова, д.23</t>
  </si>
  <si>
    <t>Город Пермь, ул.Комсомольский проспект, д.69</t>
  </si>
  <si>
    <t>Город Пермь, ул.Космонавта Леонова, д.3</t>
  </si>
  <si>
    <t>Город Пермь, ул.Космонавта Леонова, д.5</t>
  </si>
  <si>
    <t>Город Пермь, ул.Космонавта Леонова, д.13</t>
  </si>
  <si>
    <t>Город Пермь, ул.Космонавта Леонова, д.15</t>
  </si>
  <si>
    <t>Город Пермь, ул.Куйбышева, д.93</t>
  </si>
  <si>
    <t>Город Пермь, ул.Ленина, д.69/ул.Плеханова, д.34</t>
  </si>
  <si>
    <t>Город Пермь, ул.Максима Горького, д.49</t>
  </si>
  <si>
    <t>Город Пермь, ул.Маршала Рыбалко, д.37</t>
  </si>
  <si>
    <t>Город Пермь, ул.Соловьева, д.15</t>
  </si>
  <si>
    <t>540.00</t>
  </si>
  <si>
    <t>ТЕП, ГВС</t>
  </si>
  <si>
    <t>679.00</t>
  </si>
  <si>
    <t>Город Пермь, ул.2-я Буровая, д.13</t>
  </si>
  <si>
    <t>Город Пермь, ул.2-я Гамовская, д.20</t>
  </si>
  <si>
    <t>Город Пермь, ул.2-я Гамовская, д.22</t>
  </si>
  <si>
    <t>Город Пермь, ул.Автозаводская, д.49</t>
  </si>
  <si>
    <t>Город Пермь, ул.Автозаводская, д.51</t>
  </si>
  <si>
    <t>Город Пермь, ул.Академика Курчатова, д.1</t>
  </si>
  <si>
    <t>Город Пермь, ул.Академика Курчатова, д.9</t>
  </si>
  <si>
    <t>Город Пермь, ул.Аркадия Гайдара, д.12а</t>
  </si>
  <si>
    <t>Город Пермь, ул.Архитектора Свиязева, д.24</t>
  </si>
  <si>
    <t>Город Пермь, ул.Архитектора Свиязева, д.30</t>
  </si>
  <si>
    <t>Город Пермь, ул.Архитектора Свиязева, д.32</t>
  </si>
  <si>
    <t>Город Пермь, ул.Барамзиной, д.70</t>
  </si>
  <si>
    <t>Город Пермь, ул.Баумана, д.1</t>
  </si>
  <si>
    <t>Город Пермь, ул.Баумана, д.9</t>
  </si>
  <si>
    <t>Город Пермь, ул.Баумана, д.21</t>
  </si>
  <si>
    <t>Город Пермь, ул.Баумана, д.21а</t>
  </si>
  <si>
    <t>Город Пермь, ул.Баумана, д.25а</t>
  </si>
  <si>
    <t>Город Пермь, ул.Баумана, д.29а</t>
  </si>
  <si>
    <t>Город Пермь, ул.Баумана, д.33</t>
  </si>
  <si>
    <t>Город Пермь, ул.Бенгальская, д.6</t>
  </si>
  <si>
    <t>Город Пермь, ул.Боровая, д.26</t>
  </si>
  <si>
    <t>Город Пермь, ул.Братская, д.2</t>
  </si>
  <si>
    <t>Город Пермь, ул.Братская, д.4</t>
  </si>
  <si>
    <t>Город Пермь, ул.Братская, д.8</t>
  </si>
  <si>
    <t>Город Пермь, ул.Братская, д.12</t>
  </si>
  <si>
    <t>Город Пермь, ул.Братьев Игнатовых, д.15</t>
  </si>
  <si>
    <t>Город Пермь, ул.Братьев Игнатовых, д.17</t>
  </si>
  <si>
    <t>Город Пермь, ул.Бумажников, 2/ул.Корсуньская, д.3</t>
  </si>
  <si>
    <t>Город Пермь, ул.Ветлужская, д.99</t>
  </si>
  <si>
    <t>Город Пермь, ул.Вижайская, д.25</t>
  </si>
  <si>
    <t>Город Пермь, ул.Газеты Звезда, д.33</t>
  </si>
  <si>
    <t>Город Пермь, ул.Героев Хасана, д.147</t>
  </si>
  <si>
    <t>Город Пермь, ул.Глеба Успенского, д.5</t>
  </si>
  <si>
    <t>Город Пермь, ул.Гремячинская, д.71</t>
  </si>
  <si>
    <t>Город Пермь, ул.Гусарова, д.8</t>
  </si>
  <si>
    <t>Город Пермь, ул.Гусарова, д.16</t>
  </si>
  <si>
    <t>Город Пермь, ул.Дениса Давыдова, д.17</t>
  </si>
  <si>
    <t>Город Пермь, ул.Дениса Давыдова, д.18</t>
  </si>
  <si>
    <t>Город Пермь, ул.Дениса Давыдова, д.20</t>
  </si>
  <si>
    <t>Город Пермь, ул.Дениса Давыдова, д.25</t>
  </si>
  <si>
    <t>Город Пермь, ул.Дениса Давыдова, д.25а</t>
  </si>
  <si>
    <t>Город Пермь, ул.Дениса Давыдова, д.27</t>
  </si>
  <si>
    <t>Город Пермь, ул.Дениса Давыдова, д.27а</t>
  </si>
  <si>
    <t>Город Пермь, ул.Дружбы, д. 4</t>
  </si>
  <si>
    <t>Город Пермь, ул.Елькина, д.2</t>
  </si>
  <si>
    <t>Город Пермь, ул.Емельяна Ярославского, д.30</t>
  </si>
  <si>
    <t>Город Пермь, ул.Емельяна Ярославского, д.40</t>
  </si>
  <si>
    <t>Город Пермь, ул.Закамская, д.2а</t>
  </si>
  <si>
    <t>Город Пермь, ул.Закамская, д.2б</t>
  </si>
  <si>
    <t>Город Пермь, ул.Закамская, д.2в</t>
  </si>
  <si>
    <t>Город Пермь, ул.Закамская, д.46</t>
  </si>
  <si>
    <t>Город Пермь, ул.Качалова, д.14</t>
  </si>
  <si>
    <t>Город Пермь, ул.Качалова, д.24</t>
  </si>
  <si>
    <t>Город Пермь, ул.Качалова, д.26</t>
  </si>
  <si>
    <t>Город Пермь, ул.Ким, д.115</t>
  </si>
  <si>
    <t>Город Пермь, ул.Кировоградская, д.17</t>
  </si>
  <si>
    <t>Город Пермь, ул.Клары Цеткин, д.13</t>
  </si>
  <si>
    <t>Город Пермь, ул.Клары Цеткин, д.17</t>
  </si>
  <si>
    <t>Город Пермь, ул.Клары Цеткин, д.19</t>
  </si>
  <si>
    <t>Город Пермь, ул.Коминтерна, д.26</t>
  </si>
  <si>
    <t>Город Пермь, ул.Коминтерна, д.28</t>
  </si>
  <si>
    <t>Город Пермь, ул.Комсомольский проспект, д.62</t>
  </si>
  <si>
    <t>Город Пермь, ул.Комсомольский проспект, д.76</t>
  </si>
  <si>
    <t>Город Пермь, ул.Комсомольский проспект, д.96</t>
  </si>
  <si>
    <t>Город Пермь, ул.Корсуньская, д.9</t>
  </si>
  <si>
    <t>Город Пермь, ул.Корсуньская, д.29/ул.Пузырева, д.1</t>
  </si>
  <si>
    <t>Город Пермь, ул.Космонавта Беляева, д.39</t>
  </si>
  <si>
    <t>Город Пермь, ул.Космонавта Беляева, д.41</t>
  </si>
  <si>
    <t>Город Пермь, ул.Космонавта Беляева, д.49</t>
  </si>
  <si>
    <t>Город Пермь, ул.Космонавта Леонова, д.7</t>
  </si>
  <si>
    <t>Город Пермь, ул.Космонавта Леонова, д.9</t>
  </si>
  <si>
    <t>Город Пермь, ул.Космонавта Леонова, д.11</t>
  </si>
  <si>
    <t>Город Пермь, ул.Космонавта Леонова, д.22</t>
  </si>
  <si>
    <t>Город Пермь, ул.Космонавта Леонова, д.38</t>
  </si>
  <si>
    <t>Город Пермь, ул.Космонавта Леонова, д.40</t>
  </si>
  <si>
    <t>Город Пермь, ул.Космонавта Леонова, д.42</t>
  </si>
  <si>
    <t>Город Пермь, ул.Космонавта Леонова, д.56</t>
  </si>
  <si>
    <t>Город Пермь, ул.Коспашская, д.15</t>
  </si>
  <si>
    <t>Город Пермь, ул.Косякова, д.74</t>
  </si>
  <si>
    <t>Город Пермь, ул.Краснова, д.26</t>
  </si>
  <si>
    <t>Город Пермь, ул.Краснополянская, д.15</t>
  </si>
  <si>
    <t>Город Пермь, ул.Краснофлотская, д.15</t>
  </si>
  <si>
    <t>Город Пермь, ул.Крисанова, д.5</t>
  </si>
  <si>
    <t>Город Пермь, ул.Крупской, д.30</t>
  </si>
  <si>
    <t>Город Пермь, ул.Куйбышева, д.165</t>
  </si>
  <si>
    <t>Город Пермь, ул.Лебедева, д. 35</t>
  </si>
  <si>
    <t>Город Пермь, ул.Лебедева, д.38</t>
  </si>
  <si>
    <t>Город Пермь, ул.Ленина, д.73</t>
  </si>
  <si>
    <t>Город Пермь, ул.Ленина, д.75</t>
  </si>
  <si>
    <t>Город Пермь, ул.Ленина, д.84</t>
  </si>
  <si>
    <t>Город Пермь, ул.Липатова, д.4а</t>
  </si>
  <si>
    <t>Город Пермь, ул.Лукоянова, д.4</t>
  </si>
  <si>
    <t>Город Пермь, ул.Луначарского, д.21</t>
  </si>
  <si>
    <t>Город Пермь, ул.Луначарского, д.80</t>
  </si>
  <si>
    <t>Город Пермь, ул.Магистральная, д.28</t>
  </si>
  <si>
    <t>Город Пермь, ул.Магистральная, д.30</t>
  </si>
  <si>
    <t>Город Пермь, ул.Максима Горького, д.58</t>
  </si>
  <si>
    <t>Город Пермь, ул.Малая Ямская, д.5а</t>
  </si>
  <si>
    <t>Город Пермь, ул.Малкова, д.4</t>
  </si>
  <si>
    <t>Город Пермь, ул.Малкова, д.6</t>
  </si>
  <si>
    <t>Город Пермь, ул.Макаренко, д.28</t>
  </si>
  <si>
    <t>Город Пермь, ул.Маршала Рыбалко, д.30</t>
  </si>
  <si>
    <t>Город Пермь, ул.Маршала Рыбалко, д.40а</t>
  </si>
  <si>
    <t>Город Пермь, ул.Маршала Рыбалко, д.107а</t>
  </si>
  <si>
    <t>Город Пермь, ул.Мелитопольская, д.28</t>
  </si>
  <si>
    <t>Город Пермь, ул.Механошина, д.10</t>
  </si>
  <si>
    <t>Город Пермь, ул.Милиционера Власова, д.23</t>
  </si>
  <si>
    <t>Город Пермь, ул.Милиционера Власова, д.25</t>
  </si>
  <si>
    <t>Город Пермь, ул.Милиционера Власова, д.31</t>
  </si>
  <si>
    <t>Город Пермь, ул.Милиционера Власова, д.35</t>
  </si>
  <si>
    <t>Город Пермь, ул.Мира, д.66</t>
  </si>
  <si>
    <t>Город Пермь, ул.Мира, д.66а</t>
  </si>
  <si>
    <t>Город Пермь, ул.Мира, д.66б</t>
  </si>
  <si>
    <t>Город Пермь, ул.Мира, д.70б</t>
  </si>
  <si>
    <t>Город Пермь, ул.Мира, д.85</t>
  </si>
  <si>
    <t>Город Пермь, ул.Мира, д.88</t>
  </si>
  <si>
    <t>Город Пермь, ул.Мира, д.90</t>
  </si>
  <si>
    <t>Город Пермь, ул.Мира, д.93</t>
  </si>
  <si>
    <t>Город Пермь, ул.Мира, д.95</t>
  </si>
  <si>
    <t>Город Пермь, ул.Мира, д.98</t>
  </si>
  <si>
    <t>Город Пермь, ул.Мира, д.98а</t>
  </si>
  <si>
    <t>Город Пермь, ул.Мира, д.107</t>
  </si>
  <si>
    <t>Город Пермь, ул.Мира, д.110</t>
  </si>
  <si>
    <t>Город Пермь, ул.Мира, д.116</t>
  </si>
  <si>
    <t>Город Пермь, ул.Мира, д.120</t>
  </si>
  <si>
    <t>Город Пермь, ул.Мира, д.122а</t>
  </si>
  <si>
    <t>Город Пермь, ул.Мира, д.128</t>
  </si>
  <si>
    <t>Город Пермь, ул.Мира, д.130</t>
  </si>
  <si>
    <t>Город Пермь, ул.Мира, д.132</t>
  </si>
  <si>
    <t>Город Пермь, ул.Монастырская, д.53б</t>
  </si>
  <si>
    <t>Город Пермь, ул.Монастырская, д.93</t>
  </si>
  <si>
    <t>Город Пермь, ул.Монастырская, д.121</t>
  </si>
  <si>
    <t>Город Пермь, ул.Монастырская, д.155</t>
  </si>
  <si>
    <t>Город Пермь, ул.Моторостроителей, д.5</t>
  </si>
  <si>
    <t>Город Пермь, ул.Нефтяников, д.3</t>
  </si>
  <si>
    <t>Город Пермь, ул.Нефтяников, д.48</t>
  </si>
  <si>
    <t>Город Пермь, ул.Нефтяников, д.48а</t>
  </si>
  <si>
    <t>Город Пермь, ул.Нефтяников, д.55</t>
  </si>
  <si>
    <t>Город Пермь, ул.Нефтяников, д.60</t>
  </si>
  <si>
    <t>Город Пермь, ул.Николая Быстрых, д.6</t>
  </si>
  <si>
    <t>Город Пермь, ул.Одоевского, д.18</t>
  </si>
  <si>
    <t>Город Пермь, ул.Одоевского, д.19</t>
  </si>
  <si>
    <t>Город Пермь, ул.Одоевского, д.20</t>
  </si>
  <si>
    <t>Город Пермь, ул.Одоевского, д.22</t>
  </si>
  <si>
    <t>Город Пермь, ул.Одоевского, д.26</t>
  </si>
  <si>
    <t>Город Пермь, ул.Оршанская, д.3</t>
  </si>
  <si>
    <t>Город Пермь, ул.Оршанская, д.9</t>
  </si>
  <si>
    <t>Город Пермь, ул.Петропавловская, д.64</t>
  </si>
  <si>
    <t>Город Пермь, ул.Петропавловская, д.70</t>
  </si>
  <si>
    <t>Город Пермь, ул.Петропавловская, д.86</t>
  </si>
  <si>
    <t>Город Пермь, ул.Петропавловская, д.88</t>
  </si>
  <si>
    <t>Город Пермь, ул.Петропавловская, д.101</t>
  </si>
  <si>
    <t>Город Пермь, ул.Пионерская, д.8</t>
  </si>
  <si>
    <t>Город Пермь, ул.Плеханова, д.33</t>
  </si>
  <si>
    <t>Город Пермь, ул.Пушкина, д.7</t>
  </si>
  <si>
    <t>Город Пермь, ул.Рабочая, д.1</t>
  </si>
  <si>
    <t>Город Пермь, ул.Рабочая, д.3а</t>
  </si>
  <si>
    <t>Город Пермь, ул.Рабочая, д.25</t>
  </si>
  <si>
    <t>Город Пермь, ул.Репина, д.27</t>
  </si>
  <si>
    <t>Город Пермь, ул.Самолетная, д.36</t>
  </si>
  <si>
    <t>Город Пермь, ул.Связистов, д.4</t>
  </si>
  <si>
    <t>Город Пермь, ул.Связистов, д.18</t>
  </si>
  <si>
    <t>Город Пермь, ул.Связистов, д.26</t>
  </si>
  <si>
    <t>Город Пермь, ул.Серебрянский проезд, д.3</t>
  </si>
  <si>
    <t>Город Пермь, ул.Серебрянский проезд, д.5</t>
  </si>
  <si>
    <t>Город Пермь, ул.Серебрянский проезд, д.7</t>
  </si>
  <si>
    <t>Город Пермь, ул.Серебрянский проезд, д.11</t>
  </si>
  <si>
    <t>Город Пермь, ул.Серебрянский проезд, д.13</t>
  </si>
  <si>
    <t>Город Пермь, ул.Сестрорецкая, д.19а</t>
  </si>
  <si>
    <t>Город Пермь, ул.Сивкова, д.3а</t>
  </si>
  <si>
    <t>Город Пермь, ул.Советской Армии, д.5</t>
  </si>
  <si>
    <t>Город Пермь, ул.Советской Армии, д.9</t>
  </si>
  <si>
    <t>Город Пермь, ул.Солдатова, д.1</t>
  </si>
  <si>
    <t>Город Пермь, ул.Солдатова, д.4</t>
  </si>
  <si>
    <t>Город Пермь, ул.Солдатова, д.6</t>
  </si>
  <si>
    <t>Город Пермь, ул.Солдатова, д.11</t>
  </si>
  <si>
    <t>Город Пермь, ул.Солдатова, д.34</t>
  </si>
  <si>
    <t>Город Пермь, ул.Солдатова, д.41</t>
  </si>
  <si>
    <t>Город Пермь, ул.Соловьева, д.14</t>
  </si>
  <si>
    <t>Город Пермь, ул.Стахановская, д.7а</t>
  </si>
  <si>
    <t>Город Пермь, ул.Стахановская, д.15</t>
  </si>
  <si>
    <t>Город Пермь, ул.Студенческая, д.20</t>
  </si>
  <si>
    <t>Город Пермь, ул.Таборская, д.12</t>
  </si>
  <si>
    <t>Город Пермь, ул.Таборская, д.22</t>
  </si>
  <si>
    <t>Город Пермь, ул.Танкистов, д.68</t>
  </si>
  <si>
    <t>Город Пермь, ул.Танкистов, д.70</t>
  </si>
  <si>
    <t>Город Пермь, ул.Толмачёва, д.32</t>
  </si>
  <si>
    <t>Город Пермь, ул.Уральская, д. 103</t>
  </si>
  <si>
    <t>Город Пермь, ул.Уфимская, д.4</t>
  </si>
  <si>
    <t>Город Пермь, ул.Уфимская, д.10</t>
  </si>
  <si>
    <t>Город Пермь, ул.Хабаровская, д.157</t>
  </si>
  <si>
    <t>Город Пермь, ул.Хабаровская, д.161</t>
  </si>
  <si>
    <t>Город Пермь, ул.Хохрякова, д.6а</t>
  </si>
  <si>
    <t>Город Пермь, ул.Челюскинцев, д.15</t>
  </si>
  <si>
    <t>Город Пермь, ул.Челюскинцев, д.19</t>
  </si>
  <si>
    <t>Город Пермь, ул.Чердынская, д.17</t>
  </si>
  <si>
    <t>Город Пермь, ул.Чердынская, д.19</t>
  </si>
  <si>
    <t>Город Пермь, ул.Чердынская, д.26</t>
  </si>
  <si>
    <t>Город Пермь, ул.Чердынская, д.29</t>
  </si>
  <si>
    <t>Город Пермь, ул.Чкалова, д.48</t>
  </si>
  <si>
    <t>Город Пермь, ул.Чкалова, д.54</t>
  </si>
  <si>
    <t>Город Пермь, ул.Шарташская, д.4</t>
  </si>
  <si>
    <t>Город Пермь, ул.Шишкина, д.6</t>
  </si>
  <si>
    <t>Город Пермь, ул.Шишкина, д.10</t>
  </si>
  <si>
    <t>Город Пермь, ул.Шишкина, д.19</t>
  </si>
  <si>
    <t>Город Пермь, ул.Шишкина, д.23</t>
  </si>
  <si>
    <t>Город Пермь, ул.Шишкина, д.31</t>
  </si>
  <si>
    <t>Город Пермь, ул.Шоссе Космонавтов, д.49</t>
  </si>
  <si>
    <t>Город Пермь, ул.Шоссе Космонавтов, д.51</t>
  </si>
  <si>
    <t>Город Пермь, ул.Шоссе Космонавтов, д.53</t>
  </si>
  <si>
    <t>Город Пермь, ул.Шоссе Космонавтов, д.191</t>
  </si>
  <si>
    <t>Город Пермь, ул.Шоссе Космонавтов, д.193</t>
  </si>
  <si>
    <t>Город Пермь, ул.Попова, д.57</t>
  </si>
  <si>
    <t>Город Пермь, ул.Транспортная, д.29</t>
  </si>
  <si>
    <t xml:space="preserve">Брус </t>
  </si>
  <si>
    <t>п. Куеда, ул. Карла Маркса, 5</t>
  </si>
  <si>
    <t>п. Менделеево, ул.  Уральская,10</t>
  </si>
  <si>
    <t>с. Посад, ул. Школьная, д.4</t>
  </si>
  <si>
    <t>10.2017</t>
  </si>
  <si>
    <t>с. Посад, ул. Школьная, д.8</t>
  </si>
  <si>
    <t>г. Чайковский,  ул.Советская, д.15/1</t>
  </si>
  <si>
    <t>г. Чусовой, п. Лямино, ул. Заводская, д. 15</t>
  </si>
  <si>
    <t>г. Чусовой, ул. Некрасова, д. 9</t>
  </si>
  <si>
    <t>г. Чусовой, ул. Октябрьская, д. 13А</t>
  </si>
  <si>
    <t>пос. Калино, ул. Первомайская, д. 5</t>
  </si>
  <si>
    <t>пос. Калино, ул. Ленина, д. 3</t>
  </si>
  <si>
    <t>г.Кунгур, ул.Пролетарская, 131</t>
  </si>
  <si>
    <t>г.Кунгур, ул.Ленина, 52а</t>
  </si>
  <si>
    <t>г.Кунгур, ул.Ленина, 52б</t>
  </si>
  <si>
    <t>г.Кунгур, ул.Бачурина, 13б</t>
  </si>
  <si>
    <t>г.Кунгур, ул.Космонавтов, 3</t>
  </si>
  <si>
    <t>г.Кунгур, ул.Иренская набережная, 6</t>
  </si>
  <si>
    <t>г.Кунгур, ул.Труда, 6</t>
  </si>
  <si>
    <t>г.Кунгур, ул.Полетаевская, 14а</t>
  </si>
  <si>
    <t>г.Кунгур, ул.Вострикова, 20</t>
  </si>
  <si>
    <t>г.Кунгур, ул.Микушева, 1</t>
  </si>
  <si>
    <t>г.Кунгур, ул.Полетаевская, 2В</t>
  </si>
  <si>
    <t>г.Кунгур, ул.Степана Разина, 54</t>
  </si>
  <si>
    <t>г.Кунгур, ул.Просвещения, 13</t>
  </si>
  <si>
    <t>г.Кунгур, ул.Ильина, 33А</t>
  </si>
  <si>
    <t>г.Кунгур, ул.Ильина, 26</t>
  </si>
  <si>
    <t>г.Кунгур, ул.Ильина, 24</t>
  </si>
  <si>
    <t>г.Кунгур, ул.Ильина, 27</t>
  </si>
  <si>
    <t xml:space="preserve">г.Кунгур, ул.Ильина, 33 </t>
  </si>
  <si>
    <t>г.Кунгур, ул.Просвещения, 17</t>
  </si>
  <si>
    <t>г.Кунгур, ул.Просвещения, 17А</t>
  </si>
  <si>
    <t>г.Кунгур, ул.Ильина, 39</t>
  </si>
  <si>
    <t>Юбилейная 141, г. Березники</t>
  </si>
  <si>
    <t>ХГВС, водоотв</t>
  </si>
  <si>
    <t xml:space="preserve">ХГВС </t>
  </si>
  <si>
    <t>ХГВС</t>
  </si>
  <si>
    <t>Пермский край, г. Оса, ул. Богомягкова, д. 6</t>
  </si>
  <si>
    <t>Пермский край, г. Оса, ул. Интернациональная, д. 1а</t>
  </si>
  <si>
    <t>Пермский край, г. Оса, ул. Маяковского, д. 76</t>
  </si>
  <si>
    <t>г. Краснокамск, ул. 50 лет Октября, д. 5а</t>
  </si>
  <si>
    <t>31.12.2017</t>
  </si>
  <si>
    <t>г.Нытва,ул.Мира,10</t>
  </si>
  <si>
    <t>31.12.2018</t>
  </si>
  <si>
    <t>г.Нытва,пр.Ленина,25</t>
  </si>
  <si>
    <t>г.Нытва,пр.Ленина,3</t>
  </si>
  <si>
    <t>Нытва, ул.Ленина, д.3</t>
  </si>
  <si>
    <t>Соликамск, ул,Коммунаров, д,22</t>
  </si>
  <si>
    <t>Соликамск, ул,Преображенского , д,9</t>
  </si>
  <si>
    <t>Соликамск, ул,Преображенского, д,9</t>
  </si>
  <si>
    <t>п. Суксун, ул. Халтурина, 4</t>
  </si>
  <si>
    <t>пос. Усьва ул. Советская д.18</t>
  </si>
  <si>
    <t>пос. Усьва ул. Советская д.73</t>
  </si>
  <si>
    <t>г. Гремячинск,ул. Республиканская д. 9</t>
  </si>
  <si>
    <t>п. Суксун, ул. Маношина, д.34</t>
  </si>
  <si>
    <t>ул. Советская 39,
пос. Сарс</t>
  </si>
  <si>
    <t>Соликамск, ул,Матросова, д,22</t>
  </si>
  <si>
    <t>Соликамск, ул,Розалии Землячки, д,19а</t>
  </si>
  <si>
    <t>Соликамск, ул,Розалии Землячки, д,29</t>
  </si>
  <si>
    <t>Газоснабжение</t>
  </si>
  <si>
    <t>Тепло, Э/Э</t>
  </si>
  <si>
    <t>проспект Ленина 42, г. Березники</t>
  </si>
  <si>
    <t>Белинского 11, г.Оханск</t>
  </si>
  <si>
    <t>25.12.2017</t>
  </si>
  <si>
    <t>Волкова 76, г.Оханск</t>
  </si>
  <si>
    <t>Первомайская 15, г.Оханск</t>
  </si>
  <si>
    <t>Белинского 9, г.Оханск</t>
  </si>
  <si>
    <t>Советская 53, г.Оханск</t>
  </si>
  <si>
    <t>Кирп./дерев.</t>
  </si>
  <si>
    <t>Советская 5, г.Оханск</t>
  </si>
  <si>
    <t>Советская 32, г.Оханск</t>
  </si>
  <si>
    <t>Ленина 5, г.Оханск</t>
  </si>
  <si>
    <t>Кирп/дерев</t>
  </si>
  <si>
    <t>Подвойского 67, г.Оханск</t>
  </si>
  <si>
    <t>Волкова 80, г.Оханск</t>
  </si>
  <si>
    <t>Винокурова 22, г.Оханск</t>
  </si>
  <si>
    <t>Ленина, д.57, с.Барда</t>
  </si>
  <si>
    <t>Дек. 2017г.</t>
  </si>
  <si>
    <t>Советская,д.5, с.Барда</t>
  </si>
  <si>
    <t>Фрунзе, д.12, с.Барда</t>
  </si>
  <si>
    <t>Фрунзе, д.21, с.Барда</t>
  </si>
  <si>
    <t>Фрунзе, д.24, с.Барда</t>
  </si>
  <si>
    <t>Фрунзе, д.10, с.Барда</t>
  </si>
  <si>
    <t>Ленина, д.29, с.Барда</t>
  </si>
  <si>
    <t>Ленина, д.75, с.Барда</t>
  </si>
  <si>
    <t>Ленина, д.33а, с.Барда</t>
  </si>
  <si>
    <t>Ленина,д.57, с.Барда</t>
  </si>
  <si>
    <t>Ленина, д.43, с.Барда</t>
  </si>
  <si>
    <t>Звездный, ул. Бабичева, д. 7</t>
  </si>
  <si>
    <t>Кизел, ул. Кутузова, 4</t>
  </si>
  <si>
    <t>г. Добрянка, ул. Копылова, 63</t>
  </si>
  <si>
    <t>г. Добрянка, ул.Герцена,49</t>
  </si>
  <si>
    <t>Полазна, ул. Нефтяников, д.16</t>
  </si>
  <si>
    <t>Полазна, ул. Дружбы, д.15</t>
  </si>
  <si>
    <t>Полазна, ул. Дружбы, д. 23</t>
  </si>
  <si>
    <t>ТЭП</t>
  </si>
  <si>
    <t>г. Чернушка, ул. Юбилейная, д. 28</t>
  </si>
  <si>
    <t>г. Чернушка, ул. Юбилейная, д. 36</t>
  </si>
  <si>
    <t>г. Чернушка, ул.Нефтяников, д. 10</t>
  </si>
  <si>
    <t>\</t>
  </si>
  <si>
    <t>Сивинский муниципальный район</t>
  </si>
  <si>
    <t>п. Северный Коммунар, ул. П. Осипенко,10</t>
  </si>
  <si>
    <t>Итого с плановой датой завершения работ в 2017 г.  по Сивинскому  муниципальному району</t>
  </si>
  <si>
    <t>эл</t>
  </si>
  <si>
    <t>Газовиков, д.18</t>
  </si>
  <si>
    <t>Березовский муниципальный район</t>
  </si>
  <si>
    <t>с. Березовка ул. Горького, д. 8</t>
  </si>
  <si>
    <t>Березовский  муниципальный район</t>
  </si>
  <si>
    <t>Итого с плановой датой завершения работ в 2017 г. по  Березовскому муниципальному району</t>
  </si>
  <si>
    <t>ро</t>
  </si>
  <si>
    <t>г. Верещагино, ул.Профинтерна, 89</t>
  </si>
  <si>
    <t>п. Зюкайка, ул. Фурманова, 15</t>
  </si>
  <si>
    <t>г. Верещагино, ул. 50лет Октября, 85</t>
  </si>
  <si>
    <t>ул. Советская 39, пос. Сарс</t>
  </si>
  <si>
    <t>теп</t>
  </si>
  <si>
    <t>с Родники, ул.Молодежная, д.4</t>
  </si>
  <si>
    <t>ул.Мира 11, п.Комсомольский</t>
  </si>
  <si>
    <t>ХВ</t>
  </si>
  <si>
    <t>Кудымкар, ул. Гагарина, д.10</t>
  </si>
  <si>
    <t>Кудымкар, ул. Гагарина, д.12</t>
  </si>
  <si>
    <t>Кудымкар, ул. Гагарина, д.15</t>
  </si>
  <si>
    <t>Кудымкар, ул. Гагарина, д.16</t>
  </si>
  <si>
    <t>Кудымкар, ул. Гагарина, д.17</t>
  </si>
  <si>
    <t>Кудымкар, ул. Гагарина, д.18</t>
  </si>
  <si>
    <t>ЭЛ, ХВС</t>
  </si>
  <si>
    <t>г. Краснокамск, ул.  Калинина, д.17</t>
  </si>
  <si>
    <t>г. Краснокамск, ул. 10-й Пятилетки, д. 5</t>
  </si>
  <si>
    <t>г. Краснокамск, ул. 10-й Пятилетки, д. 3</t>
  </si>
  <si>
    <t>Кирпичный</t>
  </si>
  <si>
    <t xml:space="preserve"> г. Краснокамск, ул.  Калинина, д.17</t>
  </si>
  <si>
    <t>ТЕП ХВС ГВС</t>
  </si>
  <si>
    <t>д. Кондратово, ул. Культуры, д.6а</t>
  </si>
  <si>
    <t>п Горный, ул.Лямина, д.7</t>
  </si>
  <si>
    <t>д Ванюки, ул.Парковая, д.7</t>
  </si>
  <si>
    <t>д Кондратово, ул.Камская, д.10</t>
  </si>
  <si>
    <t>д Кондратово, ул.Камская, д.21</t>
  </si>
  <si>
    <t>д Кондратово, ул.Камская, д.8</t>
  </si>
  <si>
    <t>д Кондратово, ул.Культуры, д.11</t>
  </si>
  <si>
    <t>д Кондратово, ул.Культуры, д.6</t>
  </si>
  <si>
    <t>п Горный, ул.Лямина, д.8</t>
  </si>
  <si>
    <t>с Култаево, ул.Кирова, д.10</t>
  </si>
  <si>
    <t>с Култаево, ул.Кирова, д.8</t>
  </si>
  <si>
    <t>с. Лобаново, ул.Советская 5</t>
  </si>
  <si>
    <t>ГАЗ, ХВС</t>
  </si>
  <si>
    <t>ТЕП, ЭЛ, ГАЗ, ХВС, ВОД</t>
  </si>
  <si>
    <t>ЭЛ, ГАЗ, ГВС</t>
  </si>
  <si>
    <t>ТЕП, ХВС,ВОД</t>
  </si>
  <si>
    <t>ТЕП, ЭЛ, ГАЗ</t>
  </si>
  <si>
    <t>ТЕП, ЭЛ, ХВС</t>
  </si>
  <si>
    <t>ТЕП, ЭЛ, ХВС, ВОД</t>
  </si>
  <si>
    <t>ТЕП, ХВС, ВОД</t>
  </si>
  <si>
    <t>Итого с плановой датой завершения работ в 2016 г. по Березниковскому городскому округу</t>
  </si>
  <si>
    <t>Город Пермь, ул.Аркадия Гайдара, д.10а</t>
  </si>
  <si>
    <t>Город Пермь, ул.Аркадия Гайдара, д.18</t>
  </si>
  <si>
    <t>Отсутствует</t>
  </si>
  <si>
    <t>Город Пермь, ул.Бульвар Гагарина, д.105</t>
  </si>
  <si>
    <t>Город Пермь, ул.Бульвар Гагарина, д.97</t>
  </si>
  <si>
    <t>Город Пермь, ул.Вижайская, д.27</t>
  </si>
  <si>
    <t>Город Пермь, ул.Вильвенская, д.3</t>
  </si>
  <si>
    <t>Город Пермь, ул.Грузинская, д.3</t>
  </si>
  <si>
    <t>Город Пермь, ул.Котовского, д.2</t>
  </si>
  <si>
    <t>Город Пермь, ул.Крупской, д.69/2</t>
  </si>
  <si>
    <t>Город Пермь, ул.Луначарского, д.134</t>
  </si>
  <si>
    <t>Город Пермь, ул.Магистральная, д.100а</t>
  </si>
  <si>
    <t>Город Пермь, ул.Мира, д.106</t>
  </si>
  <si>
    <t>Город Пермь, ул.Одоевского, д.25</t>
  </si>
  <si>
    <t>Город Пермь, ул.Пушкарская, д.65</t>
  </si>
  <si>
    <t>Город Пермь, ул.Соловьева, д.12</t>
  </si>
  <si>
    <t>Город Пермь, ул.Челюскинцев, д.17</t>
  </si>
  <si>
    <t>Город Пермь, ул.Нефтяников, 20</t>
  </si>
  <si>
    <t>Город Пермь, Шоссе Космонатов, 183</t>
  </si>
  <si>
    <t>Город Пермь, ул.Николая Островского, 15а/1</t>
  </si>
  <si>
    <t>Город Пермь, ул.Писарева, 34</t>
  </si>
  <si>
    <t>Город Пермь, ул.Солдатова, 8</t>
  </si>
  <si>
    <t>Город Пермь, ул.Чернышевского, 17</t>
  </si>
  <si>
    <t>Город Пермь, ул.Стахановская, 44</t>
  </si>
  <si>
    <t>Город Пермь, ул.Закамская, 20</t>
  </si>
  <si>
    <t>Город Пермь, ул.Бумажников, д.2/ул.Корсуньская, д.3</t>
  </si>
  <si>
    <t xml:space="preserve"> ЭЛ</t>
  </si>
  <si>
    <t>утепление фасада</t>
  </si>
  <si>
    <t xml:space="preserve"> с. Крыловов, ул. Молодежная, 3</t>
  </si>
  <si>
    <t>Способ формирования фонда капитального оператора</t>
  </si>
  <si>
    <t>"</t>
  </si>
  <si>
    <t>г.Гремячинск,ул. Ленина д.98</t>
  </si>
  <si>
    <t>пос. Юбилейный ул. Ленина д. 5</t>
  </si>
  <si>
    <t>г. Верещагино, ул. Свердлова, 3</t>
  </si>
  <si>
    <t xml:space="preserve"> п. Бородулино, 1 Мая, 3</t>
  </si>
  <si>
    <t>г. Верещагино, ул. К.Маркса, 6а</t>
  </si>
  <si>
    <t>сс</t>
  </si>
  <si>
    <t>во</t>
  </si>
  <si>
    <t>п. Бородулино, ул. 1 Мая, 3</t>
  </si>
  <si>
    <t>Лысьва, ул.Ленина, 48/2</t>
  </si>
  <si>
    <t>Лысьва, ул.Смышляева,104</t>
  </si>
  <si>
    <t>Лысьва, ул.Делегатская, д.32</t>
  </si>
  <si>
    <t>Лысьва, ул. Озерная, 11</t>
  </si>
  <si>
    <t>Лысьва, ул.Смышляева, 104</t>
  </si>
  <si>
    <t>Лысьва, ул.Озерная, д.11</t>
  </si>
  <si>
    <t>Итого с плановой датой завершения работ в 2016 г. по Лысьвенскому городскому округу</t>
  </si>
  <si>
    <t>Лысьва, ул.Смышляева, д.40</t>
  </si>
  <si>
    <t>Лысьва, ул.Федосеева, 55</t>
  </si>
  <si>
    <t>Крупные блоки</t>
  </si>
  <si>
    <t>ЭЛ, ГАЗ, ТЕП</t>
  </si>
  <si>
    <t>ЭЛ,ГАЗ</t>
  </si>
  <si>
    <t>Пермский край, Осинский район, с. Крылово, ул. Советская, 32</t>
  </si>
  <si>
    <t>Пермский край, Осинский район, с. Крылово, ул. Школьная, 7</t>
  </si>
  <si>
    <t>Пермский край, Осинский район, с. Крылово, ул. Школьная, 9</t>
  </si>
  <si>
    <t>п. Ильинский, ул. Набережная, 8</t>
  </si>
  <si>
    <t>п. Ильинский, ул. Сюзева 22</t>
  </si>
  <si>
    <t>г. Чермоз ул. Коммунистическая, 12</t>
  </si>
  <si>
    <t xml:space="preserve">Ильинский  муниципальный район </t>
  </si>
  <si>
    <t>Ильинский  муниципальный район</t>
  </si>
  <si>
    <t>г.Губаха пр. Октябрьский,5</t>
  </si>
  <si>
    <t>1982</t>
  </si>
  <si>
    <t>Панельные</t>
  </si>
  <si>
    <t>3409.90</t>
  </si>
  <si>
    <t>г.Губаха ул. Космонавтов,2</t>
  </si>
  <si>
    <t>1983</t>
  </si>
  <si>
    <t>г.Губаха ул. Суворова,7а</t>
  </si>
  <si>
    <t>1985</t>
  </si>
  <si>
    <t>г.Губаха ул. Суворова,9а</t>
  </si>
  <si>
    <t>г.Губаха пр. Октябрьский,9</t>
  </si>
  <si>
    <t>1986</t>
  </si>
  <si>
    <t>г.Губаха ул. Парковая,12</t>
  </si>
  <si>
    <t>1987</t>
  </si>
  <si>
    <t>г.Губаха ул. Парковая,12а</t>
  </si>
  <si>
    <t>1988</t>
  </si>
  <si>
    <t>г.Губаха пр. Свердлова,10</t>
  </si>
  <si>
    <t>1991</t>
  </si>
  <si>
    <t>г.Губаха ул. Дегтярева,9</t>
  </si>
  <si>
    <t>1996</t>
  </si>
  <si>
    <t>г. Добрянка, ул. Лесная, 15</t>
  </si>
  <si>
    <t>г. Добрянка, ул. Победы, 5</t>
  </si>
  <si>
    <t>г. Добрянка, ул. Энергетиков, 29</t>
  </si>
  <si>
    <t>г. Добрянка, ул. Энергетиков, 1/1</t>
  </si>
  <si>
    <t>г. Добрянка, ул. Энергетиков, 7</t>
  </si>
  <si>
    <t>г. Добрянка, ул. Ветеранов войны, 10</t>
  </si>
  <si>
    <t>г. Добрянка, ул. Энергетиков, 9</t>
  </si>
  <si>
    <t>г. Добрянка, ул. Энергетиков, 31</t>
  </si>
  <si>
    <t>г. Добрянка, ул. Строителей, 11</t>
  </si>
  <si>
    <t>г. Добрянка, ул. Гайдара, 11</t>
  </si>
  <si>
    <t>г. Добрянка, ул. Лесная, 21</t>
  </si>
  <si>
    <t>г. Добрянка, ул. Победы, 3</t>
  </si>
  <si>
    <t>3 кв 2017</t>
  </si>
  <si>
    <t>Мира 58, г. Березники</t>
  </si>
  <si>
    <t>Мира 65, г. Березники</t>
  </si>
  <si>
    <t>Юбилейная 137, г. Березники</t>
  </si>
  <si>
    <t>Юбилейная 147, г. Березники</t>
  </si>
  <si>
    <t>Мира 80, г. Березники</t>
  </si>
  <si>
    <t>Мира 92, г. Березники</t>
  </si>
  <si>
    <t>Мира 100, г. Березники</t>
  </si>
  <si>
    <t>Мира 102, г. Березники</t>
  </si>
  <si>
    <t>Мира 104, г. Березники</t>
  </si>
  <si>
    <t>Свердлова 164, г. Березники</t>
  </si>
  <si>
    <t>Свердлова 166, г. Березники</t>
  </si>
  <si>
    <t>Свердлова 168, г. Березники</t>
  </si>
  <si>
    <t>Свердлова 170, г. Березники</t>
  </si>
  <si>
    <t>Свердлова 172, г. Березники</t>
  </si>
  <si>
    <t>Пятилетки 101, г. Березники</t>
  </si>
  <si>
    <t>кирпичь</t>
  </si>
  <si>
    <t>Мира107, г. Березники</t>
  </si>
  <si>
    <t>г. Чернушка, ул. Мира, д. 40а</t>
  </si>
  <si>
    <t>г.Кунгур, ул.Космонавтов, 16</t>
  </si>
  <si>
    <t>г. Чайковский, ул. Кабалевского, д. 28/1</t>
  </si>
  <si>
    <t>г. Чайковский, ул. Сосновая, д. 8</t>
  </si>
  <si>
    <t>г. Чайковский, ул. Советская, д.15</t>
  </si>
  <si>
    <t>г. Чайковский, ул.Мира, д. 2/1</t>
  </si>
  <si>
    <t>г. Чайковский, ул. Ленина, д. 39</t>
  </si>
  <si>
    <t>г. Чайковский, ул.Вокзальная, д.7/1</t>
  </si>
  <si>
    <t>926,67 (179,24+747,43)</t>
  </si>
  <si>
    <t>г. Чайковский, ул.Вокзальная, д.7/2</t>
  </si>
  <si>
    <t>г. Чайковский, ул. Советская, д.28</t>
  </si>
  <si>
    <t>г. Чайковский, ул. Вокзальная, д. 1</t>
  </si>
  <si>
    <t>554,96 (541,61+13,35)</t>
  </si>
  <si>
    <t>г. Чайковский, ул. Азина, д.11</t>
  </si>
  <si>
    <t>г. Чайковский, ул. Декабристов, д. 9</t>
  </si>
  <si>
    <t>г. Чайковский, ул. Вокзальная, д.47</t>
  </si>
  <si>
    <t>г. Чайковский  ул. Карла Маркса 3/1</t>
  </si>
  <si>
    <t>г. Чайковский  ул.Ленина 63/2</t>
  </si>
  <si>
    <t>г. Чайковский ул. Ленина 74</t>
  </si>
  <si>
    <t>г. Чайковский ул. Кабалевского д.16</t>
  </si>
  <si>
    <t>г. Чайковский ул. Азина д.3</t>
  </si>
  <si>
    <t>г. Чайковский ул. Ленина 56</t>
  </si>
  <si>
    <t>г. Чайковский ул. Ленина 72</t>
  </si>
  <si>
    <t>г. Чайковский ул. Ленина 65/1</t>
  </si>
  <si>
    <t>г. Чайковский ул. Кабалевского д.10</t>
  </si>
  <si>
    <t xml:space="preserve">г. Чайковский ул. Декабристов 18 </t>
  </si>
  <si>
    <t>г. Чайковский ул.Сосновая 9</t>
  </si>
  <si>
    <t>г. Чайковский ул. Декабристов 18 (4 подьезда)</t>
  </si>
  <si>
    <t>Силикальцитный</t>
  </si>
  <si>
    <t>г.Чайковский  ул. Сосновая  д.9</t>
  </si>
  <si>
    <t>Чайковский  муниципальный район</t>
  </si>
  <si>
    <t>г. Краснокамск, ул. Энтузиастов, д.13</t>
  </si>
  <si>
    <t>г. Краснокамск, ул. Энтузиастов, д.17</t>
  </si>
  <si>
    <t>г. Краснокамск, ул. Энтузиастов, д.18</t>
  </si>
  <si>
    <t>г. Краснокамск, ул. Орджоникидзе, д. 4</t>
  </si>
  <si>
    <t>Соликамск, ул,Красный бульвар, д. 14</t>
  </si>
  <si>
    <t>Фундамент свайный, железобетонные перекрытия, стены кирпичные, каменные. Кровля плоская из рулонных материалов</t>
  </si>
  <si>
    <t>Соликамск, ул,Красный бульвар, д. 22</t>
  </si>
  <si>
    <t>Фундамент ленточный, железобетонные перекрытия, стены панельные. Кровля плоская</t>
  </si>
  <si>
    <t>Соликамск, ул,Красный бульвар, д. 24</t>
  </si>
  <si>
    <t>Соликамск, ул,Красный бульвар, д. 28</t>
  </si>
  <si>
    <t>Соликамск, ул, Красный бульвар, д. 32</t>
  </si>
  <si>
    <t>Соликамск, ул,Красный бульвар, д. 36</t>
  </si>
  <si>
    <t>Соликамск, ул,Красный бульвар, д. 40</t>
  </si>
  <si>
    <t>Соликамск, Проспект Ленина, д. 17</t>
  </si>
  <si>
    <t>Соликамск, Проспект Ленина, д. 25</t>
  </si>
  <si>
    <t>Соликамск, Проспект Ленина, д. 28</t>
  </si>
  <si>
    <t>Соликамск, Проспект Ленина, д. 30</t>
  </si>
  <si>
    <t>Соликамск, Проспект Ленина, д. 34</t>
  </si>
  <si>
    <t>Соликамск, ул,Преображенского, д,25</t>
  </si>
  <si>
    <t>Соликамск, ул,Сильвинитовая, д. 18</t>
  </si>
  <si>
    <t>Соликамск, ул,Цифриновича, д. 17</t>
  </si>
  <si>
    <t>Соликамск, ул,Цифриновича, д. 21</t>
  </si>
  <si>
    <t>Соликамск, ул,Цифриновича, д. 23</t>
  </si>
  <si>
    <t>Соликамск, ул,Цифриновича, д. 25</t>
  </si>
  <si>
    <t>Соликамск, ул,Цифриновича, д. 31</t>
  </si>
  <si>
    <t>Соликамск, ул,Цифриновича, д. 33</t>
  </si>
  <si>
    <t>Соликамск, ул,Цифриновича, д. 35</t>
  </si>
  <si>
    <t>ХВС, ГВС, ВО, Э/Э, Тепло</t>
  </si>
  <si>
    <t>Город Пермь, п.Новые Ляды, ул.Мира, д.24</t>
  </si>
  <si>
    <t>Город Пермь, ул.Маршала Рыбалко, д.107Б</t>
  </si>
  <si>
    <t>Город Пермь, ул.Маршала Рыбалко, д.107В</t>
  </si>
  <si>
    <t>Город Пермь, ул.Мира, д.66В</t>
  </si>
  <si>
    <t>Город Пермь, ул.Подлесная, д.13А</t>
  </si>
  <si>
    <t>Город Пермь, ул.Луначарского, д.26А</t>
  </si>
  <si>
    <t>Город Пермь, ул.Луначарского, д.62Б</t>
  </si>
  <si>
    <t>ХВС,ГВС</t>
  </si>
  <si>
    <t>ТЕП,ХВС,ГВС,ВОД</t>
  </si>
  <si>
    <t xml:space="preserve"> ЭЛ, ГАЗ</t>
  </si>
  <si>
    <t>Город Пермь, ул.Богдана Хмельницкого, д.11/2</t>
  </si>
  <si>
    <t>Город Пермь, ул.Генерала Черняховского, д.28</t>
  </si>
  <si>
    <t>Город Пермь, ул.Героев Хасана, д.1</t>
  </si>
  <si>
    <t>Город Пермь, ул.Гусарова, д.10</t>
  </si>
  <si>
    <t>Город Пермь, ул.Кавалерийская, д.17</t>
  </si>
  <si>
    <t>Город Пермь, ул.Краснополянская, д.10</t>
  </si>
  <si>
    <t>Город Пермь, ул.Ласьвинская, д.60а</t>
  </si>
  <si>
    <t>Город Пермь, ул.Ленина, д.65</t>
  </si>
  <si>
    <t>Город Пермь, ул.Николая Быстрых, д.10</t>
  </si>
  <si>
    <t>Город Пермь, ул.Связистов, д.20</t>
  </si>
  <si>
    <t>Город Пермь, ул.Семченко, д.17</t>
  </si>
  <si>
    <t>Город Пермь, ул.Солдатова, д.3</t>
  </si>
  <si>
    <t>Город Пермь, ул.Тургенева, д.18/1</t>
  </si>
  <si>
    <t>Город Пермь, ул.Чкалова, д.20</t>
  </si>
  <si>
    <t>Город Пермь, ул.Шоссе Космонавтов, д.171А</t>
  </si>
  <si>
    <t>Город Пермь, ул.Шоссе Космонавтов, д.175А</t>
  </si>
  <si>
    <t>Город Пермь, ул.Шоссе Космонавтов, д.179А</t>
  </si>
  <si>
    <t>Город Пермь, ул.Ямпольская, д.12А</t>
  </si>
  <si>
    <t>Город Пермь, ул.Ямпольская, д.12Б</t>
  </si>
  <si>
    <t>Город Пермь, ул.Ямпольская, д.14А</t>
  </si>
  <si>
    <t>Город Пермь, ул.Николая Островского, 15А/1</t>
  </si>
  <si>
    <t>Город Пермь, ул.Нефтяников, д.8А</t>
  </si>
  <si>
    <t>Шлакоблочные</t>
  </si>
  <si>
    <t>г.Пермь, пр-кт Декабристов, д.3</t>
  </si>
  <si>
    <t>крупнопанельные</t>
  </si>
  <si>
    <t>2017</t>
  </si>
  <si>
    <t>г.Пермь, пр-кт Декабристов, д.41</t>
  </si>
  <si>
    <t>г.Пермь, пр-кт Парковый, д.10/3</t>
  </si>
  <si>
    <t>г.Пермь, пр-кт Парковый, д.20/1</t>
  </si>
  <si>
    <t>г.Пермь, пр-кт Парковый, д.22/1</t>
  </si>
  <si>
    <t>г.Пермь, пр-кт Парковый, д.2А</t>
  </si>
  <si>
    <t>г.Пермь, пр-кт Парковый, д.8</t>
  </si>
  <si>
    <t>г.Пермь, ул. 25-го Октября, д.66</t>
  </si>
  <si>
    <t>г.Пермь, ул. Анвара Гатауллина, д.29/1</t>
  </si>
  <si>
    <t>г.Пермь, ул. Архитектора Свиязева, д.22А</t>
  </si>
  <si>
    <t>г.Пермь, ул. Архитектора Свиязева, д.22</t>
  </si>
  <si>
    <t>г.Пермь, ул. Архитектора Свиязева, д.28А</t>
  </si>
  <si>
    <t>г.Пермь, ул. Архитектора Свиязева, д.28Б</t>
  </si>
  <si>
    <t>г.Пермь, ул. Братская, д.6А</t>
  </si>
  <si>
    <t>г.Пермь, ул. Вижайская, д.24</t>
  </si>
  <si>
    <t>г.Пермь, ул. Вижайская, д.28</t>
  </si>
  <si>
    <t>г.Пермь, ул. Вильямса, д.18</t>
  </si>
  <si>
    <t>г.Пермь, ул. Генерала Черняховского, д.90</t>
  </si>
  <si>
    <t>г.Пермь, ул. Генерала Черняховского, д.94</t>
  </si>
  <si>
    <t>г.Пермь, ул. Геологов, д.8</t>
  </si>
  <si>
    <t>г.Пермь, ул. Гусарова, д.7</t>
  </si>
  <si>
    <t>г.Пермь, ул. Гусарова, д.9</t>
  </si>
  <si>
    <t>г.Пермь, ул. Гусарова, д.9/2</t>
  </si>
  <si>
    <t>г.Пермь, ул. Елькина, д.3</t>
  </si>
  <si>
    <t>г.Пермь, ул. Елькина, д.7</t>
  </si>
  <si>
    <t>1988-1989</t>
  </si>
  <si>
    <t>г.Пермь, ул. Запорожская, д.13</t>
  </si>
  <si>
    <t>г.Пермь, ул. Запорожская, д.17</t>
  </si>
  <si>
    <t>г.Пермь, ул. Запорожская, д.21</t>
  </si>
  <si>
    <t>г.Пермь, ул. Запорожская, д.23</t>
  </si>
  <si>
    <t>г.Пермь, ул. Запорожская, д.25</t>
  </si>
  <si>
    <t>г.Пермь, ул. Кабельщиков, д.83</t>
  </si>
  <si>
    <t>г.Пермь, ул. Кабельщиков, д.87</t>
  </si>
  <si>
    <t>г.Пермь, ул. Карбышева, д.74</t>
  </si>
  <si>
    <t>г.Пермь, ул. Карбышева, д.78/3</t>
  </si>
  <si>
    <t>г.Пермь, ул. Карбышева, д.82/1</t>
  </si>
  <si>
    <t>г.Пермь, ул. Карбышева, д.86</t>
  </si>
  <si>
    <t>г.Пермь, ул. Карпинского, д.25</t>
  </si>
  <si>
    <t>г.Пермь, ул. Карпинского, д.27</t>
  </si>
  <si>
    <t>г.Пермь, ул. Карпинского, д.57</t>
  </si>
  <si>
    <t>г.Пермь, ул. Карпинского, д.71</t>
  </si>
  <si>
    <t>г.Пермь, ул. Карпинского, д.73</t>
  </si>
  <si>
    <t>г.Пермь, ул. Карпинского, д.75</t>
  </si>
  <si>
    <t>г.Пермь, ул. Карпинского, д.75Б</t>
  </si>
  <si>
    <t>г.Пермь, ул. Карпинского, д.83</t>
  </si>
  <si>
    <t>г.Пермь, ул. Клары Цеткин, д.29</t>
  </si>
  <si>
    <t>г.Пермь, ул. Коломенская, д.32</t>
  </si>
  <si>
    <t>г.Пермь, ул. Коломенская, д.7</t>
  </si>
  <si>
    <t>г.Пермь, ул. Космонавта Беляева, д.40</t>
  </si>
  <si>
    <t>г.Пермь, ул. Космонавта Беляева, д.47</t>
  </si>
  <si>
    <t>г.Пермь, ул. Космонавта Беляева, д.48</t>
  </si>
  <si>
    <t>г.Пермь, ул. Космонавта Беляева, д.49А</t>
  </si>
  <si>
    <t>г.Пермь, ул. Космонавта Беляева, д.51А</t>
  </si>
  <si>
    <t>г.Пермь, ул. Космонавта Беляева, д.52</t>
  </si>
  <si>
    <t>г.Пермь, ул. Космонавта Беляева, д.54</t>
  </si>
  <si>
    <t>г.Пермь, ул. Куйбышева, д.67/1</t>
  </si>
  <si>
    <t>г.Пермь, ул. Куйбышева, д.79</t>
  </si>
  <si>
    <t>г.Пермь, ул. Куйбышева, д.79А</t>
  </si>
  <si>
    <t>г.Пермь, ул. Куйбышева, д.89А</t>
  </si>
  <si>
    <t>г.Пермь, ул. Куфонина, д.11</t>
  </si>
  <si>
    <t>г.Пермь, ул. Куфонина, д.13</t>
  </si>
  <si>
    <t>г.Пермь, ул. Куфонина, д.15</t>
  </si>
  <si>
    <t>г.Пермь, ул. Лодыгина, д.50/1</t>
  </si>
  <si>
    <t>г.Пермь, ул. Лодыгина, д.50/2</t>
  </si>
  <si>
    <t>г.Пермь, ул. Лодыгина, д.52А</t>
  </si>
  <si>
    <t>г.Пермь, ул. Льва Шатрова, д.34</t>
  </si>
  <si>
    <t>г.Пермь, ул. Льва Шатрова, д.35</t>
  </si>
  <si>
    <t>г.Пермь, ул. Малкова, д.28/1</t>
  </si>
  <si>
    <t>г.Пермь, ул. Малкова, д.28/5</t>
  </si>
  <si>
    <t>г.Пермь, ул. Милиционера Власова, д.15</t>
  </si>
  <si>
    <t>г.Пермь, ул. Милиционера Власова, д.17</t>
  </si>
  <si>
    <t>г.Пермь, ул. Мира, д.78А</t>
  </si>
  <si>
    <t>г.Пермь, ул. Моторостроителей, д.15</t>
  </si>
  <si>
    <t>г.Пермь, ул. Моторостроителей, д.17</t>
  </si>
  <si>
    <t>г.Пермь, ул. Народовольческая, д.39</t>
  </si>
  <si>
    <t>г.Пермь, ул. Народовольческая, д.42</t>
  </si>
  <si>
    <t>г.Пермь, ул. Никулина, д.10Б</t>
  </si>
  <si>
    <t>г.Пермь, ул. Новосибирская, д.15</t>
  </si>
  <si>
    <t>г.Пермь, ул. Новосибирская, д.26</t>
  </si>
  <si>
    <t>г.Пермь, ул. Петропавловская, д.85</t>
  </si>
  <si>
    <t>г.Пермь, ул. Плеханова, д.70</t>
  </si>
  <si>
    <t>г.Пермь, ул. Подлесная, д.5</t>
  </si>
  <si>
    <t>г.Пермь, ул. Пулковская, д.11</t>
  </si>
  <si>
    <t>г.Пермь, ул. Пулковская, д.9</t>
  </si>
  <si>
    <t>г.Пермь, ул. Революции, д.3/4Б</t>
  </si>
  <si>
    <t>г.Пермь, ул. Революции, д.3/4В</t>
  </si>
  <si>
    <t>г.Пермь, ул. Репина, д.21</t>
  </si>
  <si>
    <t>г.Пермь, ул. Репина, д.29</t>
  </si>
  <si>
    <t>г.Пермь, ул. Самолетная, д.56</t>
  </si>
  <si>
    <t>г.Пермь, ул. Самолетная, д.62А</t>
  </si>
  <si>
    <t>г.Пермь, ул. Серединная, д.2</t>
  </si>
  <si>
    <t>г.Пермь, ул. Сибирская, д.50</t>
  </si>
  <si>
    <t>г.Пермь, ул. Советской Армии, д.23</t>
  </si>
  <si>
    <t>г.Пермь, ул. Солдатова, д.24</t>
  </si>
  <si>
    <t>г.Пермь, ул. Строителей, д.24В</t>
  </si>
  <si>
    <t>г.Пермь, ул. Строителей, д.34</t>
  </si>
  <si>
    <t>г.Пермь, ул. Тбилисская, д.1А</t>
  </si>
  <si>
    <t>г.Пермь, ул. Тбилисская, д.23</t>
  </si>
  <si>
    <t>г.Пермь, ул. Тбилисская, д.29</t>
  </si>
  <si>
    <t>г.Пермь, ул. Толбухина, д.6</t>
  </si>
  <si>
    <t>г.Пермь, ул. Фонтанная, д.1А/2</t>
  </si>
  <si>
    <t>г.Пермь, ул. Фонтанная, д.2А</t>
  </si>
  <si>
    <t>г.Пермь, ул. Яблочкова, д.21</t>
  </si>
  <si>
    <t>г.Пермь, ул. Яблочкова, д.23А</t>
  </si>
  <si>
    <t>г.Пермь, ул. Яблочкова, д.23Б</t>
  </si>
  <si>
    <t>г.Пермь, ул. Янаульская, д.6</t>
  </si>
  <si>
    <t>г.Пермь, ул. Янаульская, д.8</t>
  </si>
  <si>
    <t>г.Пермь, Шоссе Космонавтов, д.84</t>
  </si>
  <si>
    <t>Город Пермь, ул.Ласьвинская, 60а</t>
  </si>
  <si>
    <t>Город Пермь, ул.Лебедева, д.35</t>
  </si>
  <si>
    <t>Город Пермь, ул.Нефтяников, д.8а</t>
  </si>
  <si>
    <t>г.Пермь, ул.Петропавловская, д.85</t>
  </si>
  <si>
    <t>Город Пермь, ул.Автозаводская, д.14</t>
  </si>
  <si>
    <t>Город Пермь, ул.Адмирала Нахимова, д.28</t>
  </si>
  <si>
    <t>Город Пермь, ул.Академика Вавилова, д.15</t>
  </si>
  <si>
    <t>Город Пермь, ул.Академика Вавилова, д.23</t>
  </si>
  <si>
    <t>Город Пермь, ул.Академика Веденеева, д.7</t>
  </si>
  <si>
    <t>Город Пермь, ул.Академика Курчатова, д.1Б</t>
  </si>
  <si>
    <t>Город Пермь, ул.Александра Невского, д.10</t>
  </si>
  <si>
    <t>Город Пермь, ул.Александра Невского, д.22</t>
  </si>
  <si>
    <t>Город Пермь, ул.Александра Невского, д.24</t>
  </si>
  <si>
    <t>Город Пермь, ул.Аркадия Гайдара, д.16/2</t>
  </si>
  <si>
    <t>Город Пермь, ул.Аркадия Гайдара, д.7</t>
  </si>
  <si>
    <t>Город Пермь, ул.Архитектора Свиязева, д.40/2</t>
  </si>
  <si>
    <t>Город Пермь, ул.Архитектора Свиязева, д.40/3</t>
  </si>
  <si>
    <t>Город Пермь, ул.Архитектора Свиязева, д.46/2</t>
  </si>
  <si>
    <t>Город Пермь, ул.Архитектора Свиязева, д.46/3</t>
  </si>
  <si>
    <t>Город Пермь, ул.Белозерская, д.8</t>
  </si>
  <si>
    <t>Город Пермь, ул.Богдана Хмельницкого, д.11</t>
  </si>
  <si>
    <t>Город Пермь, ул.Богдана Хмельницкого, д.5</t>
  </si>
  <si>
    <t>Город Пермь, ул.Бородинская, д.26</t>
  </si>
  <si>
    <t>Город Пермь, ул.Бородинская, д.28</t>
  </si>
  <si>
    <t>Город Пермь, ул.Борчанинова, д.6</t>
  </si>
  <si>
    <t>Город Пермь, ул.Братьев Игнатовых, д.17а</t>
  </si>
  <si>
    <t>Город Пермь, ул.Буксирная, д.9</t>
  </si>
  <si>
    <t>Город Пермь, ул.Бульвар Гагарина, д.101</t>
  </si>
  <si>
    <t>Город Пермь, ул.Бульвар Гагарина, д.107/1</t>
  </si>
  <si>
    <t>Город Пермь, ул.Бульвар Гагарина, д.107/2</t>
  </si>
  <si>
    <t>Город Пермь, ул.Бульвар Гагарина, д.53</t>
  </si>
  <si>
    <t>Город Пермь, ул.Бульвар Гагарина, д.73</t>
  </si>
  <si>
    <t>Город Пермь, ул.Бульвар Гагарина, д.79</t>
  </si>
  <si>
    <t>Город Пермь, ул.Бульвар Гагарина, д.85</t>
  </si>
  <si>
    <t>Город Пермь, ул.Бульвар Гагарина, д.93/2</t>
  </si>
  <si>
    <t>Город Пермь, ул.Бульвар Гагарина, д.93/3</t>
  </si>
  <si>
    <t>Город Пермь, ул.Бульвар Гагарина, д.93/4</t>
  </si>
  <si>
    <t>Город Пермь, ул.Васнецова, д.5</t>
  </si>
  <si>
    <t>Город Пермь, ул.Васнецова, д.7</t>
  </si>
  <si>
    <t>Город Пермь, ул.Веденеева, д.90</t>
  </si>
  <si>
    <t>Город Пермь, ул.Вильвенская, д.11</t>
  </si>
  <si>
    <t>Город Пермь, ул.Вильвенская, д.5</t>
  </si>
  <si>
    <t>Город Пермь, ул.Волховская, д.36</t>
  </si>
  <si>
    <t>Город Пермь, ул.Газеты Звезда, д.54</t>
  </si>
  <si>
    <t>Город Пермь, ул.Гайвинская, д.60а</t>
  </si>
  <si>
    <t>Город Пермь, ул.Генерала Панфилова, д.9</t>
  </si>
  <si>
    <t>Город Пермь, ул.Генерала Черняховского, д.62</t>
  </si>
  <si>
    <t>Город Пермь, ул.Генерала Черняховского, д.64</t>
  </si>
  <si>
    <t>Город Пермь, ул.Генерала Черняховского, д.74</t>
  </si>
  <si>
    <t>Город Пермь, ул.Генерала Черняховского, д.74/2</t>
  </si>
  <si>
    <t>Город Пермь, ул.Генерала Черняховского, д.76</t>
  </si>
  <si>
    <t>Город Пермь, ул.Генерала Черняховского, д.86</t>
  </si>
  <si>
    <t>Город Пермь, ул.Глеба Успенского, д.2а</t>
  </si>
  <si>
    <t>Город Пермь, ул.Голева, д.9</t>
  </si>
  <si>
    <t>Город Пермь, ул.Грузинская, д.11</t>
  </si>
  <si>
    <t>Город Пермь, ул.Дениса Давыдова, д.23</t>
  </si>
  <si>
    <t>Город Пермь, ул.Добролюбова, д.12</t>
  </si>
  <si>
    <t>Город Пермь, ул.Добролюбова, д.16</t>
  </si>
  <si>
    <t>Город Пермь, ул.Добролюбова, д.4</t>
  </si>
  <si>
    <t>Город Пермь, ул.Дружбы, д.9</t>
  </si>
  <si>
    <t>Город Пермь, ул.Екатерининская, д.98</t>
  </si>
  <si>
    <t>Город Пермь, ул.Закамская, д.23а</t>
  </si>
  <si>
    <t>Город Пермь, ул.Закамская, д.29</t>
  </si>
  <si>
    <t>Город Пермь, ул.Звонарева, д.39а</t>
  </si>
  <si>
    <t>Город Пермь, ул.Зюкайская, д.4</t>
  </si>
  <si>
    <t>Город Пермь, ул.Казанцевская-2я, д.2</t>
  </si>
  <si>
    <t>Город Пермь, ул.Казанцевская-2я, д.4</t>
  </si>
  <si>
    <t>Город Пермь, ул.Калинина, д.15</t>
  </si>
  <si>
    <t>Город Пермь, ул.Калинина, д.17</t>
  </si>
  <si>
    <t>Город Пермь, ул.Камышинская, д.8</t>
  </si>
  <si>
    <t>Город Пермь, ул.Карпинского, д.102</t>
  </si>
  <si>
    <t>Город Пермь, ул.Карпинского, д.36</t>
  </si>
  <si>
    <t>Город Пермь, ул.Качканарская, д.45</t>
  </si>
  <si>
    <t>Город Пермь, ул.Ким, д.99А</t>
  </si>
  <si>
    <t>Город Пермь, ул.Кировоградская, д.11</t>
  </si>
  <si>
    <t>Город Пермь, ул.Кировоградская, д.13</t>
  </si>
  <si>
    <t>Город Пермь, ул.Комсомольский проспект, д.3</t>
  </si>
  <si>
    <t>Город Пермь, ул.Комсомольский проспект, д.33</t>
  </si>
  <si>
    <t>Город Пермь, ул.Комсомольский проспект, д.47</t>
  </si>
  <si>
    <t>Город Пермь, ул.Комсомольский проспект, д.51</t>
  </si>
  <si>
    <t>Город Пермь, ул.Комсомольский проспект, д.67</t>
  </si>
  <si>
    <t>Город Пермь, ул.Комсомольский проспект, д.77</t>
  </si>
  <si>
    <t>Город Пермь, ул.Комсомольский проспект, д.81</t>
  </si>
  <si>
    <t>Город Пермь, ул.Комсомольский проспект, д.86</t>
  </si>
  <si>
    <t>Город Пермь, ул.Комсомольский проспект, д.88</t>
  </si>
  <si>
    <t>Город Пермь, ул.Конноармейская, д.32</t>
  </si>
  <si>
    <t>Город Пермь, ул.Космонавта Леонова, д.10</t>
  </si>
  <si>
    <t>Город Пермь, ул.Космонавта Леонова, д.62</t>
  </si>
  <si>
    <t>Город Пермь, ул.Коспашская, д.13</t>
  </si>
  <si>
    <t>Город Пермь, ул.Краснослудская, д.9</t>
  </si>
  <si>
    <t>Город Пермь, ул.Крисанова, д.19</t>
  </si>
  <si>
    <t>Город Пермь, ул.Крисанова, д.67</t>
  </si>
  <si>
    <t>Город Пермь, ул.Крисанова, д.69</t>
  </si>
  <si>
    <t>Город Пермь, ул.Крисанова, д.71</t>
  </si>
  <si>
    <t>Город Пермь, ул.Крисанова, д.75</t>
  </si>
  <si>
    <t>Город Пермь, ул.Крупской, д.57а</t>
  </si>
  <si>
    <t>Город Пермь, ул.Крупской, д.69/1</t>
  </si>
  <si>
    <t>Город Пермь, ул.Крупской, д.70</t>
  </si>
  <si>
    <t>Город Пермь, ул.Крупской, д.71</t>
  </si>
  <si>
    <t>Город Пермь, ул.Крупской, д.73</t>
  </si>
  <si>
    <t>Город Пермь, ул.Крупской, д.76</t>
  </si>
  <si>
    <t>Город Пермь, ул.Крупской, д.82а</t>
  </si>
  <si>
    <t>Город Пермь, ул.Крупской, д.84</t>
  </si>
  <si>
    <t>Город Пермь, ул.Крупской, д.85</t>
  </si>
  <si>
    <t>Город Пермь, ул.Крупской, д.86а</t>
  </si>
  <si>
    <t>Город Пермь, ул.Крупской, д.87а</t>
  </si>
  <si>
    <t>Город Пермь, ул.Крупской, д.87б</t>
  </si>
  <si>
    <t>Город Пермь, ул.Крупской, д.89а</t>
  </si>
  <si>
    <t>Город Пермь, ул.Куйбышева, д.107</t>
  </si>
  <si>
    <t>Город Пермь, ул.Куйбышева, д.143</t>
  </si>
  <si>
    <t>Город Пермь, ул.Куйбышева, д.38</t>
  </si>
  <si>
    <t>Город Пермь, ул.Куйбышева, д.53а</t>
  </si>
  <si>
    <t>Город Пермь, ул.Ласьвинская, д.72а</t>
  </si>
  <si>
    <t>Город Пермь, ул.Ленина, д.47</t>
  </si>
  <si>
    <t>Город Пермь, ул.Ленина, д.49</t>
  </si>
  <si>
    <t>Город Пермь, ул.Ленина, д.72а</t>
  </si>
  <si>
    <t>Город Пермь, ул.Ленина, д.72б</t>
  </si>
  <si>
    <t>Город Пермь, ул.Ленина, д.96</t>
  </si>
  <si>
    <t>Город Пермь, ул.Липатова, д.9</t>
  </si>
  <si>
    <t>Город Пермь, ул.Лодыгина, д.30</t>
  </si>
  <si>
    <t>Город Пермь, ул.Лодыгина, д.33</t>
  </si>
  <si>
    <t>Город Пермь, ул.Луначарского, д.128</t>
  </si>
  <si>
    <t>Город Пермь, ул.Луначарского, д.130</t>
  </si>
  <si>
    <t>Город Пермь, ул.Луначарского, д.131</t>
  </si>
  <si>
    <t>Город Пермь, ул.Луначарского, д.132</t>
  </si>
  <si>
    <t>Город Пермь, ул.Льва Шатрова, д.30</t>
  </si>
  <si>
    <t>Город Пермь, ул.Магистральная, д.102</t>
  </si>
  <si>
    <t>Город Пермь, ул.Магистральная, д.34</t>
  </si>
  <si>
    <t>Город Пермь, ул.Магистральная, д.96</t>
  </si>
  <si>
    <t>Город Пермь, ул.Макаренко, д.14</t>
  </si>
  <si>
    <t>Город Пермь, ул.Макаренко, д.54</t>
  </si>
  <si>
    <t>Город Пермь, ул.Макаренко, д.56</t>
  </si>
  <si>
    <t>Город Пермь, ул.Малкова, д.22</t>
  </si>
  <si>
    <t>Город Пермь, ул.Малкова, д.24</t>
  </si>
  <si>
    <t>Город Пермь, ул.Маршала Рыбалко, д.101</t>
  </si>
  <si>
    <t>Город Пермь, ул.Маршала Рыбалко, д.105</t>
  </si>
  <si>
    <t>Город Пермь, ул.Маршала Рыбалко, д.34</t>
  </si>
  <si>
    <t>Город Пермь, ул.Маршала Рыбалко, д.35</t>
  </si>
  <si>
    <t>Город Пермь, ул.Маршала Рыбалко, д.91</t>
  </si>
  <si>
    <t>Город Пермь, ул.Маршала Рыбалко, д.93</t>
  </si>
  <si>
    <t>Город Пермь, ул.Маршала Рыбалко, д.99а</t>
  </si>
  <si>
    <t>Город Пермь, ул.Мильчакова, д.15</t>
  </si>
  <si>
    <t>Город Пермь, ул.Мильчакова, д.25</t>
  </si>
  <si>
    <t>Город Пермь, ул.Мильчакова, д.28</t>
  </si>
  <si>
    <t>Город Пермь, ул.Мильчакова, д.3</t>
  </si>
  <si>
    <t>Город Пермь, ул.Мильчакова, д.34</t>
  </si>
  <si>
    <t>Город Пермь, ул.Мильчакова, д.37</t>
  </si>
  <si>
    <t>Город Пермь, ул.Мира, д.14</t>
  </si>
  <si>
    <t>Город Пермь, ул.Мира, д.16</t>
  </si>
  <si>
    <t>Город Пермь, ул.Мира, д.9</t>
  </si>
  <si>
    <t>Город Пермь, ул.Народовольческая, д.33</t>
  </si>
  <si>
    <t>Город Пермь, ул.Николая Быстрых, д.8</t>
  </si>
  <si>
    <t>Город Пермь, ул.Овчинникова, д.5</t>
  </si>
  <si>
    <t>Город Пермь, ул.Овчинникова, д.7</t>
  </si>
  <si>
    <t>Город Пермь, ул.Окулова, д.31</t>
  </si>
  <si>
    <t>Город Пермь, ул.Окулова, д.33</t>
  </si>
  <si>
    <t>Город Пермь, ул.Окулова, д.6</t>
  </si>
  <si>
    <t>Город Пермь, ул.Петропавловская, д.89</t>
  </si>
  <si>
    <t>Город Пермь, ул.Пирожкова, д.40</t>
  </si>
  <si>
    <t>Город Пермь, ул.Пихтовая, д.24а</t>
  </si>
  <si>
    <t>Город Пермь, ул.Плеханова, д.39</t>
  </si>
  <si>
    <t>Город Пермь, ул.Плеханова, д.52</t>
  </si>
  <si>
    <t>Город Пермь, ул.Плеханова, д.57</t>
  </si>
  <si>
    <t>Город Пермь, ул.Плеханова, д.61</t>
  </si>
  <si>
    <t>Город Пермь, ул.Плеханова, д.69</t>
  </si>
  <si>
    <t>Город Пермь, ул.Полины Осипенко, д.56</t>
  </si>
  <si>
    <t>Город Пермь, ул.Рабоче Крестьянская, д.28</t>
  </si>
  <si>
    <t>Город Пермь, ул.Ракитная, д.16</t>
  </si>
  <si>
    <t>Город Пермь, ул.Революции, д.38</t>
  </si>
  <si>
    <t>Город Пермь, ул.Репина, д.25</t>
  </si>
  <si>
    <t>Город Пермь, ул.Самолетная, д.34</t>
  </si>
  <si>
    <t>Город Пермь, ул.Самолетная, д.38</t>
  </si>
  <si>
    <t>Город Пермь, ул.Самолетная, д.42</t>
  </si>
  <si>
    <t>Город Пермь, ул.Семченко, д.15</t>
  </si>
  <si>
    <t>Город Пермь, ул.Семченко, д.21</t>
  </si>
  <si>
    <t>Город Пермь, ул.Сибирская, д.61</t>
  </si>
  <si>
    <t>Город Пермь, ул.Сибирская, д.71</t>
  </si>
  <si>
    <t>Город Пермь, ул.Сибирская, д.75</t>
  </si>
  <si>
    <t>Город Пермь, ул.Сивкова, д.1</t>
  </si>
  <si>
    <t>Город Пермь, ул.Сивкова, д.16</t>
  </si>
  <si>
    <t>Город Пермь, ул.Сивкова, д.3</t>
  </si>
  <si>
    <t>Город Пермь, ул.Советской Армии, д.27б</t>
  </si>
  <si>
    <t>Город Пермь, ул.Советской Армии, д.27в</t>
  </si>
  <si>
    <t>Город Пермь, ул.Советской Армии, д.93</t>
  </si>
  <si>
    <t>Город Пермь, ул.Социалистическая, д.12</t>
  </si>
  <si>
    <t>Город Пермь, ул.Старцева, д.35/2</t>
  </si>
  <si>
    <t>Город Пермь, ул.Старцева, д.35/3</t>
  </si>
  <si>
    <t>Город Пермь, ул.Стахановская, д.53</t>
  </si>
  <si>
    <t>Город Пермь, ул.Стахановская, д.57а</t>
  </si>
  <si>
    <t>Город Пермь, ул.Студенческая, д.1</t>
  </si>
  <si>
    <t>Город Пермь, ул.Студенческая, д.25</t>
  </si>
  <si>
    <t>Город Пермь, ул.Студенческая, д.5</t>
  </si>
  <si>
    <t>Город Пермь, ул.Судозаводская, д.10</t>
  </si>
  <si>
    <t>Город Пермь, ул.Судозаводская, д.14</t>
  </si>
  <si>
    <t>Город Пермь, ул.Судозаводская, д.31</t>
  </si>
  <si>
    <t>Город Пермь, ул.Судозаводская, д.8</t>
  </si>
  <si>
    <t>Город Пермь, ул.Сысольская, д.11</t>
  </si>
  <si>
    <t>Город Пермь, ул.Сысольская, д.9</t>
  </si>
  <si>
    <t>Город Пермь, ул.Таганрогская, д.7</t>
  </si>
  <si>
    <t>Город Пермь, ул.Танцорова, д.73</t>
  </si>
  <si>
    <t>Город Пермь, ул.Техническая, д.1</t>
  </si>
  <si>
    <t>Город Пермь, ул.Техническая, д.5/2</t>
  </si>
  <si>
    <t>Город Пермь, ул.Тимирязева, д.11</t>
  </si>
  <si>
    <t>Город Пермь, ул.Тимирязева, д.15</t>
  </si>
  <si>
    <t>Город Пермь, ул.Тимирязева, д.54</t>
  </si>
  <si>
    <t>Город Пермь, ул.Туапсинская, д.20</t>
  </si>
  <si>
    <t>Город Пермь, ул.Тургенева, д.18/3</t>
  </si>
  <si>
    <t>Город Пермь, ул.Тургенева, д.19</t>
  </si>
  <si>
    <t>Город Пермь, ул.Ушинского, д.3</t>
  </si>
  <si>
    <t>Город Пермь, ул.Ушинского, д.4</t>
  </si>
  <si>
    <t>Город Пермь, ул.Ушинского, д.7</t>
  </si>
  <si>
    <t>Город Пермь, ул.Ушинского, д.8</t>
  </si>
  <si>
    <t>Город Пермь, ул.Фонтанная, д.5</t>
  </si>
  <si>
    <t>Город Пермь, ул.Фонтанная, д.8</t>
  </si>
  <si>
    <t>Город Пермь, ул.Формовщиков, д.38</t>
  </si>
  <si>
    <t>Город Пермь, ул.Холмогорская, д.13</t>
  </si>
  <si>
    <t>Город Пермь, ул.Холмогорская, д.15</t>
  </si>
  <si>
    <t>Город Пермь, ул.Холмогорская, д.21</t>
  </si>
  <si>
    <t>Город Пермь, ул.Холмогорская, д.7</t>
  </si>
  <si>
    <t>Город Пермь, ул.Чердынская, д.20</t>
  </si>
  <si>
    <t>Город Пермь, ул.Чердынская, д.21</t>
  </si>
  <si>
    <t>Город Пермь, ул.Чердынская, д.30</t>
  </si>
  <si>
    <t>Город Пермь, ул.Чердынская, д.38</t>
  </si>
  <si>
    <t>Город Пермь, ул.Чернышевского, д.10</t>
  </si>
  <si>
    <t>Город Пермь, ул.Чистопольская, д.13</t>
  </si>
  <si>
    <t>Город Пермь, ул.Швецова, д.41</t>
  </si>
  <si>
    <t>Город Пермь, ул.Швецова, д.48</t>
  </si>
  <si>
    <t>Город Пермь, ул.Шоссе Космонавтов, д.72</t>
  </si>
  <si>
    <t>Город Пермь, ул.Шоссе Космонавтов, д.76</t>
  </si>
  <si>
    <t>Город Пермь, ул.Шоссе Космонавтов, д.82</t>
  </si>
  <si>
    <t>Город Пермь, ул.Шоссе Космонавтов, д.88</t>
  </si>
  <si>
    <t>Город Пермь, ул.Шоссе Космонавтов, д.90</t>
  </si>
  <si>
    <t>Город Пермь, ул.Юнг Прикамья, д.35</t>
  </si>
  <si>
    <t>Город Пермь, ул.Юнг Прикамья, д.37</t>
  </si>
  <si>
    <t>Город Пермь, ул.Ямпольская, д.8</t>
  </si>
  <si>
    <t>Город Пермь, ул.Лукоянова, д.2</t>
  </si>
  <si>
    <t>12.2015</t>
  </si>
  <si>
    <t>Город Пермь, ул.Старцева, д.55</t>
  </si>
  <si>
    <t>Всего по Пермскому краю в 2015 г.</t>
  </si>
  <si>
    <t>Итого с плановой датой завершения работ в 2015 г. по Пермскому городскому округу</t>
  </si>
  <si>
    <t>Итого с плановой датой завершения работ в 2017 г. по Ординскому  муниципальному району</t>
  </si>
  <si>
    <t xml:space="preserve">д. Кондратово, ул. Камская, д.4  </t>
  </si>
  <si>
    <t>пос. Шумихинский  ул. Ленина д .50</t>
  </si>
  <si>
    <t>бетонные блоки</t>
  </si>
  <si>
    <t>Мира 90, г. Березники</t>
  </si>
  <si>
    <t xml:space="preserve">Итого с плановой датой завершения работ в 2017 г. по Гайнскому муниципальному району </t>
  </si>
  <si>
    <t>с. Новозалесново, ул. Советская. д.6</t>
  </si>
  <si>
    <t xml:space="preserve"> с. Крылово, ул. Советская, 32</t>
  </si>
  <si>
    <t>завершение последнего капитального ремонта</t>
  </si>
  <si>
    <t>Соликамск, ул,Урицкого, 44 /Белинского, 6</t>
  </si>
  <si>
    <t>г. Оса, ул. Мира, д. 2</t>
  </si>
  <si>
    <t xml:space="preserve"> г. Оса, ул. Ст.Разина, 93</t>
  </si>
  <si>
    <t>г. Оса, ул. Ст.Разина, 93</t>
  </si>
  <si>
    <t>пос. Калино, ул.Калинина, 8 а</t>
  </si>
  <si>
    <t>ВОД.</t>
  </si>
  <si>
    <t>Осинский район, с. Новозалесново, ул. Советская. д.6</t>
  </si>
  <si>
    <t>г. Оса, ул. Южная, д. 9</t>
  </si>
  <si>
    <t xml:space="preserve"> г. Оса, ул. Южная, д. 11</t>
  </si>
  <si>
    <t xml:space="preserve"> с. Крылово, ул. Школьная, 7</t>
  </si>
  <si>
    <t xml:space="preserve"> с. Крылово, ул. Школьная, 9</t>
  </si>
  <si>
    <t xml:space="preserve"> пос. Калино, ул. Первомайская, д. 5</t>
  </si>
  <si>
    <t xml:space="preserve"> пос. Калино, ул. Ленина, д. 3</t>
  </si>
  <si>
    <t xml:space="preserve"> пос. Калино, ул. Школьная, 1а</t>
  </si>
  <si>
    <t xml:space="preserve"> пос. Калино, ул. Пугачева,25</t>
  </si>
  <si>
    <t>г. Чусовой, ул. Некрасова, д.9</t>
  </si>
  <si>
    <t>Город Пермь, ул.Ивана Франко, д.39/1</t>
  </si>
  <si>
    <t>с. Частые, ул. Советская, д. 19</t>
  </si>
  <si>
    <t>ул. Ермака 17, г. Березники</t>
  </si>
  <si>
    <t>Звездный, ул.Школьная, д. 5</t>
  </si>
  <si>
    <t>г. Оса, ул. Богомягкова, д. 6</t>
  </si>
  <si>
    <t xml:space="preserve"> г. Оса, ул. Интернациональная, д. 1а</t>
  </si>
  <si>
    <t>г. Оса, ул. М.Горького, д. 73</t>
  </si>
  <si>
    <t xml:space="preserve"> г. Оса, ул. Маяковского, д. 76</t>
  </si>
  <si>
    <t xml:space="preserve">г.Нытва,ул.Буденного, 33 </t>
  </si>
  <si>
    <t>тепл., эл. снаб.</t>
  </si>
  <si>
    <t>Город Пермь, ул.Ивана Франко, д.39</t>
  </si>
  <si>
    <t xml:space="preserve">                                                                                                                                                                                                                      Приложение к приказу Министерства строительства и жилищно-коммунального хозяйства Пермского края от 23.12.2016 № СЭД-35-01-12-540</t>
  </si>
  <si>
    <t xml:space="preserve">Ординский муниципальный район </t>
  </si>
  <si>
    <t xml:space="preserve">Наименование  муниципального района/                        городского округа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</si>
</sst>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3" formatCode="_-* #,##0.00_р_._-;\-* #,##0.00_р_._-;_-* &quot;-&quot;??_р_._-;_-@_-"/>
    <numFmt numFmtId="164" formatCode="0.0"/>
    <numFmt numFmtId="165" formatCode="[$-419]mmmm\ yyyy;@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2"/>
      <color theme="1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sz val="12"/>
      <name val="Times New Roman"/>
      <family val="1"/>
      <charset val="204"/>
    </font>
    <font>
      <sz val="10"/>
      <name val="Arial"/>
      <family val="2"/>
      <charset val="204"/>
    </font>
    <font>
      <b/>
      <sz val="11"/>
      <color theme="1"/>
      <name val="Calibri"/>
      <family val="2"/>
      <scheme val="minor"/>
    </font>
    <font>
      <b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0"/>
      <name val="Times New Roman"/>
      <family val="1"/>
      <charset val="204"/>
    </font>
    <font>
      <u/>
      <sz val="11"/>
      <color theme="10"/>
      <name val="Calibri"/>
      <family val="2"/>
      <charset val="204"/>
      <scheme val="minor"/>
    </font>
    <font>
      <b/>
      <sz val="12"/>
      <name val="Times New Roman"/>
      <family val="1"/>
      <charset val="204"/>
    </font>
    <font>
      <sz val="10"/>
      <name val="Arial Cyr"/>
      <charset val="204"/>
    </font>
    <font>
      <sz val="11"/>
      <color rgb="FF000000"/>
      <name val="Times New Roman"/>
      <family val="1"/>
      <charset val="204"/>
    </font>
    <font>
      <b/>
      <u/>
      <sz val="12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b/>
      <sz val="16"/>
      <color rgb="FF000000"/>
      <name val="Times New Roman"/>
      <family val="1"/>
      <charset val="204"/>
    </font>
    <font>
      <sz val="14"/>
      <color theme="1"/>
      <name val="Times New Roman"/>
      <family val="2"/>
      <charset val="204"/>
    </font>
    <font>
      <sz val="11"/>
      <name val="Calibri"/>
      <family val="2"/>
      <scheme val="minor"/>
    </font>
    <font>
      <sz val="11"/>
      <color rgb="FF9C6500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b/>
      <sz val="11"/>
      <name val="Calibri"/>
      <family val="2"/>
      <scheme val="minor"/>
    </font>
    <font>
      <sz val="14"/>
      <name val="Times New Roman"/>
      <family val="1"/>
      <charset val="204"/>
    </font>
    <font>
      <sz val="11"/>
      <name val="Times New Roman"/>
      <family val="1"/>
      <charset val="20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EB9C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1">
    <xf numFmtId="0" fontId="0" fillId="0" borderId="0"/>
    <xf numFmtId="0" fontId="15" fillId="0" borderId="0">
      <protection locked="0"/>
    </xf>
    <xf numFmtId="0" fontId="7" fillId="0" borderId="0"/>
    <xf numFmtId="0" fontId="15" fillId="0" borderId="0">
      <protection locked="0"/>
    </xf>
    <xf numFmtId="0" fontId="15" fillId="0" borderId="0">
      <protection locked="0"/>
    </xf>
    <xf numFmtId="43" fontId="20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15" fillId="0" borderId="0">
      <protection locked="0"/>
    </xf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6" fillId="0" borderId="0"/>
    <xf numFmtId="0" fontId="6" fillId="0" borderId="0"/>
    <xf numFmtId="0" fontId="31" fillId="0" borderId="0"/>
    <xf numFmtId="0" fontId="25" fillId="0" borderId="0"/>
    <xf numFmtId="0" fontId="6" fillId="0" borderId="0"/>
    <xf numFmtId="0" fontId="6" fillId="0" borderId="0"/>
    <xf numFmtId="0" fontId="25" fillId="0" borderId="0"/>
    <xf numFmtId="0" fontId="6" fillId="0" borderId="0"/>
    <xf numFmtId="0" fontId="6" fillId="0" borderId="0"/>
    <xf numFmtId="43" fontId="6" fillId="0" borderId="0" applyFont="0" applyFill="0" applyBorder="0" applyAlignment="0" applyProtection="0"/>
    <xf numFmtId="0" fontId="5" fillId="0" borderId="0"/>
    <xf numFmtId="0" fontId="33" fillId="3" borderId="0" applyNumberFormat="0" applyBorder="0" applyAlignment="0" applyProtection="0"/>
    <xf numFmtId="0" fontId="4" fillId="0" borderId="0"/>
    <xf numFmtId="0" fontId="34" fillId="0" borderId="0" applyNumberFormat="0" applyFill="0" applyBorder="0" applyAlignment="0" applyProtection="0">
      <alignment vertical="top"/>
      <protection locked="0"/>
    </xf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3" fontId="2" fillId="0" borderId="0" applyFont="0" applyFill="0" applyBorder="0" applyAlignment="0" applyProtection="0"/>
  </cellStyleXfs>
  <cellXfs count="389">
    <xf numFmtId="0" fontId="0" fillId="0" borderId="0" xfId="0"/>
    <xf numFmtId="0" fontId="8" fillId="2" borderId="0" xfId="0" applyNumberFormat="1" applyFont="1" applyFill="1" applyBorder="1" applyAlignment="1"/>
    <xf numFmtId="4" fontId="8" fillId="2" borderId="0" xfId="0" applyNumberFormat="1" applyFont="1" applyFill="1" applyBorder="1" applyAlignment="1"/>
    <xf numFmtId="0" fontId="9" fillId="2" borderId="0" xfId="0" applyNumberFormat="1" applyFont="1" applyFill="1" applyBorder="1" applyAlignment="1">
      <alignment horizontal="right"/>
    </xf>
    <xf numFmtId="0" fontId="8" fillId="2" borderId="0" xfId="0" applyNumberFormat="1" applyFont="1" applyFill="1" applyBorder="1" applyAlignment="1">
      <alignment horizontal="right"/>
    </xf>
    <xf numFmtId="4" fontId="8" fillId="2" borderId="0" xfId="0" applyNumberFormat="1" applyFont="1" applyFill="1" applyBorder="1" applyAlignment="1">
      <alignment horizontal="right"/>
    </xf>
    <xf numFmtId="14" fontId="8" fillId="2" borderId="0" xfId="0" applyNumberFormat="1" applyFont="1" applyFill="1" applyBorder="1" applyAlignment="1">
      <alignment horizontal="right"/>
    </xf>
    <xf numFmtId="0" fontId="10" fillId="2" borderId="2" xfId="0" applyNumberFormat="1" applyFont="1" applyFill="1" applyBorder="1" applyAlignment="1">
      <alignment horizontal="center" wrapText="1"/>
    </xf>
    <xf numFmtId="0" fontId="9" fillId="2" borderId="2" xfId="0" applyNumberFormat="1" applyFont="1" applyFill="1" applyBorder="1" applyAlignment="1">
      <alignment horizontal="right" wrapText="1"/>
    </xf>
    <xf numFmtId="0" fontId="9" fillId="2" borderId="1" xfId="0" applyNumberFormat="1" applyFont="1" applyFill="1" applyBorder="1" applyAlignment="1">
      <alignment horizontal="right" wrapText="1"/>
    </xf>
    <xf numFmtId="4" fontId="9" fillId="2" borderId="1" xfId="0" applyNumberFormat="1" applyFont="1" applyFill="1" applyBorder="1" applyAlignment="1">
      <alignment horizontal="right" wrapText="1"/>
    </xf>
    <xf numFmtId="14" fontId="11" fillId="2" borderId="1" xfId="0" applyNumberFormat="1" applyFont="1" applyFill="1" applyBorder="1" applyAlignment="1" applyProtection="1">
      <alignment horizontal="right"/>
      <protection locked="0"/>
    </xf>
    <xf numFmtId="4" fontId="8" fillId="2" borderId="1" xfId="0" applyNumberFormat="1" applyFont="1" applyFill="1" applyBorder="1" applyAlignment="1">
      <alignment horizontal="right"/>
    </xf>
    <xf numFmtId="0" fontId="11" fillId="2" borderId="2" xfId="0" applyNumberFormat="1" applyFont="1" applyFill="1" applyBorder="1" applyAlignment="1" applyProtection="1">
      <alignment horizontal="right"/>
    </xf>
    <xf numFmtId="4" fontId="11" fillId="2" borderId="1" xfId="0" applyNumberFormat="1" applyFont="1" applyFill="1" applyBorder="1" applyAlignment="1" applyProtection="1">
      <alignment horizontal="right" wrapText="1"/>
    </xf>
    <xf numFmtId="0" fontId="11" fillId="2" borderId="1" xfId="0" applyNumberFormat="1" applyFont="1" applyFill="1" applyBorder="1" applyAlignment="1" applyProtection="1">
      <alignment horizontal="right"/>
    </xf>
    <xf numFmtId="4" fontId="11" fillId="2" borderId="1" xfId="0" applyNumberFormat="1" applyFont="1" applyFill="1" applyBorder="1" applyAlignment="1" applyProtection="1">
      <alignment horizontal="right"/>
    </xf>
    <xf numFmtId="4" fontId="11" fillId="2" borderId="1" xfId="0" applyNumberFormat="1" applyFont="1" applyFill="1" applyBorder="1" applyAlignment="1" applyProtection="1">
      <alignment horizontal="right"/>
      <protection locked="0"/>
    </xf>
    <xf numFmtId="0" fontId="11" fillId="2" borderId="1" xfId="0" applyNumberFormat="1" applyFont="1" applyFill="1" applyBorder="1" applyAlignment="1" applyProtection="1">
      <alignment horizontal="right"/>
      <protection locked="0"/>
    </xf>
    <xf numFmtId="4" fontId="9" fillId="2" borderId="1" xfId="0" applyNumberFormat="1" applyFont="1" applyFill="1" applyBorder="1" applyAlignment="1">
      <alignment vertical="center" wrapText="1"/>
    </xf>
    <xf numFmtId="0" fontId="9" fillId="2" borderId="2" xfId="0" applyNumberFormat="1" applyFont="1" applyFill="1" applyBorder="1" applyAlignment="1">
      <alignment horizontal="right" vertical="center" wrapText="1"/>
    </xf>
    <xf numFmtId="4" fontId="9" fillId="2" borderId="1" xfId="0" applyNumberFormat="1" applyFont="1" applyFill="1" applyBorder="1" applyAlignment="1">
      <alignment horizontal="right" vertical="center" wrapText="1"/>
    </xf>
    <xf numFmtId="14" fontId="9" fillId="2" borderId="1" xfId="0" applyNumberFormat="1" applyFont="1" applyFill="1" applyBorder="1" applyAlignment="1">
      <alignment horizontal="right" vertical="center" wrapText="1"/>
    </xf>
    <xf numFmtId="14" fontId="9" fillId="2" borderId="1" xfId="0" applyNumberFormat="1" applyFont="1" applyFill="1" applyBorder="1" applyAlignment="1">
      <alignment horizontal="right" wrapText="1"/>
    </xf>
    <xf numFmtId="0" fontId="11" fillId="2" borderId="3" xfId="0" applyNumberFormat="1" applyFont="1" applyFill="1" applyBorder="1" applyAlignment="1" applyProtection="1">
      <alignment horizontal="right"/>
    </xf>
    <xf numFmtId="0" fontId="9" fillId="2" borderId="4" xfId="0" applyNumberFormat="1" applyFont="1" applyFill="1" applyBorder="1" applyAlignment="1">
      <alignment horizontal="right" wrapText="1"/>
    </xf>
    <xf numFmtId="4" fontId="11" fillId="2" borderId="4" xfId="0" applyNumberFormat="1" applyFont="1" applyFill="1" applyBorder="1" applyAlignment="1" applyProtection="1">
      <alignment horizontal="right" wrapText="1"/>
    </xf>
    <xf numFmtId="0" fontId="11" fillId="2" borderId="4" xfId="0" applyNumberFormat="1" applyFont="1" applyFill="1" applyBorder="1" applyAlignment="1" applyProtection="1">
      <alignment horizontal="right"/>
    </xf>
    <xf numFmtId="4" fontId="11" fillId="2" borderId="4" xfId="0" applyNumberFormat="1" applyFont="1" applyFill="1" applyBorder="1" applyAlignment="1" applyProtection="1">
      <alignment horizontal="right"/>
    </xf>
    <xf numFmtId="4" fontId="11" fillId="2" borderId="4" xfId="0" applyNumberFormat="1" applyFont="1" applyFill="1" applyBorder="1" applyAlignment="1" applyProtection="1">
      <alignment horizontal="right"/>
      <protection locked="0"/>
    </xf>
    <xf numFmtId="0" fontId="11" fillId="2" borderId="4" xfId="0" applyNumberFormat="1" applyFont="1" applyFill="1" applyBorder="1" applyAlignment="1" applyProtection="1">
      <alignment horizontal="right"/>
      <protection locked="0"/>
    </xf>
    <xf numFmtId="14" fontId="11" fillId="2" borderId="4" xfId="0" applyNumberFormat="1" applyFont="1" applyFill="1" applyBorder="1" applyAlignment="1" applyProtection="1">
      <alignment horizontal="right"/>
      <protection locked="0"/>
    </xf>
    <xf numFmtId="0" fontId="11" fillId="2" borderId="5" xfId="0" applyNumberFormat="1" applyFont="1" applyFill="1" applyBorder="1" applyAlignment="1" applyProtection="1">
      <alignment horizontal="right"/>
    </xf>
    <xf numFmtId="0" fontId="9" fillId="2" borderId="6" xfId="0" applyNumberFormat="1" applyFont="1" applyFill="1" applyBorder="1" applyAlignment="1">
      <alignment horizontal="right" wrapText="1"/>
    </xf>
    <xf numFmtId="4" fontId="11" fillId="2" borderId="6" xfId="0" applyNumberFormat="1" applyFont="1" applyFill="1" applyBorder="1" applyAlignment="1" applyProtection="1">
      <alignment horizontal="right" wrapText="1"/>
    </xf>
    <xf numFmtId="0" fontId="11" fillId="2" borderId="6" xfId="0" applyNumberFormat="1" applyFont="1" applyFill="1" applyBorder="1" applyAlignment="1" applyProtection="1">
      <alignment horizontal="right"/>
    </xf>
    <xf numFmtId="4" fontId="11" fillId="2" borderId="6" xfId="0" applyNumberFormat="1" applyFont="1" applyFill="1" applyBorder="1" applyAlignment="1" applyProtection="1">
      <alignment horizontal="right"/>
    </xf>
    <xf numFmtId="4" fontId="11" fillId="2" borderId="6" xfId="0" applyNumberFormat="1" applyFont="1" applyFill="1" applyBorder="1" applyAlignment="1" applyProtection="1">
      <alignment horizontal="right"/>
      <protection locked="0"/>
    </xf>
    <xf numFmtId="0" fontId="11" fillId="2" borderId="6" xfId="0" applyNumberFormat="1" applyFont="1" applyFill="1" applyBorder="1" applyAlignment="1" applyProtection="1">
      <alignment horizontal="right"/>
      <protection locked="0"/>
    </xf>
    <xf numFmtId="14" fontId="11" fillId="2" borderId="6" xfId="0" applyNumberFormat="1" applyFont="1" applyFill="1" applyBorder="1" applyAlignment="1" applyProtection="1">
      <alignment horizontal="right"/>
      <protection locked="0"/>
    </xf>
    <xf numFmtId="4" fontId="9" fillId="2" borderId="4" xfId="0" applyNumberFormat="1" applyFont="1" applyFill="1" applyBorder="1" applyAlignment="1">
      <alignment horizontal="right" wrapText="1"/>
    </xf>
    <xf numFmtId="4" fontId="9" fillId="2" borderId="1" xfId="0" applyNumberFormat="1" applyFont="1" applyFill="1" applyBorder="1" applyAlignment="1">
      <alignment horizontal="right"/>
    </xf>
    <xf numFmtId="4" fontId="11" fillId="2" borderId="1" xfId="0" applyNumberFormat="1" applyFont="1" applyFill="1" applyBorder="1" applyAlignment="1">
      <alignment horizontal="right"/>
    </xf>
    <xf numFmtId="0" fontId="11" fillId="2" borderId="2" xfId="0" applyNumberFormat="1" applyFont="1" applyFill="1" applyBorder="1" applyAlignment="1">
      <alignment horizontal="right"/>
    </xf>
    <xf numFmtId="14" fontId="9" fillId="2" borderId="1" xfId="0" applyNumberFormat="1" applyFont="1" applyFill="1" applyBorder="1" applyAlignment="1">
      <alignment horizontal="right"/>
    </xf>
    <xf numFmtId="4" fontId="0" fillId="2" borderId="0" xfId="0" applyNumberFormat="1" applyFill="1"/>
    <xf numFmtId="0" fontId="0" fillId="2" borderId="0" xfId="0" applyFill="1"/>
    <xf numFmtId="0" fontId="10" fillId="2" borderId="2" xfId="0" applyNumberFormat="1" applyFont="1" applyFill="1" applyBorder="1" applyAlignment="1">
      <alignment horizontal="right" wrapText="1"/>
    </xf>
    <xf numFmtId="0" fontId="10" fillId="2" borderId="1" xfId="0" applyNumberFormat="1" applyFont="1" applyFill="1" applyBorder="1" applyAlignment="1">
      <alignment horizontal="right" wrapText="1"/>
    </xf>
    <xf numFmtId="14" fontId="10" fillId="2" borderId="1" xfId="0" applyNumberFormat="1" applyFont="1" applyFill="1" applyBorder="1" applyAlignment="1">
      <alignment horizontal="right" wrapText="1"/>
    </xf>
    <xf numFmtId="14" fontId="12" fillId="2" borderId="1" xfId="0" applyNumberFormat="1" applyFont="1" applyFill="1" applyBorder="1" applyAlignment="1" applyProtection="1">
      <alignment horizontal="right"/>
      <protection locked="0"/>
    </xf>
    <xf numFmtId="4" fontId="13" fillId="2" borderId="1" xfId="0" applyNumberFormat="1" applyFont="1" applyFill="1" applyBorder="1" applyAlignment="1">
      <alignment horizontal="right"/>
    </xf>
    <xf numFmtId="0" fontId="12" fillId="2" borderId="2" xfId="0" applyNumberFormat="1" applyFont="1" applyFill="1" applyBorder="1" applyAlignment="1" applyProtection="1">
      <alignment horizontal="right"/>
    </xf>
    <xf numFmtId="4" fontId="12" fillId="2" borderId="1" xfId="0" applyNumberFormat="1" applyFont="1" applyFill="1" applyBorder="1" applyAlignment="1" applyProtection="1">
      <alignment horizontal="right" wrapText="1"/>
    </xf>
    <xf numFmtId="0" fontId="12" fillId="2" borderId="1" xfId="0" applyNumberFormat="1" applyFont="1" applyFill="1" applyBorder="1" applyAlignment="1" applyProtection="1">
      <alignment horizontal="right"/>
    </xf>
    <xf numFmtId="4" fontId="12" fillId="2" borderId="1" xfId="0" applyNumberFormat="1" applyFont="1" applyFill="1" applyBorder="1" applyAlignment="1" applyProtection="1">
      <alignment horizontal="right"/>
    </xf>
    <xf numFmtId="4" fontId="12" fillId="2" borderId="1" xfId="0" applyNumberFormat="1" applyFont="1" applyFill="1" applyBorder="1" applyAlignment="1" applyProtection="1">
      <alignment horizontal="right"/>
      <protection locked="0"/>
    </xf>
    <xf numFmtId="0" fontId="12" fillId="2" borderId="1" xfId="0" applyNumberFormat="1" applyFont="1" applyFill="1" applyBorder="1" applyAlignment="1" applyProtection="1">
      <alignment horizontal="right"/>
      <protection locked="0"/>
    </xf>
    <xf numFmtId="0" fontId="16" fillId="2" borderId="0" xfId="0" applyFont="1" applyFill="1"/>
    <xf numFmtId="0" fontId="8" fillId="2" borderId="1" xfId="0" applyNumberFormat="1" applyFont="1" applyFill="1" applyBorder="1" applyAlignment="1">
      <alignment horizontal="right"/>
    </xf>
    <xf numFmtId="0" fontId="10" fillId="2" borderId="1" xfId="0" applyNumberFormat="1" applyFont="1" applyFill="1" applyBorder="1" applyAlignment="1">
      <alignment horizontal="right" vertical="center" wrapText="1"/>
    </xf>
    <xf numFmtId="0" fontId="12" fillId="2" borderId="3" xfId="0" applyNumberFormat="1" applyFont="1" applyFill="1" applyBorder="1" applyAlignment="1" applyProtection="1">
      <alignment horizontal="right"/>
    </xf>
    <xf numFmtId="0" fontId="10" fillId="2" borderId="4" xfId="0" applyNumberFormat="1" applyFont="1" applyFill="1" applyBorder="1" applyAlignment="1">
      <alignment horizontal="right" wrapText="1"/>
    </xf>
    <xf numFmtId="4" fontId="12" fillId="2" borderId="4" xfId="0" applyNumberFormat="1" applyFont="1" applyFill="1" applyBorder="1" applyAlignment="1" applyProtection="1">
      <alignment horizontal="right" wrapText="1"/>
    </xf>
    <xf numFmtId="0" fontId="12" fillId="2" borderId="4" xfId="0" applyNumberFormat="1" applyFont="1" applyFill="1" applyBorder="1" applyAlignment="1" applyProtection="1">
      <alignment horizontal="right"/>
    </xf>
    <xf numFmtId="4" fontId="12" fillId="2" borderId="4" xfId="0" applyNumberFormat="1" applyFont="1" applyFill="1" applyBorder="1" applyAlignment="1" applyProtection="1">
      <alignment horizontal="right"/>
    </xf>
    <xf numFmtId="0" fontId="13" fillId="2" borderId="2" xfId="0" applyNumberFormat="1" applyFont="1" applyFill="1" applyBorder="1" applyAlignment="1">
      <alignment horizontal="right"/>
    </xf>
    <xf numFmtId="0" fontId="13" fillId="2" borderId="1" xfId="0" applyNumberFormat="1" applyFont="1" applyFill="1" applyBorder="1" applyAlignment="1">
      <alignment horizontal="right"/>
    </xf>
    <xf numFmtId="4" fontId="13" fillId="2" borderId="1" xfId="0" applyNumberFormat="1" applyFont="1" applyFill="1" applyBorder="1" applyAlignment="1">
      <alignment horizontal="right" wrapText="1"/>
    </xf>
    <xf numFmtId="0" fontId="13" fillId="2" borderId="1" xfId="0" applyNumberFormat="1" applyFont="1" applyFill="1" applyBorder="1" applyAlignment="1">
      <alignment horizontal="right" wrapText="1"/>
    </xf>
    <xf numFmtId="4" fontId="12" fillId="2" borderId="1" xfId="0" applyNumberFormat="1" applyFont="1" applyFill="1" applyBorder="1" applyAlignment="1">
      <alignment horizontal="right" wrapText="1"/>
    </xf>
    <xf numFmtId="14" fontId="13" fillId="2" borderId="1" xfId="0" applyNumberFormat="1" applyFont="1" applyFill="1" applyBorder="1" applyAlignment="1">
      <alignment horizontal="right"/>
    </xf>
    <xf numFmtId="0" fontId="9" fillId="2" borderId="1" xfId="0" applyNumberFormat="1" applyFont="1" applyFill="1" applyBorder="1" applyAlignment="1">
      <alignment horizontal="right"/>
    </xf>
    <xf numFmtId="4" fontId="9" fillId="2" borderId="1" xfId="0" applyNumberFormat="1" applyFont="1" applyFill="1" applyBorder="1" applyAlignment="1">
      <alignment horizontal="right" vertical="top"/>
    </xf>
    <xf numFmtId="4" fontId="10" fillId="2" borderId="1" xfId="0" applyNumberFormat="1" applyFont="1" applyFill="1" applyBorder="1" applyAlignment="1">
      <alignment horizontal="right" vertical="top"/>
    </xf>
    <xf numFmtId="0" fontId="10" fillId="2" borderId="1" xfId="0" applyNumberFormat="1" applyFont="1" applyFill="1" applyBorder="1" applyAlignment="1">
      <alignment horizontal="right"/>
    </xf>
    <xf numFmtId="4" fontId="10" fillId="2" borderId="1" xfId="0" applyNumberFormat="1" applyFont="1" applyFill="1" applyBorder="1" applyAlignment="1">
      <alignment horizontal="right"/>
    </xf>
    <xf numFmtId="0" fontId="11" fillId="2" borderId="1" xfId="0" applyNumberFormat="1" applyFont="1" applyFill="1" applyBorder="1" applyAlignment="1">
      <alignment horizontal="right"/>
    </xf>
    <xf numFmtId="4" fontId="11" fillId="2" borderId="1" xfId="0" applyNumberFormat="1" applyFont="1" applyFill="1" applyBorder="1" applyAlignment="1">
      <alignment horizontal="right" wrapText="1"/>
    </xf>
    <xf numFmtId="0" fontId="12" fillId="2" borderId="2" xfId="0" applyNumberFormat="1" applyFont="1" applyFill="1" applyBorder="1" applyAlignment="1">
      <alignment horizontal="right"/>
    </xf>
    <xf numFmtId="0" fontId="12" fillId="2" borderId="1" xfId="0" applyNumberFormat="1" applyFont="1" applyFill="1" applyBorder="1" applyAlignment="1">
      <alignment horizontal="right"/>
    </xf>
    <xf numFmtId="4" fontId="12" fillId="2" borderId="1" xfId="0" applyNumberFormat="1" applyFont="1" applyFill="1" applyBorder="1" applyAlignment="1">
      <alignment horizontal="right"/>
    </xf>
    <xf numFmtId="0" fontId="10" fillId="2" borderId="2" xfId="0" applyNumberFormat="1" applyFont="1" applyFill="1" applyBorder="1" applyAlignment="1">
      <alignment horizontal="right" vertical="center" wrapText="1"/>
    </xf>
    <xf numFmtId="4" fontId="10" fillId="2" borderId="1" xfId="0" applyNumberFormat="1" applyFont="1" applyFill="1" applyBorder="1" applyAlignment="1">
      <alignment horizontal="right" vertical="center" wrapText="1"/>
    </xf>
    <xf numFmtId="14" fontId="10" fillId="2" borderId="1" xfId="0" applyNumberFormat="1" applyFont="1" applyFill="1" applyBorder="1" applyAlignment="1">
      <alignment horizontal="right" vertical="center" wrapText="1"/>
    </xf>
    <xf numFmtId="14" fontId="10" fillId="2" borderId="1" xfId="0" applyNumberFormat="1" applyFont="1" applyFill="1" applyBorder="1" applyAlignment="1">
      <alignment horizontal="right"/>
    </xf>
    <xf numFmtId="0" fontId="0" fillId="2" borderId="0" xfId="0" applyNumberFormat="1" applyFill="1"/>
    <xf numFmtId="0" fontId="10" fillId="2" borderId="1" xfId="0" applyNumberFormat="1" applyFont="1" applyFill="1" applyBorder="1" applyAlignment="1">
      <alignment horizontal="center" wrapText="1"/>
    </xf>
    <xf numFmtId="0" fontId="0" fillId="2" borderId="0" xfId="0" applyFont="1" applyFill="1"/>
    <xf numFmtId="14" fontId="12" fillId="2" borderId="4" xfId="0" applyNumberFormat="1" applyFont="1" applyFill="1" applyBorder="1" applyAlignment="1" applyProtection="1">
      <alignment horizontal="right"/>
      <protection locked="0"/>
    </xf>
    <xf numFmtId="4" fontId="9" fillId="2" borderId="0" xfId="0" applyNumberFormat="1" applyFont="1" applyFill="1" applyBorder="1" applyAlignment="1">
      <alignment horizontal="right"/>
    </xf>
    <xf numFmtId="0" fontId="19" fillId="2" borderId="0" xfId="0" applyFont="1" applyFill="1" applyBorder="1" applyAlignment="1">
      <alignment horizontal="left"/>
    </xf>
    <xf numFmtId="0" fontId="19" fillId="2" borderId="0" xfId="0" applyFont="1" applyFill="1" applyBorder="1" applyAlignment="1">
      <alignment horizontal="center"/>
    </xf>
    <xf numFmtId="0" fontId="19" fillId="2" borderId="0" xfId="0" applyNumberFormat="1" applyFont="1" applyFill="1" applyBorder="1" applyAlignment="1">
      <alignment horizontal="left"/>
    </xf>
    <xf numFmtId="0" fontId="8" fillId="2" borderId="0" xfId="0" applyFont="1" applyFill="1" applyBorder="1" applyAlignment="1"/>
    <xf numFmtId="0" fontId="8" fillId="2" borderId="2" xfId="0" applyNumberFormat="1" applyFont="1" applyFill="1" applyBorder="1" applyAlignment="1">
      <alignment horizontal="right" wrapText="1"/>
    </xf>
    <xf numFmtId="0" fontId="8" fillId="2" borderId="1" xfId="0" applyNumberFormat="1" applyFont="1" applyFill="1" applyBorder="1" applyAlignment="1">
      <alignment horizontal="right" wrapText="1"/>
    </xf>
    <xf numFmtId="4" fontId="8" fillId="2" borderId="1" xfId="0" applyNumberFormat="1" applyFont="1" applyFill="1" applyBorder="1" applyAlignment="1">
      <alignment horizontal="right" wrapText="1"/>
    </xf>
    <xf numFmtId="0" fontId="14" fillId="2" borderId="1" xfId="0" applyNumberFormat="1" applyFont="1" applyFill="1" applyBorder="1" applyAlignment="1">
      <alignment horizontal="center" wrapText="1"/>
    </xf>
    <xf numFmtId="4" fontId="24" fillId="2" borderId="0" xfId="0" applyNumberFormat="1" applyFont="1" applyFill="1" applyAlignment="1">
      <alignment horizontal="left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/>
    <xf numFmtId="0" fontId="8" fillId="2" borderId="0" xfId="0" applyFont="1" applyFill="1" applyBorder="1" applyAlignment="1">
      <alignment horizontal="right"/>
    </xf>
    <xf numFmtId="2" fontId="9" fillId="2" borderId="1" xfId="5" applyNumberFormat="1" applyFont="1" applyFill="1" applyBorder="1" applyAlignment="1">
      <alignment horizontal="right" wrapText="1"/>
    </xf>
    <xf numFmtId="4" fontId="9" fillId="2" borderId="1" xfId="5" applyNumberFormat="1" applyFont="1" applyFill="1" applyBorder="1" applyAlignment="1">
      <alignment horizontal="right" wrapText="1"/>
    </xf>
    <xf numFmtId="0" fontId="8" fillId="2" borderId="1" xfId="0" applyFont="1" applyFill="1" applyBorder="1" applyAlignment="1">
      <alignment horizontal="right"/>
    </xf>
    <xf numFmtId="2" fontId="9" fillId="2" borderId="1" xfId="0" applyNumberFormat="1" applyFont="1" applyFill="1" applyBorder="1" applyAlignment="1">
      <alignment horizontal="right" wrapText="1"/>
    </xf>
    <xf numFmtId="0" fontId="14" fillId="2" borderId="0" xfId="0" applyNumberFormat="1" applyFont="1" applyFill="1" applyBorder="1" applyAlignment="1">
      <alignment horizontal="center"/>
    </xf>
    <xf numFmtId="4" fontId="14" fillId="2" borderId="0" xfId="0" applyNumberFormat="1" applyFont="1" applyFill="1" applyBorder="1" applyAlignment="1">
      <alignment horizontal="right"/>
    </xf>
    <xf numFmtId="4" fontId="14" fillId="2" borderId="0" xfId="0" applyNumberFormat="1" applyFont="1" applyFill="1" applyBorder="1"/>
    <xf numFmtId="4" fontId="24" fillId="2" borderId="0" xfId="0" applyNumberFormat="1" applyFont="1" applyFill="1" applyAlignment="1">
      <alignment horizontal="center"/>
    </xf>
    <xf numFmtId="4" fontId="14" fillId="2" borderId="1" xfId="0" applyNumberFormat="1" applyFont="1" applyFill="1" applyBorder="1" applyAlignment="1">
      <alignment horizontal="right" wrapText="1"/>
    </xf>
    <xf numFmtId="4" fontId="14" fillId="2" borderId="0" xfId="0" applyNumberFormat="1" applyFont="1" applyFill="1" applyAlignment="1">
      <alignment horizontal="left"/>
    </xf>
    <xf numFmtId="4" fontId="14" fillId="2" borderId="1" xfId="0" applyNumberFormat="1" applyFont="1" applyFill="1" applyBorder="1" applyAlignment="1">
      <alignment horizontal="right"/>
    </xf>
    <xf numFmtId="4" fontId="14" fillId="2" borderId="1" xfId="0" applyNumberFormat="1" applyFont="1" applyFill="1" applyBorder="1" applyAlignment="1" applyProtection="1">
      <alignment horizontal="right"/>
    </xf>
    <xf numFmtId="4" fontId="14" fillId="2" borderId="1" xfId="7" applyNumberFormat="1" applyFont="1" applyFill="1" applyBorder="1" applyAlignment="1" applyProtection="1">
      <alignment horizontal="right" wrapText="1"/>
      <protection locked="0"/>
    </xf>
    <xf numFmtId="4" fontId="24" fillId="2" borderId="1" xfId="0" applyNumberFormat="1" applyFont="1" applyFill="1" applyBorder="1" applyAlignment="1">
      <alignment horizontal="right"/>
    </xf>
    <xf numFmtId="0" fontId="24" fillId="2" borderId="1" xfId="0" applyNumberFormat="1" applyFont="1" applyFill="1" applyBorder="1" applyAlignment="1">
      <alignment horizontal="center"/>
    </xf>
    <xf numFmtId="0" fontId="14" fillId="2" borderId="1" xfId="0" applyNumberFormat="1" applyFont="1" applyFill="1" applyBorder="1" applyAlignment="1">
      <alignment horizontal="center"/>
    </xf>
    <xf numFmtId="4" fontId="14" fillId="2" borderId="0" xfId="0" applyNumberFormat="1" applyFont="1" applyFill="1"/>
    <xf numFmtId="4" fontId="24" fillId="2" borderId="0" xfId="0" applyNumberFormat="1" applyFont="1" applyFill="1"/>
    <xf numFmtId="4" fontId="14" fillId="2" borderId="1" xfId="0" applyNumberFormat="1" applyFont="1" applyFill="1" applyBorder="1" applyAlignment="1" applyProtection="1">
      <alignment horizontal="right"/>
      <protection locked="0"/>
    </xf>
    <xf numFmtId="4" fontId="24" fillId="2" borderId="1" xfId="0" applyNumberFormat="1" applyFont="1" applyFill="1" applyBorder="1" applyAlignment="1" applyProtection="1">
      <alignment horizontal="right"/>
    </xf>
    <xf numFmtId="4" fontId="24" fillId="2" borderId="1" xfId="0" applyNumberFormat="1" applyFont="1" applyFill="1" applyBorder="1" applyAlignment="1" applyProtection="1">
      <alignment horizontal="right"/>
      <protection locked="0"/>
    </xf>
    <xf numFmtId="0" fontId="14" fillId="2" borderId="1" xfId="5" applyNumberFormat="1" applyFont="1" applyFill="1" applyBorder="1" applyAlignment="1" applyProtection="1">
      <alignment horizontal="center" wrapText="1"/>
      <protection locked="0"/>
    </xf>
    <xf numFmtId="4" fontId="14" fillId="2" borderId="1" xfId="1" applyNumberFormat="1" applyFont="1" applyFill="1" applyBorder="1" applyAlignment="1" applyProtection="1">
      <alignment horizontal="right" wrapText="1"/>
      <protection locked="0"/>
    </xf>
    <xf numFmtId="4" fontId="24" fillId="2" borderId="1" xfId="0" applyNumberFormat="1" applyFont="1" applyFill="1" applyBorder="1" applyAlignment="1">
      <alignment horizontal="center" vertical="center" wrapText="1"/>
    </xf>
    <xf numFmtId="4" fontId="24" fillId="2" borderId="1" xfId="0" applyNumberFormat="1" applyFont="1" applyFill="1" applyBorder="1" applyAlignment="1">
      <alignment horizontal="center" textRotation="90" wrapText="1"/>
    </xf>
    <xf numFmtId="0" fontId="24" fillId="2" borderId="0" xfId="0" applyNumberFormat="1" applyFont="1" applyFill="1" applyAlignment="1">
      <alignment horizontal="center"/>
    </xf>
    <xf numFmtId="0" fontId="9" fillId="2" borderId="1" xfId="0" applyNumberFormat="1" applyFont="1" applyFill="1" applyBorder="1" applyAlignment="1">
      <alignment horizontal="right" vertical="center" wrapText="1"/>
    </xf>
    <xf numFmtId="0" fontId="28" fillId="2" borderId="0" xfId="0" applyNumberFormat="1" applyFont="1" applyFill="1" applyBorder="1" applyAlignment="1">
      <alignment horizontal="center"/>
    </xf>
    <xf numFmtId="4" fontId="28" fillId="2" borderId="0" xfId="0" applyNumberFormat="1" applyFont="1" applyFill="1" applyBorder="1"/>
    <xf numFmtId="0" fontId="0" fillId="2" borderId="0" xfId="0" applyNumberFormat="1" applyFont="1" applyFill="1" applyAlignment="1"/>
    <xf numFmtId="0" fontId="24" fillId="2" borderId="1" xfId="0" applyNumberFormat="1" applyFont="1" applyFill="1" applyBorder="1" applyAlignment="1" applyProtection="1">
      <alignment horizontal="right"/>
    </xf>
    <xf numFmtId="0" fontId="24" fillId="2" borderId="1" xfId="0" applyNumberFormat="1" applyFont="1" applyFill="1" applyBorder="1" applyAlignment="1">
      <alignment horizontal="right"/>
    </xf>
    <xf numFmtId="4" fontId="10" fillId="2" borderId="1" xfId="0" applyNumberFormat="1" applyFont="1" applyFill="1" applyBorder="1" applyAlignment="1">
      <alignment horizontal="left" wrapText="1"/>
    </xf>
    <xf numFmtId="0" fontId="26" fillId="2" borderId="1" xfId="0" applyFont="1" applyFill="1" applyBorder="1" applyAlignment="1">
      <alignment horizontal="left" wrapText="1"/>
    </xf>
    <xf numFmtId="0" fontId="18" fillId="2" borderId="0" xfId="0" applyFont="1" applyFill="1" applyBorder="1" applyAlignment="1">
      <alignment horizontal="left" wrapText="1"/>
    </xf>
    <xf numFmtId="0" fontId="14" fillId="2" borderId="0" xfId="0" applyNumberFormat="1" applyFont="1" applyFill="1" applyBorder="1" applyAlignment="1">
      <alignment horizontal="left"/>
    </xf>
    <xf numFmtId="0" fontId="28" fillId="2" borderId="0" xfId="0" applyNumberFormat="1" applyFont="1" applyFill="1" applyBorder="1" applyAlignment="1">
      <alignment horizontal="left"/>
    </xf>
    <xf numFmtId="0" fontId="24" fillId="2" borderId="4" xfId="0" applyNumberFormat="1" applyFont="1" applyFill="1" applyBorder="1" applyAlignment="1">
      <alignment horizontal="left" wrapText="1"/>
    </xf>
    <xf numFmtId="0" fontId="14" fillId="2" borderId="1" xfId="0" applyNumberFormat="1" applyFont="1" applyFill="1" applyBorder="1" applyAlignment="1">
      <alignment horizontal="left" wrapText="1"/>
    </xf>
    <xf numFmtId="0" fontId="24" fillId="2" borderId="1" xfId="0" applyNumberFormat="1" applyFont="1" applyFill="1" applyBorder="1" applyAlignment="1">
      <alignment horizontal="left" wrapText="1"/>
    </xf>
    <xf numFmtId="0" fontId="14" fillId="2" borderId="1" xfId="0" applyNumberFormat="1" applyFont="1" applyFill="1" applyBorder="1" applyAlignment="1">
      <alignment horizontal="left"/>
    </xf>
    <xf numFmtId="0" fontId="14" fillId="2" borderId="1" xfId="0" applyNumberFormat="1" applyFont="1" applyFill="1" applyBorder="1" applyAlignment="1" applyProtection="1">
      <alignment horizontal="left" wrapText="1"/>
      <protection locked="0"/>
    </xf>
    <xf numFmtId="0" fontId="24" fillId="2" borderId="1" xfId="0" applyNumberFormat="1" applyFont="1" applyFill="1" applyBorder="1" applyAlignment="1" applyProtection="1">
      <alignment horizontal="left" wrapText="1"/>
      <protection locked="0"/>
    </xf>
    <xf numFmtId="0" fontId="14" fillId="2" borderId="1" xfId="3" applyNumberFormat="1" applyFont="1" applyFill="1" applyBorder="1" applyAlignment="1" applyProtection="1">
      <alignment horizontal="left" wrapText="1"/>
      <protection locked="0"/>
    </xf>
    <xf numFmtId="0" fontId="24" fillId="2" borderId="1" xfId="0" applyNumberFormat="1" applyFont="1" applyFill="1" applyBorder="1" applyAlignment="1">
      <alignment horizontal="left"/>
    </xf>
    <xf numFmtId="4" fontId="8" fillId="2" borderId="0" xfId="0" applyNumberFormat="1" applyFont="1" applyFill="1" applyBorder="1" applyAlignment="1">
      <alignment horizontal="left" wrapText="1"/>
    </xf>
    <xf numFmtId="4" fontId="11" fillId="2" borderId="1" xfId="0" applyNumberFormat="1" applyFont="1" applyFill="1" applyBorder="1" applyAlignment="1" applyProtection="1">
      <alignment horizontal="left" wrapText="1"/>
      <protection locked="0"/>
    </xf>
    <xf numFmtId="4" fontId="9" fillId="2" borderId="1" xfId="0" applyNumberFormat="1" applyFont="1" applyFill="1" applyBorder="1" applyAlignment="1">
      <alignment horizontal="left" wrapText="1"/>
    </xf>
    <xf numFmtId="4" fontId="12" fillId="2" borderId="1" xfId="0" applyNumberFormat="1" applyFont="1" applyFill="1" applyBorder="1" applyAlignment="1" applyProtection="1">
      <alignment horizontal="left" wrapText="1"/>
      <protection locked="0"/>
    </xf>
    <xf numFmtId="4" fontId="11" fillId="2" borderId="1" xfId="0" applyNumberFormat="1" applyFont="1" applyFill="1" applyBorder="1" applyAlignment="1">
      <alignment horizontal="left" wrapText="1"/>
    </xf>
    <xf numFmtId="4" fontId="12" fillId="2" borderId="1" xfId="0" applyNumberFormat="1" applyFont="1" applyFill="1" applyBorder="1" applyAlignment="1">
      <alignment horizontal="left" wrapText="1"/>
    </xf>
    <xf numFmtId="4" fontId="9" fillId="2" borderId="1" xfId="0" applyNumberFormat="1" applyFont="1" applyFill="1" applyBorder="1" applyAlignment="1">
      <alignment horizontal="left" vertical="center" wrapText="1"/>
    </xf>
    <xf numFmtId="4" fontId="10" fillId="2" borderId="1" xfId="0" applyNumberFormat="1" applyFont="1" applyFill="1" applyBorder="1" applyAlignment="1">
      <alignment horizontal="left" vertical="center" wrapText="1"/>
    </xf>
    <xf numFmtId="4" fontId="9" fillId="2" borderId="1" xfId="0" applyNumberFormat="1" applyFont="1" applyFill="1" applyBorder="1" applyAlignment="1">
      <alignment wrapText="1"/>
    </xf>
    <xf numFmtId="4" fontId="10" fillId="2" borderId="1" xfId="0" applyNumberFormat="1" applyFont="1" applyFill="1" applyBorder="1" applyAlignment="1">
      <alignment wrapText="1"/>
    </xf>
    <xf numFmtId="0" fontId="24" fillId="2" borderId="4" xfId="0" applyNumberFormat="1" applyFont="1" applyFill="1" applyBorder="1" applyAlignment="1">
      <alignment horizontal="center" wrapText="1"/>
    </xf>
    <xf numFmtId="4" fontId="24" fillId="2" borderId="4" xfId="0" applyNumberFormat="1" applyFont="1" applyFill="1" applyBorder="1" applyAlignment="1">
      <alignment horizontal="right" wrapText="1"/>
    </xf>
    <xf numFmtId="4" fontId="14" fillId="2" borderId="0" xfId="0" applyNumberFormat="1" applyFont="1" applyFill="1" applyAlignment="1">
      <alignment horizontal="right"/>
    </xf>
    <xf numFmtId="0" fontId="0" fillId="2" borderId="0" xfId="0" applyFill="1" applyAlignment="1">
      <alignment horizontal="right"/>
    </xf>
    <xf numFmtId="4" fontId="19" fillId="2" borderId="0" xfId="0" applyNumberFormat="1" applyFont="1" applyFill="1" applyBorder="1" applyAlignment="1">
      <alignment horizontal="left"/>
    </xf>
    <xf numFmtId="4" fontId="22" fillId="2" borderId="0" xfId="0" applyNumberFormat="1" applyFont="1" applyFill="1" applyBorder="1" applyAlignment="1">
      <alignment horizontal="center" vertical="center"/>
    </xf>
    <xf numFmtId="4" fontId="22" fillId="2" borderId="1" xfId="0" applyNumberFormat="1" applyFont="1" applyFill="1" applyBorder="1" applyAlignment="1">
      <alignment horizontal="center" vertical="center"/>
    </xf>
    <xf numFmtId="0" fontId="14" fillId="2" borderId="1" xfId="0" applyNumberFormat="1" applyFont="1" applyFill="1" applyBorder="1" applyAlignment="1">
      <alignment horizontal="right" wrapText="1"/>
    </xf>
    <xf numFmtId="0" fontId="0" fillId="2" borderId="0" xfId="0" applyFill="1" applyAlignment="1">
      <alignment horizontal="center"/>
    </xf>
    <xf numFmtId="0" fontId="12" fillId="2" borderId="2" xfId="0" applyNumberFormat="1" applyFont="1" applyFill="1" applyBorder="1" applyAlignment="1" applyProtection="1">
      <alignment horizontal="right" vertical="top"/>
    </xf>
    <xf numFmtId="4" fontId="12" fillId="2" borderId="1" xfId="0" applyNumberFormat="1" applyFont="1" applyFill="1" applyBorder="1" applyAlignment="1" applyProtection="1">
      <alignment horizontal="right" vertical="top" wrapText="1"/>
    </xf>
    <xf numFmtId="0" fontId="12" fillId="2" borderId="1" xfId="0" applyNumberFormat="1" applyFont="1" applyFill="1" applyBorder="1" applyAlignment="1" applyProtection="1">
      <alignment horizontal="right" vertical="top"/>
    </xf>
    <xf numFmtId="4" fontId="12" fillId="2" borderId="1" xfId="0" applyNumberFormat="1" applyFont="1" applyFill="1" applyBorder="1" applyAlignment="1" applyProtection="1">
      <alignment horizontal="right" vertical="top"/>
    </xf>
    <xf numFmtId="14" fontId="12" fillId="2" borderId="1" xfId="0" applyNumberFormat="1" applyFont="1" applyFill="1" applyBorder="1" applyAlignment="1" applyProtection="1">
      <alignment horizontal="right" vertical="top"/>
      <protection locked="0"/>
    </xf>
    <xf numFmtId="0" fontId="14" fillId="2" borderId="6" xfId="0" applyNumberFormat="1" applyFont="1" applyFill="1" applyBorder="1" applyAlignment="1">
      <alignment horizontal="center" wrapText="1"/>
    </xf>
    <xf numFmtId="0" fontId="24" fillId="2" borderId="6" xfId="0" applyNumberFormat="1" applyFont="1" applyFill="1" applyBorder="1" applyAlignment="1">
      <alignment horizontal="left" wrapText="1"/>
    </xf>
    <xf numFmtId="4" fontId="24" fillId="2" borderId="6" xfId="0" applyNumberFormat="1" applyFont="1" applyFill="1" applyBorder="1" applyAlignment="1">
      <alignment horizontal="right" wrapText="1"/>
    </xf>
    <xf numFmtId="0" fontId="24" fillId="2" borderId="6" xfId="0" applyNumberFormat="1" applyFont="1" applyFill="1" applyBorder="1" applyAlignment="1">
      <alignment horizontal="right" wrapText="1"/>
    </xf>
    <xf numFmtId="4" fontId="24" fillId="2" borderId="0" xfId="0" applyNumberFormat="1" applyFont="1" applyFill="1" applyBorder="1" applyAlignment="1">
      <alignment horizontal="left"/>
    </xf>
    <xf numFmtId="0" fontId="14" fillId="2" borderId="1" xfId="0" applyNumberFormat="1" applyFont="1" applyFill="1" applyBorder="1" applyAlignment="1" applyProtection="1">
      <alignment horizontal="center" wrapText="1"/>
      <protection locked="0"/>
    </xf>
    <xf numFmtId="4" fontId="14" fillId="2" borderId="1" xfId="0" applyNumberFormat="1" applyFont="1" applyFill="1" applyBorder="1" applyAlignment="1" applyProtection="1">
      <alignment horizontal="right" wrapText="1"/>
      <protection locked="0"/>
    </xf>
    <xf numFmtId="4" fontId="14" fillId="2" borderId="0" xfId="0" applyNumberFormat="1" applyFont="1" applyFill="1" applyBorder="1" applyAlignment="1" applyProtection="1">
      <alignment horizontal="left" vertical="top" wrapText="1"/>
      <protection locked="0"/>
    </xf>
    <xf numFmtId="0" fontId="24" fillId="2" borderId="1" xfId="0" applyNumberFormat="1" applyFont="1" applyFill="1" applyBorder="1" applyAlignment="1" applyProtection="1">
      <alignment horizontal="right"/>
      <protection locked="0"/>
    </xf>
    <xf numFmtId="0" fontId="33" fillId="2" borderId="0" xfId="40" applyNumberFormat="1" applyFill="1" applyBorder="1" applyAlignment="1">
      <alignment horizontal="right"/>
    </xf>
    <xf numFmtId="4" fontId="10" fillId="2" borderId="2" xfId="0" applyNumberFormat="1" applyFont="1" applyFill="1" applyBorder="1" applyAlignment="1">
      <alignment horizontal="right" wrapText="1"/>
    </xf>
    <xf numFmtId="4" fontId="14" fillId="2" borderId="1" xfId="0" applyNumberFormat="1" applyFont="1" applyFill="1" applyBorder="1"/>
    <xf numFmtId="4" fontId="24" fillId="2" borderId="7" xfId="0" applyNumberFormat="1" applyFont="1" applyFill="1" applyBorder="1" applyAlignment="1">
      <alignment horizontal="center" textRotation="90" wrapText="1"/>
    </xf>
    <xf numFmtId="0" fontId="24" fillId="2" borderId="7" xfId="0" applyNumberFormat="1" applyFont="1" applyFill="1" applyBorder="1" applyAlignment="1">
      <alignment horizontal="center" wrapText="1"/>
    </xf>
    <xf numFmtId="4" fontId="14" fillId="2" borderId="7" xfId="0" applyNumberFormat="1" applyFont="1" applyFill="1" applyBorder="1" applyAlignment="1">
      <alignment horizontal="right" wrapText="1"/>
    </xf>
    <xf numFmtId="4" fontId="24" fillId="2" borderId="10" xfId="0" applyNumberFormat="1" applyFont="1" applyFill="1" applyBorder="1" applyAlignment="1">
      <alignment horizontal="right" wrapText="1"/>
    </xf>
    <xf numFmtId="4" fontId="14" fillId="2" borderId="7" xfId="7" applyNumberFormat="1" applyFont="1" applyFill="1" applyBorder="1" applyAlignment="1" applyProtection="1">
      <alignment horizontal="right" wrapText="1"/>
      <protection locked="0"/>
    </xf>
    <xf numFmtId="4" fontId="24" fillId="2" borderId="7" xfId="0" applyNumberFormat="1" applyFont="1" applyFill="1" applyBorder="1" applyAlignment="1">
      <alignment horizontal="right"/>
    </xf>
    <xf numFmtId="4" fontId="14" fillId="2" borderId="7" xfId="0" applyNumberFormat="1" applyFont="1" applyFill="1" applyBorder="1" applyAlignment="1">
      <alignment horizontal="right"/>
    </xf>
    <xf numFmtId="4" fontId="24" fillId="2" borderId="7" xfId="0" applyNumberFormat="1" applyFont="1" applyFill="1" applyBorder="1" applyAlignment="1" applyProtection="1">
      <alignment horizontal="right"/>
    </xf>
    <xf numFmtId="4" fontId="14" fillId="2" borderId="7" xfId="0" applyNumberFormat="1" applyFont="1" applyFill="1" applyBorder="1" applyAlignment="1" applyProtection="1">
      <alignment horizontal="right"/>
    </xf>
    <xf numFmtId="4" fontId="14" fillId="2" borderId="7" xfId="0" applyNumberFormat="1" applyFont="1" applyFill="1" applyBorder="1" applyAlignment="1" applyProtection="1">
      <alignment horizontal="right" wrapText="1"/>
      <protection locked="0"/>
    </xf>
    <xf numFmtId="4" fontId="24" fillId="2" borderId="7" xfId="0" applyNumberFormat="1" applyFont="1" applyFill="1" applyBorder="1" applyAlignment="1" applyProtection="1">
      <alignment horizontal="right"/>
      <protection locked="0"/>
    </xf>
    <xf numFmtId="0" fontId="0" fillId="2" borderId="0" xfId="0" applyNumberFormat="1" applyFill="1" applyBorder="1"/>
    <xf numFmtId="0" fontId="8" fillId="2" borderId="0" xfId="0" applyNumberFormat="1" applyFont="1" applyFill="1" applyBorder="1" applyAlignment="1">
      <alignment horizontal="center" vertical="center"/>
    </xf>
    <xf numFmtId="0" fontId="0" fillId="2" borderId="0" xfId="0" applyNumberFormat="1" applyFont="1" applyFill="1" applyAlignment="1">
      <alignment horizontal="center" vertical="center"/>
    </xf>
    <xf numFmtId="0" fontId="8" fillId="2" borderId="1" xfId="0" applyNumberFormat="1" applyFont="1" applyFill="1" applyBorder="1" applyAlignment="1">
      <alignment horizontal="center" vertical="center" wrapText="1"/>
    </xf>
    <xf numFmtId="0" fontId="10" fillId="2" borderId="1" xfId="0" applyNumberFormat="1" applyFont="1" applyFill="1" applyBorder="1" applyAlignment="1">
      <alignment horizontal="center" vertical="center" wrapText="1"/>
    </xf>
    <xf numFmtId="4" fontId="24" fillId="2" borderId="0" xfId="0" applyNumberFormat="1" applyFont="1" applyFill="1" applyBorder="1" applyAlignment="1">
      <alignment horizontal="center"/>
    </xf>
    <xf numFmtId="4" fontId="14" fillId="2" borderId="0" xfId="0" applyNumberFormat="1" applyFont="1" applyFill="1" applyAlignment="1">
      <alignment horizontal="center"/>
    </xf>
    <xf numFmtId="0" fontId="32" fillId="2" borderId="0" xfId="0" applyFont="1" applyFill="1"/>
    <xf numFmtId="4" fontId="9" fillId="2" borderId="6" xfId="0" applyNumberFormat="1" applyFont="1" applyFill="1" applyBorder="1" applyAlignment="1">
      <alignment horizontal="right" wrapText="1"/>
    </xf>
    <xf numFmtId="0" fontId="8" fillId="2" borderId="2" xfId="0" applyNumberFormat="1" applyFont="1" applyFill="1" applyBorder="1" applyAlignment="1">
      <alignment horizontal="right"/>
    </xf>
    <xf numFmtId="0" fontId="8" fillId="2" borderId="1" xfId="0" applyNumberFormat="1" applyFont="1" applyFill="1" applyBorder="1" applyAlignment="1" applyProtection="1">
      <alignment horizontal="right"/>
    </xf>
    <xf numFmtId="0" fontId="14" fillId="2" borderId="1" xfId="0" applyNumberFormat="1" applyFont="1" applyFill="1" applyBorder="1" applyAlignment="1">
      <alignment horizontal="center" vertical="center" wrapText="1"/>
    </xf>
    <xf numFmtId="4" fontId="24" fillId="2" borderId="1" xfId="0" applyNumberFormat="1" applyFont="1" applyFill="1" applyBorder="1" applyAlignment="1">
      <alignment horizontal="left" vertical="center" wrapText="1"/>
    </xf>
    <xf numFmtId="0" fontId="24" fillId="2" borderId="2" xfId="0" applyNumberFormat="1" applyFont="1" applyFill="1" applyBorder="1" applyAlignment="1">
      <alignment horizontal="right" vertical="center" wrapText="1"/>
    </xf>
    <xf numFmtId="0" fontId="24" fillId="2" borderId="1" xfId="0" applyNumberFormat="1" applyFont="1" applyFill="1" applyBorder="1" applyAlignment="1">
      <alignment horizontal="right" vertical="center" wrapText="1"/>
    </xf>
    <xf numFmtId="4" fontId="24" fillId="2" borderId="1" xfId="0" applyNumberFormat="1" applyFont="1" applyFill="1" applyBorder="1" applyAlignment="1">
      <alignment horizontal="right" vertical="center" wrapText="1"/>
    </xf>
    <xf numFmtId="14" fontId="14" fillId="2" borderId="1" xfId="0" applyNumberFormat="1" applyFont="1" applyFill="1" applyBorder="1" applyAlignment="1">
      <alignment horizontal="right" vertical="center" wrapText="1"/>
    </xf>
    <xf numFmtId="0" fontId="35" fillId="2" borderId="0" xfId="0" applyFont="1" applyFill="1"/>
    <xf numFmtId="4" fontId="14" fillId="2" borderId="1" xfId="0" applyNumberFormat="1" applyFont="1" applyFill="1" applyBorder="1" applyAlignment="1">
      <alignment horizontal="left" vertical="center" wrapText="1"/>
    </xf>
    <xf numFmtId="0" fontId="14" fillId="2" borderId="2" xfId="0" applyNumberFormat="1" applyFont="1" applyFill="1" applyBorder="1" applyAlignment="1">
      <alignment horizontal="right" vertical="center" wrapText="1"/>
    </xf>
    <xf numFmtId="0" fontId="14" fillId="2" borderId="1" xfId="0" applyNumberFormat="1" applyFont="1" applyFill="1" applyBorder="1" applyAlignment="1">
      <alignment horizontal="right" vertical="center" wrapText="1"/>
    </xf>
    <xf numFmtId="4" fontId="14" fillId="2" borderId="1" xfId="0" applyNumberFormat="1" applyFont="1" applyFill="1" applyBorder="1" applyAlignment="1">
      <alignment horizontal="right" vertical="center" wrapText="1"/>
    </xf>
    <xf numFmtId="0" fontId="18" fillId="2" borderId="1" xfId="43" applyFont="1" applyFill="1" applyBorder="1" applyAlignment="1">
      <alignment horizontal="center" vertical="center" wrapText="1"/>
    </xf>
    <xf numFmtId="4" fontId="8" fillId="2" borderId="1" xfId="43" applyNumberFormat="1" applyFont="1" applyFill="1" applyBorder="1" applyAlignment="1" applyProtection="1">
      <alignment horizontal="left" wrapText="1"/>
      <protection locked="0"/>
    </xf>
    <xf numFmtId="0" fontId="18" fillId="2" borderId="1" xfId="43" applyFont="1" applyFill="1" applyBorder="1" applyAlignment="1">
      <alignment horizontal="right" vertical="center" wrapText="1"/>
    </xf>
    <xf numFmtId="164" fontId="18" fillId="2" borderId="1" xfId="43" applyNumberFormat="1" applyFont="1" applyFill="1" applyBorder="1" applyAlignment="1">
      <alignment horizontal="right" vertical="center" wrapText="1"/>
    </xf>
    <xf numFmtId="2" fontId="18" fillId="2" borderId="1" xfId="43" applyNumberFormat="1" applyFont="1" applyFill="1" applyBorder="1" applyAlignment="1">
      <alignment horizontal="right" vertical="center" wrapText="1"/>
    </xf>
    <xf numFmtId="0" fontId="18" fillId="2" borderId="1" xfId="43" applyNumberFormat="1" applyFont="1" applyFill="1" applyBorder="1" applyAlignment="1">
      <alignment horizontal="right" vertical="center" wrapText="1"/>
    </xf>
    <xf numFmtId="4" fontId="18" fillId="2" borderId="1" xfId="43" applyNumberFormat="1" applyFont="1" applyFill="1" applyBorder="1" applyAlignment="1">
      <alignment horizontal="right" vertical="center" wrapText="1"/>
    </xf>
    <xf numFmtId="14" fontId="18" fillId="2" borderId="1" xfId="43" applyNumberFormat="1" applyFont="1" applyFill="1" applyBorder="1" applyAlignment="1">
      <alignment horizontal="right" vertical="center" wrapText="1"/>
    </xf>
    <xf numFmtId="0" fontId="20" fillId="2" borderId="0" xfId="0" applyFont="1" applyFill="1"/>
    <xf numFmtId="0" fontId="16" fillId="2" borderId="0" xfId="0" applyFont="1" applyFill="1" applyBorder="1"/>
    <xf numFmtId="0" fontId="14" fillId="2" borderId="1" xfId="0" applyNumberFormat="1" applyFont="1" applyFill="1" applyBorder="1" applyAlignment="1">
      <alignment horizontal="right"/>
    </xf>
    <xf numFmtId="0" fontId="14" fillId="2" borderId="1" xfId="0" applyNumberFormat="1" applyFont="1" applyFill="1" applyBorder="1" applyAlignment="1" applyProtection="1">
      <alignment horizontal="right"/>
    </xf>
    <xf numFmtId="4" fontId="24" fillId="2" borderId="1" xfId="0" applyNumberFormat="1" applyFont="1" applyFill="1" applyBorder="1" applyAlignment="1">
      <alignment horizontal="center"/>
    </xf>
    <xf numFmtId="0" fontId="26" fillId="2" borderId="7" xfId="43" applyFont="1" applyFill="1" applyBorder="1" applyAlignment="1">
      <alignment horizontal="center" vertical="center" wrapText="1"/>
    </xf>
    <xf numFmtId="4" fontId="11" fillId="2" borderId="1" xfId="43" applyNumberFormat="1" applyFont="1" applyFill="1" applyBorder="1" applyAlignment="1" applyProtection="1">
      <alignment wrapText="1"/>
      <protection locked="0"/>
    </xf>
    <xf numFmtId="4" fontId="26" fillId="2" borderId="1" xfId="43" applyNumberFormat="1" applyFont="1" applyFill="1" applyBorder="1" applyAlignment="1">
      <alignment horizontal="right" vertical="center" wrapText="1"/>
    </xf>
    <xf numFmtId="4" fontId="14" fillId="2" borderId="1" xfId="43" applyNumberFormat="1" applyFont="1" applyFill="1" applyBorder="1" applyAlignment="1">
      <alignment horizontal="right" wrapText="1"/>
    </xf>
    <xf numFmtId="0" fontId="26" fillId="2" borderId="1" xfId="43" applyFont="1" applyFill="1" applyBorder="1" applyAlignment="1">
      <alignment horizontal="center" vertical="center" wrapText="1"/>
    </xf>
    <xf numFmtId="4" fontId="14" fillId="2" borderId="1" xfId="8" applyNumberFormat="1" applyFont="1" applyFill="1" applyBorder="1" applyAlignment="1" applyProtection="1">
      <alignment horizontal="right" wrapText="1"/>
      <protection locked="0"/>
    </xf>
    <xf numFmtId="0" fontId="8" fillId="2" borderId="1" xfId="0" applyFont="1" applyFill="1" applyBorder="1"/>
    <xf numFmtId="0" fontId="18" fillId="2" borderId="0" xfId="0" applyFont="1" applyFill="1" applyBorder="1"/>
    <xf numFmtId="2" fontId="8" fillId="2" borderId="1" xfId="0" applyNumberFormat="1" applyFont="1" applyFill="1" applyBorder="1" applyAlignment="1">
      <alignment horizontal="right"/>
    </xf>
    <xf numFmtId="4" fontId="24" fillId="2" borderId="7" xfId="0" applyNumberFormat="1" applyFont="1" applyFill="1" applyBorder="1" applyAlignment="1">
      <alignment horizontal="right" wrapText="1"/>
    </xf>
    <xf numFmtId="4" fontId="14" fillId="2" borderId="1" xfId="0" applyNumberFormat="1" applyFont="1" applyFill="1" applyBorder="1" applyAlignment="1">
      <alignment horizontal="center"/>
    </xf>
    <xf numFmtId="0" fontId="18" fillId="2" borderId="2" xfId="43" applyFont="1" applyFill="1" applyBorder="1" applyAlignment="1">
      <alignment horizontal="right" vertical="center"/>
    </xf>
    <xf numFmtId="0" fontId="0" fillId="2" borderId="1" xfId="0" applyNumberFormat="1" applyFont="1" applyFill="1" applyBorder="1" applyAlignment="1">
      <alignment horizontal="center" vertical="center"/>
    </xf>
    <xf numFmtId="0" fontId="14" fillId="2" borderId="1" xfId="43" applyNumberFormat="1" applyFont="1" applyFill="1" applyBorder="1" applyAlignment="1">
      <alignment horizontal="right" wrapText="1"/>
    </xf>
    <xf numFmtId="0" fontId="14" fillId="2" borderId="0" xfId="0" applyNumberFormat="1" applyFont="1" applyFill="1" applyBorder="1" applyAlignment="1">
      <alignment horizontal="right"/>
    </xf>
    <xf numFmtId="0" fontId="28" fillId="2" borderId="0" xfId="0" applyNumberFormat="1" applyFont="1" applyFill="1" applyBorder="1" applyAlignment="1">
      <alignment horizontal="right"/>
    </xf>
    <xf numFmtId="0" fontId="14" fillId="2" borderId="1" xfId="0" applyNumberFormat="1" applyFont="1" applyFill="1" applyBorder="1" applyAlignment="1" applyProtection="1">
      <alignment horizontal="right" wrapText="1"/>
      <protection locked="0"/>
    </xf>
    <xf numFmtId="0" fontId="14" fillId="2" borderId="1" xfId="1" applyNumberFormat="1" applyFont="1" applyFill="1" applyBorder="1" applyAlignment="1" applyProtection="1">
      <alignment horizontal="right" wrapText="1"/>
      <protection locked="0"/>
    </xf>
    <xf numFmtId="0" fontId="14" fillId="2" borderId="0" xfId="0" applyNumberFormat="1" applyFont="1" applyFill="1" applyAlignment="1">
      <alignment horizontal="right"/>
    </xf>
    <xf numFmtId="4" fontId="0" fillId="2" borderId="0" xfId="0" applyNumberFormat="1" applyFill="1" applyBorder="1"/>
    <xf numFmtId="0" fontId="17" fillId="2" borderId="0" xfId="0" applyFont="1" applyFill="1" applyBorder="1" applyAlignment="1">
      <alignment horizontal="center" wrapText="1"/>
    </xf>
    <xf numFmtId="0" fontId="13" fillId="2" borderId="0" xfId="0" applyFont="1" applyFill="1" applyBorder="1" applyAlignment="1">
      <alignment horizontal="center"/>
    </xf>
    <xf numFmtId="0" fontId="29" fillId="2" borderId="0" xfId="0" applyNumberFormat="1" applyFont="1" applyFill="1" applyBorder="1" applyAlignment="1">
      <alignment horizontal="center"/>
    </xf>
    <xf numFmtId="0" fontId="30" fillId="2" borderId="0" xfId="0" applyNumberFormat="1" applyFont="1" applyFill="1" applyBorder="1" applyAlignment="1">
      <alignment horizontal="center" vertical="center"/>
    </xf>
    <xf numFmtId="4" fontId="13" fillId="2" borderId="0" xfId="0" applyNumberFormat="1" applyFont="1" applyFill="1" applyBorder="1" applyAlignment="1">
      <alignment horizontal="center"/>
    </xf>
    <xf numFmtId="4" fontId="16" fillId="2" borderId="0" xfId="0" applyNumberFormat="1" applyFont="1" applyFill="1" applyBorder="1" applyAlignment="1">
      <alignment horizontal="center"/>
    </xf>
    <xf numFmtId="0" fontId="16" fillId="2" borderId="0" xfId="0" applyFont="1" applyFill="1" applyBorder="1" applyAlignment="1">
      <alignment horizontal="center"/>
    </xf>
    <xf numFmtId="0" fontId="9" fillId="2" borderId="1" xfId="0" applyFont="1" applyFill="1" applyBorder="1" applyAlignment="1">
      <alignment horizontal="right" vertical="center" wrapText="1"/>
    </xf>
    <xf numFmtId="0" fontId="0" fillId="2" borderId="0" xfId="0" applyFill="1" applyBorder="1" applyAlignment="1">
      <alignment horizontal="center"/>
    </xf>
    <xf numFmtId="0" fontId="0" fillId="2" borderId="0" xfId="0" applyNumberFormat="1" applyFill="1" applyBorder="1" applyAlignment="1">
      <alignment horizontal="center"/>
    </xf>
    <xf numFmtId="4" fontId="21" fillId="2" borderId="0" xfId="0" applyNumberFormat="1" applyFont="1" applyFill="1" applyBorder="1"/>
    <xf numFmtId="0" fontId="21" fillId="2" borderId="0" xfId="0" applyFont="1" applyFill="1" applyBorder="1"/>
    <xf numFmtId="4" fontId="1" fillId="2" borderId="0" xfId="0" applyNumberFormat="1" applyFont="1" applyFill="1" applyBorder="1"/>
    <xf numFmtId="0" fontId="1" fillId="2" borderId="0" xfId="0" applyFont="1" applyFill="1" applyBorder="1"/>
    <xf numFmtId="4" fontId="8" fillId="2" borderId="1" xfId="0" applyNumberFormat="1" applyFont="1" applyFill="1" applyBorder="1" applyAlignment="1">
      <alignment horizontal="right" vertical="center"/>
    </xf>
    <xf numFmtId="4" fontId="8" fillId="2" borderId="6" xfId="0" applyNumberFormat="1" applyFont="1" applyFill="1" applyBorder="1" applyAlignment="1">
      <alignment horizontal="right" vertical="center"/>
    </xf>
    <xf numFmtId="4" fontId="8" fillId="2" borderId="4" xfId="0" applyNumberFormat="1" applyFont="1" applyFill="1" applyBorder="1" applyAlignment="1">
      <alignment horizontal="right" vertical="center"/>
    </xf>
    <xf numFmtId="0" fontId="0" fillId="2" borderId="0" xfId="0" applyFill="1" applyAlignment="1">
      <alignment horizontal="right" vertical="center"/>
    </xf>
    <xf numFmtId="4" fontId="8" fillId="2" borderId="0" xfId="0" applyNumberFormat="1" applyFont="1" applyFill="1" applyBorder="1" applyAlignment="1">
      <alignment horizontal="right" vertical="center"/>
    </xf>
    <xf numFmtId="4" fontId="13" fillId="2" borderId="1" xfId="0" applyNumberFormat="1" applyFont="1" applyFill="1" applyBorder="1" applyAlignment="1">
      <alignment horizontal="right" vertical="center"/>
    </xf>
    <xf numFmtId="4" fontId="13" fillId="2" borderId="4" xfId="0" applyNumberFormat="1" applyFont="1" applyFill="1" applyBorder="1" applyAlignment="1">
      <alignment horizontal="right" vertical="center"/>
    </xf>
    <xf numFmtId="4" fontId="12" fillId="2" borderId="1" xfId="0" applyNumberFormat="1" applyFont="1" applyFill="1" applyBorder="1" applyAlignment="1">
      <alignment horizontal="right" vertical="center" wrapText="1"/>
    </xf>
    <xf numFmtId="4" fontId="11" fillId="2" borderId="1" xfId="0" applyNumberFormat="1" applyFont="1" applyFill="1" applyBorder="1" applyAlignment="1">
      <alignment horizontal="right" vertical="center" wrapText="1"/>
    </xf>
    <xf numFmtId="0" fontId="18" fillId="2" borderId="1" xfId="0" applyNumberFormat="1" applyFont="1" applyFill="1" applyBorder="1" applyAlignment="1">
      <alignment horizontal="center" vertical="center"/>
    </xf>
    <xf numFmtId="4" fontId="8" fillId="2" borderId="0" xfId="0" applyNumberFormat="1" applyFont="1" applyFill="1" applyBorder="1" applyAlignment="1">
      <alignment horizontal="center"/>
    </xf>
    <xf numFmtId="4" fontId="22" fillId="2" borderId="1" xfId="0" applyNumberFormat="1" applyFont="1" applyFill="1" applyBorder="1" applyAlignment="1">
      <alignment horizontal="right" vertical="center" wrapText="1"/>
    </xf>
    <xf numFmtId="4" fontId="22" fillId="2" borderId="6" xfId="0" applyNumberFormat="1" applyFont="1" applyFill="1" applyBorder="1" applyAlignment="1">
      <alignment horizontal="right" vertical="center" wrapText="1"/>
    </xf>
    <xf numFmtId="4" fontId="22" fillId="2" borderId="1" xfId="0" applyNumberFormat="1" applyFont="1" applyFill="1" applyBorder="1" applyAlignment="1" applyProtection="1">
      <alignment horizontal="right" vertical="center"/>
    </xf>
    <xf numFmtId="4" fontId="22" fillId="2" borderId="1" xfId="0" applyNumberFormat="1" applyFont="1" applyFill="1" applyBorder="1" applyAlignment="1">
      <alignment horizontal="right" vertical="center"/>
    </xf>
    <xf numFmtId="4" fontId="22" fillId="2" borderId="1" xfId="0" applyNumberFormat="1" applyFont="1" applyFill="1" applyBorder="1" applyAlignment="1" applyProtection="1">
      <alignment horizontal="right" vertical="center" wrapText="1"/>
      <protection locked="0"/>
    </xf>
    <xf numFmtId="4" fontId="22" fillId="2" borderId="1" xfId="0" applyNumberFormat="1" applyFont="1" applyFill="1" applyBorder="1" applyAlignment="1" applyProtection="1">
      <alignment horizontal="right" vertical="center"/>
      <protection locked="0"/>
    </xf>
    <xf numFmtId="4" fontId="22" fillId="2" borderId="1" xfId="1" applyNumberFormat="1" applyFont="1" applyFill="1" applyBorder="1" applyAlignment="1" applyProtection="1">
      <alignment horizontal="right" vertical="center" wrapText="1"/>
      <protection locked="0"/>
    </xf>
    <xf numFmtId="4" fontId="36" fillId="2" borderId="1" xfId="0" applyNumberFormat="1" applyFont="1" applyFill="1" applyBorder="1" applyAlignment="1">
      <alignment horizontal="right" vertical="center" wrapText="1"/>
    </xf>
    <xf numFmtId="4" fontId="22" fillId="2" borderId="1" xfId="43" applyNumberFormat="1" applyFont="1" applyFill="1" applyBorder="1" applyAlignment="1">
      <alignment horizontal="right" vertical="center" wrapText="1"/>
    </xf>
    <xf numFmtId="2" fontId="3" fillId="2" borderId="1" xfId="43" applyNumberFormat="1" applyFill="1" applyBorder="1" applyAlignment="1">
      <alignment horizontal="right"/>
    </xf>
    <xf numFmtId="0" fontId="37" fillId="2" borderId="1" xfId="43" applyFont="1" applyFill="1" applyBorder="1" applyAlignment="1">
      <alignment horizontal="right" vertical="center" wrapText="1"/>
    </xf>
    <xf numFmtId="0" fontId="3" fillId="2" borderId="1" xfId="43" applyFill="1" applyBorder="1" applyAlignment="1">
      <alignment horizontal="right"/>
    </xf>
    <xf numFmtId="0" fontId="8" fillId="2" borderId="0" xfId="0" applyNumberFormat="1" applyFont="1" applyFill="1" applyBorder="1" applyAlignment="1">
      <alignment horizontal="center"/>
    </xf>
    <xf numFmtId="4" fontId="8" fillId="2" borderId="0" xfId="0" applyNumberFormat="1" applyFont="1" applyFill="1" applyBorder="1" applyAlignment="1">
      <alignment horizontal="left"/>
    </xf>
    <xf numFmtId="0" fontId="14" fillId="2" borderId="1" xfId="0" applyNumberFormat="1" applyFont="1" applyFill="1" applyBorder="1" applyAlignment="1" applyProtection="1">
      <alignment horizontal="right"/>
      <protection locked="0"/>
    </xf>
    <xf numFmtId="4" fontId="14" fillId="2" borderId="0" xfId="0" applyNumberFormat="1" applyFont="1" applyFill="1" applyBorder="1" applyAlignment="1">
      <alignment horizontal="center"/>
    </xf>
    <xf numFmtId="4" fontId="12" fillId="2" borderId="2" xfId="0" applyNumberFormat="1" applyFont="1" applyFill="1" applyBorder="1" applyAlignment="1" applyProtection="1">
      <alignment horizontal="right"/>
    </xf>
    <xf numFmtId="0" fontId="24" fillId="2" borderId="3" xfId="0" applyNumberFormat="1" applyFont="1" applyFill="1" applyBorder="1" applyAlignment="1" applyProtection="1">
      <alignment horizontal="right"/>
    </xf>
    <xf numFmtId="0" fontId="24" fillId="2" borderId="4" xfId="0" applyNumberFormat="1" applyFont="1" applyFill="1" applyBorder="1" applyAlignment="1">
      <alignment horizontal="right" wrapText="1"/>
    </xf>
    <xf numFmtId="4" fontId="24" fillId="2" borderId="4" xfId="0" applyNumberFormat="1" applyFont="1" applyFill="1" applyBorder="1" applyAlignment="1" applyProtection="1">
      <alignment horizontal="right" wrapText="1"/>
    </xf>
    <xf numFmtId="0" fontId="24" fillId="2" borderId="4" xfId="0" applyNumberFormat="1" applyFont="1" applyFill="1" applyBorder="1" applyAlignment="1" applyProtection="1">
      <alignment horizontal="right"/>
    </xf>
    <xf numFmtId="4" fontId="24" fillId="2" borderId="4" xfId="0" applyNumberFormat="1" applyFont="1" applyFill="1" applyBorder="1" applyAlignment="1" applyProtection="1">
      <alignment horizontal="right"/>
    </xf>
    <xf numFmtId="14" fontId="24" fillId="2" borderId="4" xfId="0" applyNumberFormat="1" applyFont="1" applyFill="1" applyBorder="1" applyAlignment="1" applyProtection="1">
      <alignment horizontal="right"/>
      <protection locked="0"/>
    </xf>
    <xf numFmtId="4" fontId="24" fillId="2" borderId="4" xfId="0" applyNumberFormat="1" applyFont="1" applyFill="1" applyBorder="1" applyAlignment="1">
      <alignment horizontal="right" vertical="center"/>
    </xf>
    <xf numFmtId="14" fontId="8" fillId="2" borderId="1" xfId="0" applyNumberFormat="1" applyFont="1" applyFill="1" applyBorder="1" applyAlignment="1">
      <alignment horizontal="right"/>
    </xf>
    <xf numFmtId="14" fontId="12" fillId="2" borderId="1" xfId="0" applyNumberFormat="1" applyFont="1" applyFill="1" applyBorder="1" applyAlignment="1" applyProtection="1">
      <alignment horizontal="right" vertical="center"/>
      <protection locked="0"/>
    </xf>
    <xf numFmtId="165" fontId="37" fillId="2" borderId="1" xfId="0" applyNumberFormat="1" applyFont="1" applyFill="1" applyBorder="1" applyAlignment="1">
      <alignment horizontal="right" vertical="center" wrapText="1"/>
    </xf>
    <xf numFmtId="14" fontId="11" fillId="2" borderId="1" xfId="0" applyNumberFormat="1" applyFont="1" applyFill="1" applyBorder="1" applyAlignment="1" applyProtection="1">
      <alignment horizontal="right" vertical="center"/>
      <protection locked="0"/>
    </xf>
    <xf numFmtId="0" fontId="12" fillId="2" borderId="1" xfId="0" applyNumberFormat="1" applyFont="1" applyFill="1" applyBorder="1" applyAlignment="1" applyProtection="1">
      <alignment horizontal="right" wrapText="1"/>
    </xf>
    <xf numFmtId="0" fontId="37" fillId="2" borderId="1" xfId="0" applyFont="1" applyFill="1" applyBorder="1" applyAlignment="1">
      <alignment horizontal="right" wrapText="1"/>
    </xf>
    <xf numFmtId="0" fontId="37" fillId="2" borderId="1" xfId="0" quotePrefix="1" applyFont="1" applyFill="1" applyBorder="1" applyAlignment="1">
      <alignment horizontal="right"/>
    </xf>
    <xf numFmtId="2" fontId="0" fillId="2" borderId="0" xfId="0" applyNumberFormat="1" applyFont="1" applyFill="1"/>
    <xf numFmtId="0" fontId="9" fillId="2" borderId="3" xfId="0" applyNumberFormat="1" applyFont="1" applyFill="1" applyBorder="1" applyAlignment="1">
      <alignment horizontal="right" wrapText="1"/>
    </xf>
    <xf numFmtId="0" fontId="9" fillId="2" borderId="4" xfId="0" applyNumberFormat="1" applyFont="1" applyFill="1" applyBorder="1" applyAlignment="1">
      <alignment horizontal="right"/>
    </xf>
    <xf numFmtId="4" fontId="9" fillId="2" borderId="4" xfId="0" applyNumberFormat="1" applyFont="1" applyFill="1" applyBorder="1" applyAlignment="1">
      <alignment horizontal="right" vertical="top"/>
    </xf>
    <xf numFmtId="4" fontId="9" fillId="2" borderId="4" xfId="0" applyNumberFormat="1" applyFont="1" applyFill="1" applyBorder="1" applyAlignment="1">
      <alignment horizontal="right"/>
    </xf>
    <xf numFmtId="4" fontId="8" fillId="2" borderId="4" xfId="0" applyNumberFormat="1" applyFont="1" applyFill="1" applyBorder="1" applyAlignment="1">
      <alignment horizontal="right"/>
    </xf>
    <xf numFmtId="4" fontId="9" fillId="2" borderId="4" xfId="0" applyNumberFormat="1" applyFont="1" applyFill="1" applyBorder="1" applyAlignment="1">
      <alignment horizontal="right" vertical="center" wrapText="1"/>
    </xf>
    <xf numFmtId="0" fontId="17" fillId="2" borderId="5" xfId="0" applyFont="1" applyFill="1" applyBorder="1" applyAlignment="1">
      <alignment horizontal="right"/>
    </xf>
    <xf numFmtId="0" fontId="17" fillId="2" borderId="6" xfId="0" applyFont="1" applyFill="1" applyBorder="1" applyAlignment="1">
      <alignment horizontal="right"/>
    </xf>
    <xf numFmtId="4" fontId="17" fillId="2" borderId="6" xfId="0" applyNumberFormat="1" applyFont="1" applyFill="1" applyBorder="1" applyAlignment="1">
      <alignment horizontal="right"/>
    </xf>
    <xf numFmtId="0" fontId="17" fillId="2" borderId="6" xfId="0" applyNumberFormat="1" applyFont="1" applyFill="1" applyBorder="1" applyAlignment="1">
      <alignment horizontal="right"/>
    </xf>
    <xf numFmtId="0" fontId="17" fillId="2" borderId="6" xfId="0" applyFont="1" applyFill="1" applyBorder="1" applyAlignment="1">
      <alignment horizontal="right" vertical="center"/>
    </xf>
    <xf numFmtId="0" fontId="17" fillId="2" borderId="0" xfId="0" applyFont="1" applyFill="1"/>
    <xf numFmtId="4" fontId="14" fillId="2" borderId="0" xfId="0" applyNumberFormat="1" applyFont="1" applyFill="1" applyBorder="1" applyAlignment="1">
      <alignment horizontal="left"/>
    </xf>
    <xf numFmtId="4" fontId="0" fillId="2" borderId="0" xfId="0" applyNumberFormat="1" applyFill="1" applyAlignment="1">
      <alignment horizontal="center"/>
    </xf>
    <xf numFmtId="4" fontId="0" fillId="2" borderId="0" xfId="0" applyNumberFormat="1" applyFont="1" applyFill="1"/>
    <xf numFmtId="0" fontId="9" fillId="2" borderId="1" xfId="0" applyNumberFormat="1" applyFont="1" applyFill="1" applyBorder="1" applyAlignment="1">
      <alignment wrapText="1"/>
    </xf>
    <xf numFmtId="4" fontId="9" fillId="2" borderId="1" xfId="5" applyNumberFormat="1" applyFont="1" applyFill="1" applyBorder="1" applyAlignment="1">
      <alignment wrapText="1"/>
    </xf>
    <xf numFmtId="0" fontId="8" fillId="2" borderId="1" xfId="0" applyFont="1" applyFill="1" applyBorder="1" applyAlignment="1"/>
    <xf numFmtId="0" fontId="8" fillId="2" borderId="1" xfId="0" applyNumberFormat="1" applyFont="1" applyFill="1" applyBorder="1" applyAlignment="1"/>
    <xf numFmtId="4" fontId="8" fillId="2" borderId="1" xfId="0" applyNumberFormat="1" applyFont="1" applyFill="1" applyBorder="1" applyAlignment="1"/>
    <xf numFmtId="2" fontId="9" fillId="2" borderId="1" xfId="5" applyNumberFormat="1" applyFont="1" applyFill="1" applyBorder="1" applyAlignment="1">
      <alignment wrapText="1"/>
    </xf>
    <xf numFmtId="4" fontId="10" fillId="2" borderId="1" xfId="0" applyNumberFormat="1" applyFont="1" applyFill="1" applyBorder="1" applyAlignment="1">
      <alignment horizontal="center" wrapText="1"/>
    </xf>
    <xf numFmtId="4" fontId="24" fillId="2" borderId="1" xfId="0" applyNumberFormat="1" applyFont="1" applyFill="1" applyBorder="1" applyAlignment="1">
      <alignment horizontal="right" wrapText="1"/>
    </xf>
    <xf numFmtId="4" fontId="10" fillId="2" borderId="1" xfId="0" applyNumberFormat="1" applyFont="1" applyFill="1" applyBorder="1" applyAlignment="1">
      <alignment horizontal="right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24" fillId="2" borderId="1" xfId="0" applyNumberFormat="1" applyFont="1" applyFill="1" applyBorder="1" applyAlignment="1">
      <alignment horizontal="right" wrapText="1"/>
    </xf>
    <xf numFmtId="0" fontId="24" fillId="2" borderId="1" xfId="0" applyNumberFormat="1" applyFont="1" applyFill="1" applyBorder="1" applyAlignment="1">
      <alignment horizontal="center" wrapText="1"/>
    </xf>
    <xf numFmtId="4" fontId="28" fillId="2" borderId="0" xfId="0" applyNumberFormat="1" applyFont="1" applyFill="1" applyBorder="1" applyAlignment="1">
      <alignment horizontal="right"/>
    </xf>
    <xf numFmtId="0" fontId="9" fillId="2" borderId="1" xfId="0" applyFont="1" applyFill="1" applyBorder="1" applyAlignment="1">
      <alignment horizontal="center" vertical="center" wrapText="1"/>
    </xf>
    <xf numFmtId="4" fontId="9" fillId="2" borderId="1" xfId="0" applyNumberFormat="1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right"/>
    </xf>
    <xf numFmtId="0" fontId="17" fillId="2" borderId="1" xfId="0" applyFont="1" applyFill="1" applyBorder="1" applyAlignment="1">
      <alignment horizontal="right"/>
    </xf>
    <xf numFmtId="4" fontId="17" fillId="2" borderId="1" xfId="0" applyNumberFormat="1" applyFont="1" applyFill="1" applyBorder="1" applyAlignment="1">
      <alignment horizontal="right"/>
    </xf>
    <xf numFmtId="0" fontId="17" fillId="2" borderId="1" xfId="0" applyNumberFormat="1" applyFont="1" applyFill="1" applyBorder="1" applyAlignment="1">
      <alignment horizontal="right"/>
    </xf>
    <xf numFmtId="0" fontId="17" fillId="2" borderId="1" xfId="0" applyFont="1" applyFill="1" applyBorder="1" applyAlignment="1">
      <alignment horizontal="right" vertical="center"/>
    </xf>
    <xf numFmtId="0" fontId="17" fillId="2" borderId="0" xfId="0" applyFont="1" applyFill="1" applyAlignment="1">
      <alignment horizontal="right"/>
    </xf>
    <xf numFmtId="0" fontId="10" fillId="2" borderId="1" xfId="0" applyFont="1" applyFill="1" applyBorder="1" applyAlignment="1">
      <alignment horizontal="right" vertical="center" wrapText="1"/>
    </xf>
    <xf numFmtId="0" fontId="9" fillId="2" borderId="1" xfId="0" applyFont="1" applyFill="1" applyBorder="1" applyAlignment="1">
      <alignment horizontal="left" wrapText="1"/>
    </xf>
    <xf numFmtId="0" fontId="9" fillId="2" borderId="1" xfId="0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horizontal="left" wrapText="1"/>
    </xf>
    <xf numFmtId="4" fontId="0" fillId="2" borderId="0" xfId="0" applyNumberFormat="1" applyFill="1" applyBorder="1" applyAlignment="1">
      <alignment horizontal="center"/>
    </xf>
    <xf numFmtId="4" fontId="24" fillId="2" borderId="1" xfId="0" applyNumberFormat="1" applyFont="1" applyFill="1" applyBorder="1" applyAlignment="1">
      <alignment horizontal="right" wrapText="1"/>
    </xf>
    <xf numFmtId="4" fontId="10" fillId="2" borderId="1" xfId="0" applyNumberFormat="1" applyFont="1" applyFill="1" applyBorder="1" applyAlignment="1">
      <alignment horizontal="right" wrapText="1"/>
    </xf>
    <xf numFmtId="4" fontId="10" fillId="2" borderId="1" xfId="0" applyNumberFormat="1" applyFont="1" applyFill="1" applyBorder="1" applyAlignment="1">
      <alignment horizontal="right" textRotation="90" wrapText="1"/>
    </xf>
    <xf numFmtId="0" fontId="10" fillId="2" borderId="2" xfId="0" applyNumberFormat="1" applyFont="1" applyFill="1" applyBorder="1" applyAlignment="1">
      <alignment horizontal="center" textRotation="90" wrapText="1"/>
    </xf>
    <xf numFmtId="4" fontId="10" fillId="2" borderId="1" xfId="0" applyNumberFormat="1" applyFont="1" applyFill="1" applyBorder="1" applyAlignment="1">
      <alignment horizontal="center" textRotation="90" wrapText="1"/>
    </xf>
    <xf numFmtId="4" fontId="10" fillId="2" borderId="1" xfId="0" applyNumberFormat="1" applyFont="1" applyFill="1" applyBorder="1" applyAlignment="1">
      <alignment horizont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" fontId="10" fillId="2" borderId="1" xfId="0" applyNumberFormat="1" applyFont="1" applyFill="1" applyBorder="1" applyAlignment="1">
      <alignment horizontal="center" vertical="center" wrapText="1"/>
    </xf>
    <xf numFmtId="4" fontId="10" fillId="2" borderId="2" xfId="0" applyNumberFormat="1" applyFont="1" applyFill="1" applyBorder="1" applyAlignment="1">
      <alignment horizontal="center" wrapText="1"/>
    </xf>
    <xf numFmtId="4" fontId="10" fillId="2" borderId="4" xfId="0" applyNumberFormat="1" applyFont="1" applyFill="1" applyBorder="1" applyAlignment="1">
      <alignment horizontal="center" textRotation="90" wrapText="1"/>
    </xf>
    <xf numFmtId="4" fontId="10" fillId="2" borderId="8" xfId="0" applyNumberFormat="1" applyFont="1" applyFill="1" applyBorder="1" applyAlignment="1">
      <alignment horizontal="center" textRotation="90" wrapText="1"/>
    </xf>
    <xf numFmtId="4" fontId="10" fillId="2" borderId="6" xfId="0" applyNumberFormat="1" applyFont="1" applyFill="1" applyBorder="1" applyAlignment="1">
      <alignment horizontal="center" textRotation="90" wrapText="1"/>
    </xf>
    <xf numFmtId="0" fontId="10" fillId="2" borderId="4" xfId="0" applyNumberFormat="1" applyFont="1" applyFill="1" applyBorder="1" applyAlignment="1">
      <alignment horizontal="center" textRotation="90" wrapText="1"/>
    </xf>
    <xf numFmtId="0" fontId="10" fillId="2" borderId="8" xfId="0" applyNumberFormat="1" applyFont="1" applyFill="1" applyBorder="1" applyAlignment="1">
      <alignment horizontal="center" textRotation="90" wrapText="1"/>
    </xf>
    <xf numFmtId="0" fontId="10" fillId="2" borderId="6" xfId="0" applyNumberFormat="1" applyFont="1" applyFill="1" applyBorder="1" applyAlignment="1">
      <alignment horizontal="center" textRotation="90" wrapText="1"/>
    </xf>
    <xf numFmtId="0" fontId="10" fillId="2" borderId="1" xfId="0" applyNumberFormat="1" applyFont="1" applyFill="1" applyBorder="1" applyAlignment="1">
      <alignment horizontal="center" textRotation="90" wrapText="1"/>
    </xf>
    <xf numFmtId="0" fontId="8" fillId="2" borderId="0" xfId="0" applyNumberFormat="1" applyFont="1" applyFill="1" applyAlignment="1">
      <alignment horizontal="center"/>
    </xf>
    <xf numFmtId="0" fontId="8" fillId="2" borderId="0" xfId="0" applyNumberFormat="1" applyFont="1" applyFill="1" applyAlignment="1">
      <alignment horizontal="right"/>
    </xf>
    <xf numFmtId="14" fontId="13" fillId="2" borderId="0" xfId="0" applyNumberFormat="1" applyFont="1" applyFill="1" applyBorder="1" applyAlignment="1">
      <alignment horizontal="left"/>
    </xf>
    <xf numFmtId="14" fontId="10" fillId="2" borderId="1" xfId="0" applyNumberFormat="1" applyFont="1" applyFill="1" applyBorder="1" applyAlignment="1">
      <alignment horizontal="center" vertical="center" textRotation="90" wrapText="1"/>
    </xf>
    <xf numFmtId="4" fontId="10" fillId="2" borderId="1" xfId="0" applyNumberFormat="1" applyFont="1" applyFill="1" applyBorder="1" applyAlignment="1">
      <alignment horizontal="right" vertical="center" textRotation="90" wrapText="1"/>
    </xf>
    <xf numFmtId="4" fontId="28" fillId="2" borderId="0" xfId="0" applyNumberFormat="1" applyFont="1" applyFill="1" applyBorder="1" applyAlignment="1">
      <alignment horizontal="right"/>
    </xf>
    <xf numFmtId="4" fontId="28" fillId="2" borderId="7" xfId="0" applyNumberFormat="1" applyFont="1" applyFill="1" applyBorder="1" applyAlignment="1">
      <alignment horizontal="center" vertical="center" wrapText="1"/>
    </xf>
    <xf numFmtId="4" fontId="28" fillId="2" borderId="2" xfId="0" applyNumberFormat="1" applyFont="1" applyFill="1" applyBorder="1" applyAlignment="1">
      <alignment horizontal="center" vertical="center" wrapText="1"/>
    </xf>
    <xf numFmtId="0" fontId="28" fillId="2" borderId="7" xfId="0" applyNumberFormat="1" applyFont="1" applyFill="1" applyBorder="1" applyAlignment="1">
      <alignment horizontal="center" vertical="center" wrapText="1"/>
    </xf>
    <xf numFmtId="0" fontId="28" fillId="2" borderId="2" xfId="0" applyNumberFormat="1" applyFont="1" applyFill="1" applyBorder="1" applyAlignment="1">
      <alignment horizontal="center" vertical="center" wrapText="1"/>
    </xf>
    <xf numFmtId="4" fontId="24" fillId="2" borderId="1" xfId="0" applyNumberFormat="1" applyFont="1" applyFill="1" applyBorder="1" applyAlignment="1">
      <alignment horizontal="center" wrapText="1"/>
    </xf>
    <xf numFmtId="0" fontId="24" fillId="2" borderId="1" xfId="0" applyNumberFormat="1" applyFont="1" applyFill="1" applyBorder="1" applyAlignment="1">
      <alignment horizontal="center" vertical="center" wrapText="1"/>
    </xf>
    <xf numFmtId="4" fontId="24" fillId="2" borderId="4" xfId="0" applyNumberFormat="1" applyFont="1" applyFill="1" applyBorder="1" applyAlignment="1">
      <alignment horizontal="center" vertical="center" wrapText="1"/>
    </xf>
    <xf numFmtId="4" fontId="24" fillId="2" borderId="6" xfId="0" applyNumberFormat="1" applyFont="1" applyFill="1" applyBorder="1" applyAlignment="1">
      <alignment horizontal="center" vertical="center" wrapText="1"/>
    </xf>
    <xf numFmtId="0" fontId="27" fillId="2" borderId="1" xfId="6" applyNumberFormat="1" applyFont="1" applyFill="1" applyBorder="1" applyAlignment="1">
      <alignment horizontal="center" vertical="center" wrapText="1"/>
    </xf>
    <xf numFmtId="4" fontId="22" fillId="2" borderId="4" xfId="0" applyNumberFormat="1" applyFont="1" applyFill="1" applyBorder="1" applyAlignment="1">
      <alignment horizontal="center" wrapText="1"/>
    </xf>
    <xf numFmtId="4" fontId="22" fillId="2" borderId="6" xfId="0" applyNumberFormat="1" applyFont="1" applyFill="1" applyBorder="1" applyAlignment="1">
      <alignment horizontal="center" wrapText="1"/>
    </xf>
    <xf numFmtId="0" fontId="24" fillId="2" borderId="1" xfId="0" applyNumberFormat="1" applyFont="1" applyFill="1" applyBorder="1" applyAlignment="1">
      <alignment horizontal="center" wrapText="1"/>
    </xf>
    <xf numFmtId="4" fontId="27" fillId="2" borderId="7" xfId="6" applyNumberFormat="1" applyFont="1" applyFill="1" applyBorder="1" applyAlignment="1">
      <alignment horizontal="center" vertical="center" wrapText="1"/>
    </xf>
    <xf numFmtId="4" fontId="27" fillId="2" borderId="9" xfId="6" applyNumberFormat="1" applyFont="1" applyFill="1" applyBorder="1" applyAlignment="1">
      <alignment horizontal="center" vertical="center" wrapText="1"/>
    </xf>
    <xf numFmtId="4" fontId="27" fillId="2" borderId="2" xfId="6" applyNumberFormat="1" applyFont="1" applyFill="1" applyBorder="1" applyAlignment="1">
      <alignment horizontal="center" vertical="center" wrapText="1"/>
    </xf>
    <xf numFmtId="4" fontId="24" fillId="2" borderId="7" xfId="0" applyNumberFormat="1" applyFont="1" applyFill="1" applyBorder="1" applyAlignment="1">
      <alignment horizontal="center" wrapText="1"/>
    </xf>
    <xf numFmtId="0" fontId="24" fillId="2" borderId="1" xfId="0" applyNumberFormat="1" applyFont="1" applyFill="1" applyBorder="1" applyAlignment="1">
      <alignment horizontal="right" wrapText="1"/>
    </xf>
    <xf numFmtId="0" fontId="9" fillId="2" borderId="1" xfId="0" applyFont="1" applyFill="1" applyBorder="1" applyAlignment="1">
      <alignment horizontal="center" vertical="center" wrapText="1"/>
    </xf>
    <xf numFmtId="4" fontId="9" fillId="2" borderId="1" xfId="0" applyNumberFormat="1" applyFont="1" applyFill="1" applyBorder="1" applyAlignment="1">
      <alignment horizontal="center" vertical="center" wrapText="1"/>
    </xf>
  </cellXfs>
  <cellStyles count="51">
    <cellStyle name="Гиперссылка" xfId="6" builtinId="8"/>
    <cellStyle name="Гиперссылка 2" xfId="42"/>
    <cellStyle name="Нейтральный" xfId="40" builtinId="28"/>
    <cellStyle name="Обычный" xfId="0" builtinId="0"/>
    <cellStyle name="Обычный 10" xfId="30"/>
    <cellStyle name="Обычный 10 2" xfId="45"/>
    <cellStyle name="Обычный 100" xfId="8"/>
    <cellStyle name="Обычный 103" xfId="10"/>
    <cellStyle name="Обычный 104" xfId="11"/>
    <cellStyle name="Обычный 106" xfId="14"/>
    <cellStyle name="Обычный 108" xfId="15"/>
    <cellStyle name="Обычный 11" xfId="41"/>
    <cellStyle name="Обычный 112" xfId="18"/>
    <cellStyle name="Обычный 114" xfId="19"/>
    <cellStyle name="Обычный 116" xfId="20"/>
    <cellStyle name="Обычный 118" xfId="24"/>
    <cellStyle name="Обычный 12" xfId="43"/>
    <cellStyle name="Обычный 120" xfId="25"/>
    <cellStyle name="Обычный 122" xfId="26"/>
    <cellStyle name="Обычный 124" xfId="27"/>
    <cellStyle name="Обычный 126" xfId="28"/>
    <cellStyle name="Обычный 13" xfId="44"/>
    <cellStyle name="Обычный 158" xfId="9"/>
    <cellStyle name="Обычный 160" xfId="12"/>
    <cellStyle name="Обычный 163" xfId="13"/>
    <cellStyle name="Обычный 167" xfId="16"/>
    <cellStyle name="Обычный 169" xfId="17"/>
    <cellStyle name="Обычный 177" xfId="21"/>
    <cellStyle name="Обычный 180" xfId="22"/>
    <cellStyle name="Обычный 182" xfId="23"/>
    <cellStyle name="Обычный 2" xfId="2"/>
    <cellStyle name="Обычный 2 2" xfId="32"/>
    <cellStyle name="Обычный 2 3" xfId="31"/>
    <cellStyle name="Обычный 21" xfId="3"/>
    <cellStyle name="Обычный 23" xfId="1"/>
    <cellStyle name="Обычный 3" xfId="4"/>
    <cellStyle name="Обычный 3 2" xfId="33"/>
    <cellStyle name="Обычный 3 3" xfId="46"/>
    <cellStyle name="Обычный 32" xfId="7"/>
    <cellStyle name="Обычный 4" xfId="34"/>
    <cellStyle name="Обычный 4 2" xfId="47"/>
    <cellStyle name="Обычный 5" xfId="35"/>
    <cellStyle name="Обычный 6" xfId="36"/>
    <cellStyle name="Обычный 6 2" xfId="48"/>
    <cellStyle name="Обычный 7" xfId="37"/>
    <cellStyle name="Обычный 7 2" xfId="49"/>
    <cellStyle name="Обычный 8" xfId="29"/>
    <cellStyle name="Обычный 9" xfId="39"/>
    <cellStyle name="Финансовый" xfId="5" builtinId="3"/>
    <cellStyle name="Финансовый 2" xfId="38"/>
    <cellStyle name="Финансовый 3" xfId="5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25</xdr:col>
      <xdr:colOff>560541</xdr:colOff>
      <xdr:row>130</xdr:row>
      <xdr:rowOff>158750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15443353" cy="259556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e.i.zabolotskih\Downloads\&#1050;&#1072;&#1087;&#1080;&#1090;&#1072;&#1083;&#1100;&#1085;&#1099;&#1081;%20&#1088;&#1077;&#1084;&#1086;&#1085;&#1090;%20&#1085;&#1086;&#1074;&#1099;&#1081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 (2)"/>
      <sheetName val="Лист2 (2)"/>
      <sheetName val="Лист3 (2)"/>
    </sheetNames>
    <sheetDataSet>
      <sheetData sheetId="0">
        <row r="19">
          <cell r="I19">
            <v>2108.6</v>
          </cell>
        </row>
        <row r="20">
          <cell r="L20">
            <v>2376562.0049999999</v>
          </cell>
        </row>
      </sheetData>
      <sheetData sheetId="1"/>
      <sheetData sheetId="2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consultantplus://offline/ref=006B27C795FF07A75375F41D29E448C13659AB565216D591EFE01B12AD3519617EF8172D8DE8817C77E211b3W5M" TargetMode="External"/><Relationship Id="rId1" Type="http://schemas.openxmlformats.org/officeDocument/2006/relationships/hyperlink" Target="consultantplus://offline/ref=006B27C795FF07A75375EA103F8815CA3F55F6595D1ADAC4B2BF404FFA3C133639B74E6FC9E4827Db7W7M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abSelected="1" zoomScale="55" zoomScaleNormal="55" workbookViewId="0">
      <selection activeCell="F141" sqref="F14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 filterMode="1"/>
  <dimension ref="A1:AO1762"/>
  <sheetViews>
    <sheetView showZeros="0" zoomScale="50" zoomScaleNormal="50" workbookViewId="0">
      <pane ySplit="1" topLeftCell="A446" activePane="bottomLeft" state="frozen"/>
      <selection pane="bottomLeft" activeCell="C1028" sqref="C1028"/>
    </sheetView>
  </sheetViews>
  <sheetFormatPr defaultRowHeight="15" x14ac:dyDescent="0.25"/>
  <cols>
    <col min="1" max="1" width="8.5703125" style="197" customWidth="1"/>
    <col min="2" max="2" width="59.85546875" style="46" customWidth="1"/>
    <col min="3" max="3" width="11" style="46" customWidth="1"/>
    <col min="4" max="4" width="10" style="46" customWidth="1"/>
    <col min="5" max="5" width="0.42578125" style="46" hidden="1" customWidth="1"/>
    <col min="6" max="7" width="9.140625" style="46" customWidth="1"/>
    <col min="8" max="8" width="16.85546875" style="46" customWidth="1"/>
    <col min="9" max="9" width="16.28515625" style="46" customWidth="1"/>
    <col min="10" max="10" width="19.140625" style="46" customWidth="1"/>
    <col min="11" max="11" width="17.140625" style="86" customWidth="1"/>
    <col min="12" max="12" width="22.42578125" style="46" customWidth="1"/>
    <col min="13" max="13" width="16.85546875" style="46" customWidth="1"/>
    <col min="14" max="14" width="19.28515625" style="46" customWidth="1"/>
    <col min="15" max="15" width="20.140625" style="46" customWidth="1"/>
    <col min="16" max="16" width="25.5703125" style="161" customWidth="1"/>
    <col min="17" max="17" width="12.42578125" style="161" customWidth="1"/>
    <col min="18" max="18" width="16" style="161" customWidth="1"/>
    <col min="19" max="19" width="17" style="161" customWidth="1"/>
    <col min="20" max="20" width="9.140625" style="267"/>
    <col min="21" max="21" width="19.42578125" style="46" customWidth="1"/>
    <col min="22" max="16384" width="9.140625" style="46"/>
  </cols>
  <sheetData>
    <row r="1" spans="1:21" s="132" customFormat="1" ht="42" customHeight="1" x14ac:dyDescent="0.25">
      <c r="A1" s="364" t="s">
        <v>2136</v>
      </c>
      <c r="B1" s="364"/>
      <c r="C1" s="364"/>
      <c r="D1" s="364"/>
      <c r="E1" s="364"/>
      <c r="F1" s="364"/>
      <c r="G1" s="364"/>
      <c r="H1" s="364"/>
      <c r="I1" s="364"/>
      <c r="J1" s="364"/>
      <c r="K1" s="364"/>
      <c r="L1" s="364"/>
      <c r="M1" s="364"/>
      <c r="N1" s="364"/>
      <c r="O1" s="364"/>
      <c r="P1" s="364"/>
      <c r="Q1" s="364"/>
      <c r="R1" s="364"/>
      <c r="S1" s="364"/>
      <c r="T1" s="365"/>
    </row>
    <row r="2" spans="1:21" ht="26.25" hidden="1" customHeight="1" x14ac:dyDescent="0.25">
      <c r="A2" s="196"/>
      <c r="B2" s="148"/>
      <c r="C2" s="91"/>
      <c r="D2" s="91"/>
      <c r="E2" s="162"/>
      <c r="F2" s="91"/>
      <c r="G2" s="91"/>
      <c r="H2" s="92"/>
      <c r="I2" s="92"/>
      <c r="J2" s="91"/>
      <c r="K2" s="93"/>
      <c r="L2" s="91"/>
      <c r="M2" s="93"/>
      <c r="N2" s="91"/>
      <c r="O2" s="94" t="s">
        <v>601</v>
      </c>
      <c r="P2" s="102"/>
      <c r="Q2" s="102"/>
      <c r="R2" s="102"/>
      <c r="S2" s="102"/>
      <c r="T2" s="102"/>
    </row>
    <row r="3" spans="1:21" ht="17.25" hidden="1" customHeight="1" x14ac:dyDescent="0.25">
      <c r="A3" s="196"/>
      <c r="B3" s="148"/>
      <c r="C3" s="288"/>
      <c r="D3" s="91"/>
      <c r="E3" s="91"/>
      <c r="F3" s="91"/>
      <c r="G3" s="91"/>
      <c r="H3" s="92"/>
      <c r="I3" s="92"/>
      <c r="J3" s="91"/>
      <c r="K3" s="93"/>
      <c r="L3" s="91"/>
      <c r="M3" s="91"/>
      <c r="N3" s="91"/>
      <c r="O3" s="94" t="s">
        <v>602</v>
      </c>
      <c r="P3" s="102"/>
      <c r="Q3" s="102"/>
      <c r="R3" s="102"/>
      <c r="S3" s="102"/>
      <c r="T3" s="102"/>
    </row>
    <row r="4" spans="1:21" ht="25.5" hidden="1" customHeight="1" x14ac:dyDescent="0.25">
      <c r="A4" s="196"/>
      <c r="B4" s="148"/>
      <c r="C4" s="2"/>
      <c r="D4" s="1"/>
      <c r="E4" s="2"/>
      <c r="F4" s="1"/>
      <c r="G4" s="1"/>
      <c r="H4" s="2"/>
      <c r="I4" s="2"/>
      <c r="J4" s="2"/>
      <c r="K4" s="1"/>
      <c r="L4" s="2"/>
      <c r="M4" s="2"/>
      <c r="N4" s="2"/>
      <c r="O4" s="2"/>
      <c r="P4" s="5"/>
      <c r="Q4" s="5"/>
      <c r="R4" s="5"/>
      <c r="S4" s="366" t="s">
        <v>0</v>
      </c>
      <c r="T4" s="366"/>
    </row>
    <row r="5" spans="1:21" ht="14.25" hidden="1" customHeight="1" x14ac:dyDescent="0.25">
      <c r="A5" s="196"/>
      <c r="B5" s="148"/>
      <c r="C5" s="4"/>
      <c r="D5" s="4"/>
      <c r="E5" s="5"/>
      <c r="F5" s="3"/>
      <c r="G5" s="3"/>
      <c r="H5" s="90"/>
      <c r="I5" s="90"/>
      <c r="J5" s="90"/>
      <c r="K5" s="3"/>
      <c r="L5" s="90"/>
      <c r="M5" s="90"/>
      <c r="N5" s="90"/>
      <c r="O5" s="90"/>
      <c r="P5" s="90"/>
      <c r="Q5" s="5"/>
      <c r="R5" s="5"/>
      <c r="S5" s="6"/>
      <c r="T5" s="268"/>
    </row>
    <row r="6" spans="1:21" ht="18.75" hidden="1" customHeight="1" x14ac:dyDescent="0.25">
      <c r="A6" s="354" t="s">
        <v>1</v>
      </c>
      <c r="B6" s="355" t="s">
        <v>2</v>
      </c>
      <c r="C6" s="356" t="s">
        <v>3</v>
      </c>
      <c r="D6" s="353"/>
      <c r="E6" s="357" t="s">
        <v>4</v>
      </c>
      <c r="F6" s="360" t="s">
        <v>5</v>
      </c>
      <c r="G6" s="363" t="s">
        <v>6</v>
      </c>
      <c r="H6" s="352" t="s">
        <v>7</v>
      </c>
      <c r="I6" s="353" t="s">
        <v>8</v>
      </c>
      <c r="J6" s="353"/>
      <c r="K6" s="363" t="s">
        <v>9</v>
      </c>
      <c r="L6" s="353" t="s">
        <v>10</v>
      </c>
      <c r="M6" s="353"/>
      <c r="N6" s="353"/>
      <c r="O6" s="353"/>
      <c r="P6" s="353"/>
      <c r="Q6" s="350" t="s">
        <v>11</v>
      </c>
      <c r="R6" s="350" t="s">
        <v>12</v>
      </c>
      <c r="S6" s="367" t="s">
        <v>13</v>
      </c>
      <c r="T6" s="368" t="s">
        <v>1579</v>
      </c>
    </row>
    <row r="7" spans="1:21" ht="15.75" hidden="1" customHeight="1" x14ac:dyDescent="0.25">
      <c r="A7" s="354"/>
      <c r="B7" s="355"/>
      <c r="C7" s="351" t="s">
        <v>14</v>
      </c>
      <c r="D7" s="351" t="s">
        <v>2108</v>
      </c>
      <c r="E7" s="358"/>
      <c r="F7" s="361"/>
      <c r="G7" s="363"/>
      <c r="H7" s="352"/>
      <c r="I7" s="352" t="s">
        <v>15</v>
      </c>
      <c r="J7" s="352" t="s">
        <v>16</v>
      </c>
      <c r="K7" s="363"/>
      <c r="L7" s="353" t="s">
        <v>15</v>
      </c>
      <c r="M7" s="353" t="s">
        <v>17</v>
      </c>
      <c r="N7" s="353"/>
      <c r="O7" s="353"/>
      <c r="P7" s="353"/>
      <c r="Q7" s="350"/>
      <c r="R7" s="350"/>
      <c r="S7" s="367"/>
      <c r="T7" s="368"/>
    </row>
    <row r="8" spans="1:21" ht="119.25" hidden="1" customHeight="1" x14ac:dyDescent="0.25">
      <c r="A8" s="354"/>
      <c r="B8" s="355"/>
      <c r="C8" s="351"/>
      <c r="D8" s="351"/>
      <c r="E8" s="358"/>
      <c r="F8" s="361"/>
      <c r="G8" s="363"/>
      <c r="H8" s="352"/>
      <c r="I8" s="352"/>
      <c r="J8" s="352"/>
      <c r="K8" s="363"/>
      <c r="L8" s="353"/>
      <c r="M8" s="328" t="s">
        <v>18</v>
      </c>
      <c r="N8" s="328" t="s">
        <v>19</v>
      </c>
      <c r="O8" s="328" t="s">
        <v>20</v>
      </c>
      <c r="P8" s="328" t="s">
        <v>21</v>
      </c>
      <c r="Q8" s="350"/>
      <c r="R8" s="350"/>
      <c r="S8" s="367"/>
      <c r="T8" s="368"/>
    </row>
    <row r="9" spans="1:21" ht="18.75" hidden="1" customHeight="1" x14ac:dyDescent="0.25">
      <c r="A9" s="354"/>
      <c r="B9" s="355"/>
      <c r="C9" s="351"/>
      <c r="D9" s="351"/>
      <c r="E9" s="359"/>
      <c r="F9" s="362"/>
      <c r="G9" s="363"/>
      <c r="H9" s="328" t="s">
        <v>22</v>
      </c>
      <c r="I9" s="328" t="s">
        <v>22</v>
      </c>
      <c r="J9" s="328" t="s">
        <v>22</v>
      </c>
      <c r="K9" s="87" t="s">
        <v>23</v>
      </c>
      <c r="L9" s="328" t="s">
        <v>24</v>
      </c>
      <c r="M9" s="328" t="s">
        <v>24</v>
      </c>
      <c r="N9" s="328" t="s">
        <v>24</v>
      </c>
      <c r="O9" s="328" t="s">
        <v>24</v>
      </c>
      <c r="P9" s="328" t="s">
        <v>24</v>
      </c>
      <c r="Q9" s="328" t="s">
        <v>25</v>
      </c>
      <c r="R9" s="328" t="s">
        <v>25</v>
      </c>
      <c r="S9" s="367"/>
      <c r="T9" s="368"/>
    </row>
    <row r="10" spans="1:21" s="166" customFormat="1" ht="15.75" hidden="1" customHeight="1" x14ac:dyDescent="0.25">
      <c r="A10" s="331">
        <v>1</v>
      </c>
      <c r="B10" s="87">
        <v>2</v>
      </c>
      <c r="C10" s="7">
        <v>3</v>
      </c>
      <c r="D10" s="87">
        <v>4</v>
      </c>
      <c r="E10" s="87">
        <v>5</v>
      </c>
      <c r="F10" s="87">
        <v>6</v>
      </c>
      <c r="G10" s="87">
        <v>7</v>
      </c>
      <c r="H10" s="87">
        <v>8</v>
      </c>
      <c r="I10" s="87">
        <v>9</v>
      </c>
      <c r="J10" s="87">
        <v>10</v>
      </c>
      <c r="K10" s="87">
        <v>11</v>
      </c>
      <c r="L10" s="87">
        <v>12</v>
      </c>
      <c r="M10" s="87">
        <v>13</v>
      </c>
      <c r="N10" s="87">
        <v>14</v>
      </c>
      <c r="O10" s="87">
        <v>15</v>
      </c>
      <c r="P10" s="87">
        <v>16</v>
      </c>
      <c r="Q10" s="87" t="s">
        <v>26</v>
      </c>
      <c r="R10" s="87">
        <v>18</v>
      </c>
      <c r="S10" s="87">
        <v>19</v>
      </c>
      <c r="T10" s="48">
        <v>20</v>
      </c>
      <c r="U10" s="320"/>
    </row>
    <row r="11" spans="1:21" s="45" customFormat="1" ht="23.25" hidden="1" customHeight="1" x14ac:dyDescent="0.25">
      <c r="A11" s="336"/>
      <c r="B11" s="330" t="s">
        <v>27</v>
      </c>
      <c r="C11" s="182"/>
      <c r="D11" s="330"/>
      <c r="E11" s="330"/>
      <c r="F11" s="330"/>
      <c r="G11" s="330"/>
      <c r="H11" s="330">
        <f>H12+H159+H848</f>
        <v>5049101.3</v>
      </c>
      <c r="I11" s="330">
        <f t="shared" ref="I11:P11" si="0">I12+I159+I848</f>
        <v>4338339.12</v>
      </c>
      <c r="J11" s="330">
        <f t="shared" si="0"/>
        <v>3955271.78</v>
      </c>
      <c r="K11" s="48">
        <f t="shared" si="0"/>
        <v>205052</v>
      </c>
      <c r="L11" s="330">
        <f t="shared" si="0"/>
        <v>1753496712.0799999</v>
      </c>
      <c r="M11" s="330">
        <f t="shared" si="0"/>
        <v>17047992.829999998</v>
      </c>
      <c r="N11" s="330">
        <f t="shared" si="0"/>
        <v>0</v>
      </c>
      <c r="O11" s="330">
        <f t="shared" si="0"/>
        <v>41018013.390000001</v>
      </c>
      <c r="P11" s="330">
        <f t="shared" si="0"/>
        <v>1695430705.8599999</v>
      </c>
      <c r="Q11" s="83" t="s">
        <v>28</v>
      </c>
      <c r="R11" s="83" t="s">
        <v>28</v>
      </c>
      <c r="S11" s="83" t="s">
        <v>28</v>
      </c>
      <c r="T11" s="83" t="s">
        <v>28</v>
      </c>
    </row>
    <row r="12" spans="1:21" s="45" customFormat="1" ht="23.25" hidden="1" customHeight="1" x14ac:dyDescent="0.25">
      <c r="A12" s="349" t="s">
        <v>29</v>
      </c>
      <c r="B12" s="349"/>
      <c r="C12" s="182" t="s">
        <v>28</v>
      </c>
      <c r="D12" s="330" t="s">
        <v>28</v>
      </c>
      <c r="E12" s="330" t="s">
        <v>28</v>
      </c>
      <c r="F12" s="330" t="s">
        <v>28</v>
      </c>
      <c r="G12" s="330" t="s">
        <v>28</v>
      </c>
      <c r="H12" s="330">
        <f>H13+H18+H46+H48+H52+H54+H56+H61+H66+H68+H70+H78+H93+H97+H112+H132+H138+H141+H144+H148+H154+H157</f>
        <v>205098.64</v>
      </c>
      <c r="I12" s="330">
        <f t="shared" ref="I12:P12" si="1">I13+I18+I46+I48+I52+I54+I56+I61+I66+I68+I70+I78+I93+I97+I112+I132+I138+I141+I144+I148+I154+I157</f>
        <v>181436.82</v>
      </c>
      <c r="J12" s="330">
        <f t="shared" si="1"/>
        <v>165989.79</v>
      </c>
      <c r="K12" s="48">
        <f t="shared" si="1"/>
        <v>8395</v>
      </c>
      <c r="L12" s="330">
        <f t="shared" si="1"/>
        <v>117563190.3</v>
      </c>
      <c r="M12" s="330">
        <f t="shared" si="1"/>
        <v>17047992.829999998</v>
      </c>
      <c r="N12" s="330">
        <f t="shared" si="1"/>
        <v>0</v>
      </c>
      <c r="O12" s="330">
        <f t="shared" si="1"/>
        <v>24681180.91</v>
      </c>
      <c r="P12" s="330">
        <f t="shared" si="1"/>
        <v>75834016.560000002</v>
      </c>
      <c r="Q12" s="83" t="s">
        <v>28</v>
      </c>
      <c r="R12" s="83" t="s">
        <v>28</v>
      </c>
      <c r="S12" s="83" t="s">
        <v>28</v>
      </c>
      <c r="T12" s="83" t="s">
        <v>28</v>
      </c>
    </row>
    <row r="13" spans="1:21" ht="20.25" hidden="1" customHeight="1" x14ac:dyDescent="0.25">
      <c r="A13" s="242"/>
      <c r="B13" s="157" t="s">
        <v>30</v>
      </c>
      <c r="C13" s="47"/>
      <c r="D13" s="48"/>
      <c r="E13" s="330"/>
      <c r="F13" s="48"/>
      <c r="G13" s="48"/>
      <c r="H13" s="330">
        <f>H14+H15+H16+H17</f>
        <v>1933.4</v>
      </c>
      <c r="I13" s="330">
        <f t="shared" ref="I13:P13" si="2">I14+I15+I16+I17</f>
        <v>1679.2</v>
      </c>
      <c r="J13" s="330">
        <f t="shared" si="2"/>
        <v>1679.2</v>
      </c>
      <c r="K13" s="48">
        <f t="shared" si="2"/>
        <v>79</v>
      </c>
      <c r="L13" s="330">
        <f t="shared" si="2"/>
        <v>782688</v>
      </c>
      <c r="M13" s="330">
        <f>M14+M15+M16+M17</f>
        <v>176567.96</v>
      </c>
      <c r="N13" s="330">
        <v>0</v>
      </c>
      <c r="O13" s="330">
        <f>O14+O15+O16+O17</f>
        <v>305991.61</v>
      </c>
      <c r="P13" s="330">
        <f t="shared" si="2"/>
        <v>300128.43</v>
      </c>
      <c r="Q13" s="83" t="s">
        <v>28</v>
      </c>
      <c r="R13" s="83" t="s">
        <v>28</v>
      </c>
      <c r="S13" s="84" t="s">
        <v>28</v>
      </c>
      <c r="T13" s="83" t="s">
        <v>28</v>
      </c>
    </row>
    <row r="14" spans="1:21" ht="21.75" hidden="1" customHeight="1" x14ac:dyDescent="0.25">
      <c r="A14" s="331">
        <v>1</v>
      </c>
      <c r="B14" s="149" t="s">
        <v>31</v>
      </c>
      <c r="C14" s="8">
        <v>1965</v>
      </c>
      <c r="D14" s="9">
        <v>2009</v>
      </c>
      <c r="E14" s="10" t="s">
        <v>32</v>
      </c>
      <c r="F14" s="9">
        <v>2</v>
      </c>
      <c r="G14" s="9">
        <v>1</v>
      </c>
      <c r="H14" s="10">
        <v>408</v>
      </c>
      <c r="I14" s="10">
        <v>318.89999999999998</v>
      </c>
      <c r="J14" s="10">
        <v>318.89999999999998</v>
      </c>
      <c r="K14" s="9">
        <v>9</v>
      </c>
      <c r="L14" s="10">
        <v>142559</v>
      </c>
      <c r="M14" s="10">
        <v>42191.76</v>
      </c>
      <c r="N14" s="10">
        <v>0</v>
      </c>
      <c r="O14" s="10">
        <v>57599.54</v>
      </c>
      <c r="P14" s="10">
        <v>42767.7</v>
      </c>
      <c r="Q14" s="10">
        <f>L14/I14</f>
        <v>447.03</v>
      </c>
      <c r="R14" s="10">
        <v>1043.17</v>
      </c>
      <c r="S14" s="11">
        <v>42705</v>
      </c>
      <c r="T14" s="264" t="s">
        <v>33</v>
      </c>
    </row>
    <row r="15" spans="1:21" ht="21.95" hidden="1" customHeight="1" x14ac:dyDescent="0.25">
      <c r="A15" s="331">
        <v>2</v>
      </c>
      <c r="B15" s="149" t="s">
        <v>34</v>
      </c>
      <c r="C15" s="8">
        <v>1967</v>
      </c>
      <c r="D15" s="9">
        <v>2010</v>
      </c>
      <c r="E15" s="10" t="s">
        <v>32</v>
      </c>
      <c r="F15" s="9">
        <v>2</v>
      </c>
      <c r="G15" s="9">
        <v>1</v>
      </c>
      <c r="H15" s="10">
        <v>374</v>
      </c>
      <c r="I15" s="10">
        <v>310.3</v>
      </c>
      <c r="J15" s="10">
        <v>310.3</v>
      </c>
      <c r="K15" s="9">
        <v>22</v>
      </c>
      <c r="L15" s="10">
        <v>103213</v>
      </c>
      <c r="M15" s="10">
        <v>30546.92</v>
      </c>
      <c r="N15" s="10">
        <v>0</v>
      </c>
      <c r="O15" s="10">
        <v>41702.18</v>
      </c>
      <c r="P15" s="10">
        <v>30963.9</v>
      </c>
      <c r="Q15" s="10">
        <f>L15/I15</f>
        <v>332.62</v>
      </c>
      <c r="R15" s="10">
        <v>491.08</v>
      </c>
      <c r="S15" s="11">
        <v>42705</v>
      </c>
      <c r="T15" s="264" t="s">
        <v>33</v>
      </c>
    </row>
    <row r="16" spans="1:21" ht="21.95" hidden="1" customHeight="1" x14ac:dyDescent="0.25">
      <c r="A16" s="331">
        <v>3</v>
      </c>
      <c r="B16" s="149" t="s">
        <v>35</v>
      </c>
      <c r="C16" s="8">
        <v>1967</v>
      </c>
      <c r="D16" s="9">
        <v>2013</v>
      </c>
      <c r="E16" s="10" t="s">
        <v>36</v>
      </c>
      <c r="F16" s="9">
        <v>2</v>
      </c>
      <c r="G16" s="9">
        <v>1</v>
      </c>
      <c r="H16" s="10">
        <v>323.3</v>
      </c>
      <c r="I16" s="10">
        <v>292.10000000000002</v>
      </c>
      <c r="J16" s="10">
        <v>292.10000000000002</v>
      </c>
      <c r="K16" s="9">
        <v>15</v>
      </c>
      <c r="L16" s="12">
        <v>350822</v>
      </c>
      <c r="M16" s="10">
        <v>103829.28</v>
      </c>
      <c r="N16" s="10">
        <v>0</v>
      </c>
      <c r="O16" s="10">
        <v>141746.12</v>
      </c>
      <c r="P16" s="10">
        <v>105246.6</v>
      </c>
      <c r="Q16" s="10">
        <f>L16/I16</f>
        <v>1201.03</v>
      </c>
      <c r="R16" s="10">
        <v>1681.11</v>
      </c>
      <c r="S16" s="11">
        <v>42705</v>
      </c>
      <c r="T16" s="264" t="s">
        <v>37</v>
      </c>
    </row>
    <row r="17" spans="1:20" ht="20.25" hidden="1" customHeight="1" x14ac:dyDescent="0.25">
      <c r="A17" s="198">
        <v>4</v>
      </c>
      <c r="B17" s="149" t="s">
        <v>38</v>
      </c>
      <c r="C17" s="95">
        <v>1975</v>
      </c>
      <c r="D17" s="96">
        <v>2011</v>
      </c>
      <c r="E17" s="97" t="s">
        <v>36</v>
      </c>
      <c r="F17" s="96">
        <v>2</v>
      </c>
      <c r="G17" s="96">
        <v>2</v>
      </c>
      <c r="H17" s="97">
        <v>828.1</v>
      </c>
      <c r="I17" s="97">
        <v>757.9</v>
      </c>
      <c r="J17" s="97">
        <v>757.9</v>
      </c>
      <c r="K17" s="96">
        <v>33</v>
      </c>
      <c r="L17" s="12">
        <v>186094</v>
      </c>
      <c r="M17" s="10">
        <v>0</v>
      </c>
      <c r="N17" s="10">
        <v>0</v>
      </c>
      <c r="O17" s="10">
        <v>64943.77</v>
      </c>
      <c r="P17" s="10">
        <f>L17-O17</f>
        <v>121150.23</v>
      </c>
      <c r="Q17" s="10">
        <f>L17/I17</f>
        <v>245.54</v>
      </c>
      <c r="R17" s="97">
        <v>245.54</v>
      </c>
      <c r="S17" s="11">
        <v>42705</v>
      </c>
      <c r="T17" s="264" t="s">
        <v>37</v>
      </c>
    </row>
    <row r="18" spans="1:20" ht="20.25" hidden="1" customHeight="1" x14ac:dyDescent="0.25">
      <c r="A18" s="242"/>
      <c r="B18" s="157" t="s">
        <v>39</v>
      </c>
      <c r="C18" s="47"/>
      <c r="D18" s="48"/>
      <c r="E18" s="330"/>
      <c r="F18" s="48"/>
      <c r="G18" s="48"/>
      <c r="H18" s="330">
        <f t="shared" ref="H18:P18" si="3">SUM(H19:H45)</f>
        <v>27068.5</v>
      </c>
      <c r="I18" s="330">
        <f t="shared" si="3"/>
        <v>24811.8</v>
      </c>
      <c r="J18" s="330">
        <f t="shared" si="3"/>
        <v>23511.49</v>
      </c>
      <c r="K18" s="48">
        <f t="shared" si="3"/>
        <v>1487</v>
      </c>
      <c r="L18" s="330">
        <f t="shared" si="3"/>
        <v>20594689.800000001</v>
      </c>
      <c r="M18" s="330">
        <f t="shared" si="3"/>
        <v>4593942.6900000004</v>
      </c>
      <c r="N18" s="330">
        <f t="shared" si="3"/>
        <v>0</v>
      </c>
      <c r="O18" s="330">
        <f t="shared" si="3"/>
        <v>6271579.7400000002</v>
      </c>
      <c r="P18" s="330">
        <f t="shared" si="3"/>
        <v>9729167.3699999992</v>
      </c>
      <c r="Q18" s="330" t="s">
        <v>28</v>
      </c>
      <c r="R18" s="330" t="s">
        <v>28</v>
      </c>
      <c r="S18" s="50" t="s">
        <v>28</v>
      </c>
      <c r="T18" s="269" t="s">
        <v>28</v>
      </c>
    </row>
    <row r="19" spans="1:20" s="88" customFormat="1" ht="20.25" hidden="1" customHeight="1" x14ac:dyDescent="0.25">
      <c r="A19" s="331">
        <v>1</v>
      </c>
      <c r="B19" s="150" t="s">
        <v>1147</v>
      </c>
      <c r="C19" s="8">
        <v>1977</v>
      </c>
      <c r="D19" s="9">
        <v>2013</v>
      </c>
      <c r="E19" s="10" t="s">
        <v>47</v>
      </c>
      <c r="F19" s="9">
        <v>5</v>
      </c>
      <c r="G19" s="9">
        <v>6</v>
      </c>
      <c r="H19" s="10">
        <v>4744.5</v>
      </c>
      <c r="I19" s="10">
        <v>4361.1000000000004</v>
      </c>
      <c r="J19" s="10">
        <v>4270.7</v>
      </c>
      <c r="K19" s="9">
        <v>292</v>
      </c>
      <c r="L19" s="10">
        <v>3713040.54</v>
      </c>
      <c r="M19" s="10">
        <v>0</v>
      </c>
      <c r="N19" s="10">
        <v>0</v>
      </c>
      <c r="O19" s="10">
        <v>0</v>
      </c>
      <c r="P19" s="10">
        <v>3713040.54</v>
      </c>
      <c r="Q19" s="10">
        <f>L19/I19</f>
        <v>851.4</v>
      </c>
      <c r="R19" s="10">
        <v>1080.01</v>
      </c>
      <c r="S19" s="11">
        <v>42735</v>
      </c>
      <c r="T19" s="264" t="s">
        <v>37</v>
      </c>
    </row>
    <row r="20" spans="1:20" s="88" customFormat="1" ht="21.95" hidden="1" customHeight="1" x14ac:dyDescent="0.25">
      <c r="A20" s="331">
        <v>2</v>
      </c>
      <c r="B20" s="150" t="s">
        <v>588</v>
      </c>
      <c r="C20" s="8">
        <v>1965</v>
      </c>
      <c r="D20" s="9"/>
      <c r="E20" s="10" t="s">
        <v>36</v>
      </c>
      <c r="F20" s="9">
        <v>2</v>
      </c>
      <c r="G20" s="9">
        <v>2</v>
      </c>
      <c r="H20" s="10">
        <v>513.20000000000005</v>
      </c>
      <c r="I20" s="10">
        <v>451.6</v>
      </c>
      <c r="J20" s="10">
        <v>277</v>
      </c>
      <c r="K20" s="9">
        <v>30</v>
      </c>
      <c r="L20" s="10">
        <v>244591.07</v>
      </c>
      <c r="M20" s="10">
        <v>72389.17</v>
      </c>
      <c r="N20" s="10">
        <v>0</v>
      </c>
      <c r="O20" s="10">
        <v>98824.58</v>
      </c>
      <c r="P20" s="10">
        <v>73377.320000000007</v>
      </c>
      <c r="Q20" s="10">
        <f t="shared" ref="Q20:Q45" si="4">L20/I20</f>
        <v>541.61</v>
      </c>
      <c r="R20" s="10">
        <v>541.61</v>
      </c>
      <c r="S20" s="11">
        <v>42735</v>
      </c>
      <c r="T20" s="264" t="s">
        <v>37</v>
      </c>
    </row>
    <row r="21" spans="1:20" s="88" customFormat="1" ht="21.75" hidden="1" customHeight="1" x14ac:dyDescent="0.25">
      <c r="A21" s="331">
        <v>3</v>
      </c>
      <c r="B21" s="150" t="s">
        <v>589</v>
      </c>
      <c r="C21" s="8">
        <v>1965</v>
      </c>
      <c r="D21" s="9">
        <v>2013</v>
      </c>
      <c r="E21" s="10" t="s">
        <v>36</v>
      </c>
      <c r="F21" s="9">
        <v>2</v>
      </c>
      <c r="G21" s="9">
        <v>2</v>
      </c>
      <c r="H21" s="10">
        <v>521.6</v>
      </c>
      <c r="I21" s="10">
        <v>460</v>
      </c>
      <c r="J21" s="10">
        <v>423.7</v>
      </c>
      <c r="K21" s="9">
        <v>33</v>
      </c>
      <c r="L21" s="10">
        <v>249140.6</v>
      </c>
      <c r="M21" s="10">
        <v>73735.649999999994</v>
      </c>
      <c r="N21" s="10">
        <v>0</v>
      </c>
      <c r="O21" s="10">
        <v>100662.77</v>
      </c>
      <c r="P21" s="10">
        <v>74742.179999999993</v>
      </c>
      <c r="Q21" s="10">
        <f t="shared" si="4"/>
        <v>541.61</v>
      </c>
      <c r="R21" s="10">
        <v>541.61</v>
      </c>
      <c r="S21" s="11">
        <v>42735</v>
      </c>
      <c r="T21" s="264" t="s">
        <v>37</v>
      </c>
    </row>
    <row r="22" spans="1:20" s="88" customFormat="1" ht="21.95" hidden="1" customHeight="1" x14ac:dyDescent="0.25">
      <c r="A22" s="331">
        <v>4</v>
      </c>
      <c r="B22" s="150" t="s">
        <v>590</v>
      </c>
      <c r="C22" s="8">
        <v>1967</v>
      </c>
      <c r="D22" s="9">
        <v>2013</v>
      </c>
      <c r="E22" s="10" t="s">
        <v>36</v>
      </c>
      <c r="F22" s="9">
        <v>2</v>
      </c>
      <c r="G22" s="9">
        <v>2</v>
      </c>
      <c r="H22" s="10">
        <v>515.4</v>
      </c>
      <c r="I22" s="10">
        <v>454.4</v>
      </c>
      <c r="J22" s="10">
        <v>378.1</v>
      </c>
      <c r="K22" s="9">
        <v>34</v>
      </c>
      <c r="L22" s="10">
        <v>246107.58</v>
      </c>
      <c r="M22" s="10">
        <v>72837.990000000005</v>
      </c>
      <c r="N22" s="10">
        <v>0</v>
      </c>
      <c r="O22" s="10">
        <v>99437.31</v>
      </c>
      <c r="P22" s="10">
        <v>73832.28</v>
      </c>
      <c r="Q22" s="10">
        <f t="shared" si="4"/>
        <v>541.61</v>
      </c>
      <c r="R22" s="10">
        <v>541.61</v>
      </c>
      <c r="S22" s="11">
        <v>42735</v>
      </c>
      <c r="T22" s="264" t="s">
        <v>37</v>
      </c>
    </row>
    <row r="23" spans="1:20" s="88" customFormat="1" ht="21.75" hidden="1" customHeight="1" x14ac:dyDescent="0.25">
      <c r="A23" s="331">
        <v>5</v>
      </c>
      <c r="B23" s="150" t="s">
        <v>591</v>
      </c>
      <c r="C23" s="8">
        <v>1965</v>
      </c>
      <c r="D23" s="9"/>
      <c r="E23" s="10" t="s">
        <v>36</v>
      </c>
      <c r="F23" s="9">
        <v>2</v>
      </c>
      <c r="G23" s="9">
        <v>2</v>
      </c>
      <c r="H23" s="10">
        <v>509.4</v>
      </c>
      <c r="I23" s="10">
        <v>452.4</v>
      </c>
      <c r="J23" s="10">
        <v>452.4</v>
      </c>
      <c r="K23" s="9">
        <v>37</v>
      </c>
      <c r="L23" s="10">
        <v>245024.36</v>
      </c>
      <c r="M23" s="10">
        <v>72517.41</v>
      </c>
      <c r="N23" s="10">
        <v>0</v>
      </c>
      <c r="O23" s="10">
        <v>98999.64</v>
      </c>
      <c r="P23" s="10">
        <v>73507.31</v>
      </c>
      <c r="Q23" s="10">
        <f t="shared" si="4"/>
        <v>541.61</v>
      </c>
      <c r="R23" s="10">
        <v>541.61</v>
      </c>
      <c r="S23" s="11">
        <v>42735</v>
      </c>
      <c r="T23" s="264" t="s">
        <v>37</v>
      </c>
    </row>
    <row r="24" spans="1:20" s="88" customFormat="1" ht="21.75" hidden="1" customHeight="1" x14ac:dyDescent="0.25">
      <c r="A24" s="331">
        <v>6</v>
      </c>
      <c r="B24" s="150" t="s">
        <v>592</v>
      </c>
      <c r="C24" s="8">
        <v>1980</v>
      </c>
      <c r="D24" s="9">
        <v>2011</v>
      </c>
      <c r="E24" s="10" t="s">
        <v>36</v>
      </c>
      <c r="F24" s="9">
        <v>2</v>
      </c>
      <c r="G24" s="9">
        <v>2</v>
      </c>
      <c r="H24" s="10">
        <v>848.4</v>
      </c>
      <c r="I24" s="10">
        <v>783.4</v>
      </c>
      <c r="J24" s="10">
        <v>783.4</v>
      </c>
      <c r="K24" s="9">
        <v>37</v>
      </c>
      <c r="L24" s="10">
        <v>424297.27</v>
      </c>
      <c r="M24" s="10">
        <v>125575.02</v>
      </c>
      <c r="N24" s="10">
        <v>0</v>
      </c>
      <c r="O24" s="10">
        <v>171433.07</v>
      </c>
      <c r="P24" s="10">
        <v>127289.18</v>
      </c>
      <c r="Q24" s="10">
        <f t="shared" si="4"/>
        <v>541.61</v>
      </c>
      <c r="R24" s="10">
        <v>541.61</v>
      </c>
      <c r="S24" s="11">
        <v>42735</v>
      </c>
      <c r="T24" s="264" t="s">
        <v>37</v>
      </c>
    </row>
    <row r="25" spans="1:20" s="88" customFormat="1" ht="21.95" hidden="1" customHeight="1" x14ac:dyDescent="0.25">
      <c r="A25" s="331">
        <v>7</v>
      </c>
      <c r="B25" s="150" t="s">
        <v>593</v>
      </c>
      <c r="C25" s="8">
        <v>1974</v>
      </c>
      <c r="D25" s="9">
        <v>2013</v>
      </c>
      <c r="E25" s="10" t="s">
        <v>36</v>
      </c>
      <c r="F25" s="9">
        <v>2</v>
      </c>
      <c r="G25" s="9">
        <v>3</v>
      </c>
      <c r="H25" s="10">
        <v>1030.5999999999999</v>
      </c>
      <c r="I25" s="10">
        <v>944.8</v>
      </c>
      <c r="J25" s="10">
        <v>944.8</v>
      </c>
      <c r="K25" s="9">
        <v>52</v>
      </c>
      <c r="L25" s="10">
        <v>511713.13</v>
      </c>
      <c r="M25" s="10">
        <v>151446.6</v>
      </c>
      <c r="N25" s="10">
        <v>0</v>
      </c>
      <c r="O25" s="10">
        <v>206752.58</v>
      </c>
      <c r="P25" s="10">
        <v>153513.95000000001</v>
      </c>
      <c r="Q25" s="10">
        <f t="shared" si="4"/>
        <v>541.61</v>
      </c>
      <c r="R25" s="10">
        <v>541.61</v>
      </c>
      <c r="S25" s="11">
        <v>42735</v>
      </c>
      <c r="T25" s="264" t="s">
        <v>37</v>
      </c>
    </row>
    <row r="26" spans="1:20" s="88" customFormat="1" ht="21.95" hidden="1" customHeight="1" x14ac:dyDescent="0.25">
      <c r="A26" s="331">
        <v>8</v>
      </c>
      <c r="B26" s="150" t="s">
        <v>1148</v>
      </c>
      <c r="C26" s="8">
        <v>1965</v>
      </c>
      <c r="D26" s="9"/>
      <c r="E26" s="10" t="s">
        <v>36</v>
      </c>
      <c r="F26" s="9">
        <v>2</v>
      </c>
      <c r="G26" s="9">
        <v>2</v>
      </c>
      <c r="H26" s="10">
        <v>513.6</v>
      </c>
      <c r="I26" s="10">
        <v>451.2</v>
      </c>
      <c r="J26" s="10">
        <v>451.2</v>
      </c>
      <c r="K26" s="9">
        <v>32</v>
      </c>
      <c r="L26" s="10">
        <v>110787.65</v>
      </c>
      <c r="M26" s="10">
        <v>0</v>
      </c>
      <c r="N26" s="10">
        <v>0</v>
      </c>
      <c r="O26" s="10">
        <v>0</v>
      </c>
      <c r="P26" s="10">
        <v>110787.65</v>
      </c>
      <c r="Q26" s="10">
        <f t="shared" si="4"/>
        <v>245.54</v>
      </c>
      <c r="R26" s="10">
        <v>245.54</v>
      </c>
      <c r="S26" s="11">
        <v>42735</v>
      </c>
      <c r="T26" s="264" t="s">
        <v>37</v>
      </c>
    </row>
    <row r="27" spans="1:20" s="88" customFormat="1" ht="21.95" hidden="1" customHeight="1" x14ac:dyDescent="0.25">
      <c r="A27" s="331">
        <v>9</v>
      </c>
      <c r="B27" s="150" t="s">
        <v>41</v>
      </c>
      <c r="C27" s="8">
        <v>1968</v>
      </c>
      <c r="D27" s="9">
        <v>2013</v>
      </c>
      <c r="E27" s="10" t="s">
        <v>36</v>
      </c>
      <c r="F27" s="9">
        <v>3</v>
      </c>
      <c r="G27" s="9">
        <v>2</v>
      </c>
      <c r="H27" s="10">
        <v>942.5</v>
      </c>
      <c r="I27" s="10">
        <v>868.7</v>
      </c>
      <c r="J27" s="10">
        <v>868.7</v>
      </c>
      <c r="K27" s="9">
        <v>61</v>
      </c>
      <c r="L27" s="10">
        <v>683797.21</v>
      </c>
      <c r="M27" s="10">
        <v>202376.61</v>
      </c>
      <c r="N27" s="10">
        <v>0</v>
      </c>
      <c r="O27" s="10">
        <v>276281.43</v>
      </c>
      <c r="P27" s="10">
        <v>205139.17</v>
      </c>
      <c r="Q27" s="10">
        <f t="shared" si="4"/>
        <v>787.15</v>
      </c>
      <c r="R27" s="10">
        <v>787.15</v>
      </c>
      <c r="S27" s="11">
        <v>42735</v>
      </c>
      <c r="T27" s="264" t="s">
        <v>37</v>
      </c>
    </row>
    <row r="28" spans="1:20" s="88" customFormat="1" ht="20.25" hidden="1" customHeight="1" x14ac:dyDescent="0.25">
      <c r="A28" s="331">
        <v>10</v>
      </c>
      <c r="B28" s="150" t="s">
        <v>49</v>
      </c>
      <c r="C28" s="8">
        <v>1976</v>
      </c>
      <c r="D28" s="9">
        <v>2013</v>
      </c>
      <c r="E28" s="10" t="s">
        <v>36</v>
      </c>
      <c r="F28" s="9">
        <v>3</v>
      </c>
      <c r="G28" s="9">
        <v>2</v>
      </c>
      <c r="H28" s="10">
        <v>1087.5</v>
      </c>
      <c r="I28" s="10">
        <v>1033</v>
      </c>
      <c r="J28" s="10">
        <v>865.1</v>
      </c>
      <c r="K28" s="9">
        <v>72</v>
      </c>
      <c r="L28" s="10">
        <v>813125.95</v>
      </c>
      <c r="M28" s="10">
        <v>240652.75</v>
      </c>
      <c r="N28" s="10">
        <v>0</v>
      </c>
      <c r="O28" s="10">
        <v>328535.40999999997</v>
      </c>
      <c r="P28" s="10">
        <v>243937.79</v>
      </c>
      <c r="Q28" s="10">
        <f t="shared" si="4"/>
        <v>787.15</v>
      </c>
      <c r="R28" s="10">
        <v>787.15</v>
      </c>
      <c r="S28" s="11">
        <v>42735</v>
      </c>
      <c r="T28" s="264" t="s">
        <v>37</v>
      </c>
    </row>
    <row r="29" spans="1:20" s="88" customFormat="1" ht="21.95" hidden="1" customHeight="1" x14ac:dyDescent="0.25">
      <c r="A29" s="331">
        <v>11</v>
      </c>
      <c r="B29" s="150" t="s">
        <v>42</v>
      </c>
      <c r="C29" s="8">
        <v>1971</v>
      </c>
      <c r="D29" s="9">
        <v>2013</v>
      </c>
      <c r="E29" s="10" t="s">
        <v>36</v>
      </c>
      <c r="F29" s="9">
        <v>3</v>
      </c>
      <c r="G29" s="9">
        <v>3</v>
      </c>
      <c r="H29" s="10">
        <v>1643.4</v>
      </c>
      <c r="I29" s="10">
        <v>1532.7</v>
      </c>
      <c r="J29" s="10">
        <v>1532.7</v>
      </c>
      <c r="K29" s="9">
        <v>106</v>
      </c>
      <c r="L29" s="10">
        <v>1655331.33</v>
      </c>
      <c r="M29" s="10">
        <v>489911.85</v>
      </c>
      <c r="N29" s="10">
        <v>0</v>
      </c>
      <c r="O29" s="10">
        <v>668820.06999999995</v>
      </c>
      <c r="P29" s="10">
        <v>496599.41</v>
      </c>
      <c r="Q29" s="10">
        <f t="shared" si="4"/>
        <v>1080.01</v>
      </c>
      <c r="R29" s="10">
        <v>1080.01</v>
      </c>
      <c r="S29" s="11">
        <v>42735</v>
      </c>
      <c r="T29" s="264" t="s">
        <v>37</v>
      </c>
    </row>
    <row r="30" spans="1:20" s="88" customFormat="1" ht="23.25" hidden="1" customHeight="1" x14ac:dyDescent="0.25">
      <c r="A30" s="331">
        <v>12</v>
      </c>
      <c r="B30" s="150" t="s">
        <v>50</v>
      </c>
      <c r="C30" s="8">
        <v>1977</v>
      </c>
      <c r="D30" s="9"/>
      <c r="E30" s="10" t="s">
        <v>47</v>
      </c>
      <c r="F30" s="9">
        <v>3</v>
      </c>
      <c r="G30" s="9">
        <v>3</v>
      </c>
      <c r="H30" s="10">
        <v>1314.6</v>
      </c>
      <c r="I30" s="10">
        <v>1216</v>
      </c>
      <c r="J30" s="10">
        <v>1188.9000000000001</v>
      </c>
      <c r="K30" s="9">
        <v>71</v>
      </c>
      <c r="L30" s="10">
        <v>1284023.8899999999</v>
      </c>
      <c r="M30" s="10">
        <v>380019.69</v>
      </c>
      <c r="N30" s="10">
        <v>0</v>
      </c>
      <c r="O30" s="10">
        <v>518797.02</v>
      </c>
      <c r="P30" s="10">
        <v>385207.18</v>
      </c>
      <c r="Q30" s="10">
        <f t="shared" si="4"/>
        <v>1055.94</v>
      </c>
      <c r="R30" s="10">
        <v>1080.01</v>
      </c>
      <c r="S30" s="11">
        <v>42735</v>
      </c>
      <c r="T30" s="264" t="s">
        <v>37</v>
      </c>
    </row>
    <row r="31" spans="1:20" s="88" customFormat="1" ht="21.95" hidden="1" customHeight="1" x14ac:dyDescent="0.25">
      <c r="A31" s="331">
        <v>13</v>
      </c>
      <c r="B31" s="150" t="s">
        <v>51</v>
      </c>
      <c r="C31" s="8">
        <v>1981</v>
      </c>
      <c r="D31" s="9">
        <v>2011</v>
      </c>
      <c r="E31" s="10" t="s">
        <v>36</v>
      </c>
      <c r="F31" s="9">
        <v>3</v>
      </c>
      <c r="G31" s="9">
        <v>3</v>
      </c>
      <c r="H31" s="10">
        <v>1192.4000000000001</v>
      </c>
      <c r="I31" s="10">
        <v>1100.4000000000001</v>
      </c>
      <c r="J31" s="10">
        <v>1100.4000000000001</v>
      </c>
      <c r="K31" s="9">
        <v>56</v>
      </c>
      <c r="L31" s="10">
        <v>936880.56</v>
      </c>
      <c r="M31" s="10">
        <v>277279.15000000002</v>
      </c>
      <c r="N31" s="10">
        <v>0</v>
      </c>
      <c r="O31" s="10">
        <v>378537.23</v>
      </c>
      <c r="P31" s="10">
        <v>281064.18</v>
      </c>
      <c r="Q31" s="10">
        <f t="shared" si="4"/>
        <v>851.4</v>
      </c>
      <c r="R31" s="10">
        <v>851.4</v>
      </c>
      <c r="S31" s="11">
        <v>42735</v>
      </c>
      <c r="T31" s="264" t="s">
        <v>37</v>
      </c>
    </row>
    <row r="32" spans="1:20" s="88" customFormat="1" ht="21.95" hidden="1" customHeight="1" x14ac:dyDescent="0.25">
      <c r="A32" s="331">
        <v>14</v>
      </c>
      <c r="B32" s="150" t="s">
        <v>594</v>
      </c>
      <c r="C32" s="8">
        <v>1950</v>
      </c>
      <c r="D32" s="9">
        <v>2013</v>
      </c>
      <c r="E32" s="10" t="s">
        <v>36</v>
      </c>
      <c r="F32" s="9">
        <v>2</v>
      </c>
      <c r="G32" s="9">
        <v>2</v>
      </c>
      <c r="H32" s="10">
        <v>482.2</v>
      </c>
      <c r="I32" s="10">
        <v>451.6</v>
      </c>
      <c r="J32" s="10">
        <v>376</v>
      </c>
      <c r="K32" s="9">
        <v>28</v>
      </c>
      <c r="L32" s="10">
        <v>244591.07</v>
      </c>
      <c r="M32" s="10">
        <v>72389.17</v>
      </c>
      <c r="N32" s="10">
        <v>0</v>
      </c>
      <c r="O32" s="10">
        <v>98824.58</v>
      </c>
      <c r="P32" s="10">
        <v>73377.320000000007</v>
      </c>
      <c r="Q32" s="10">
        <f t="shared" si="4"/>
        <v>541.61</v>
      </c>
      <c r="R32" s="10">
        <v>541.61</v>
      </c>
      <c r="S32" s="11">
        <v>42735</v>
      </c>
      <c r="T32" s="264" t="s">
        <v>37</v>
      </c>
    </row>
    <row r="33" spans="1:20" s="88" customFormat="1" ht="21.95" hidden="1" customHeight="1" x14ac:dyDescent="0.25">
      <c r="A33" s="331">
        <v>15</v>
      </c>
      <c r="B33" s="150" t="s">
        <v>595</v>
      </c>
      <c r="C33" s="8">
        <v>1968</v>
      </c>
      <c r="D33" s="9">
        <v>2013</v>
      </c>
      <c r="E33" s="10" t="s">
        <v>36</v>
      </c>
      <c r="F33" s="9">
        <v>2</v>
      </c>
      <c r="G33" s="9">
        <v>2</v>
      </c>
      <c r="H33" s="10">
        <v>536.79999999999995</v>
      </c>
      <c r="I33" s="10">
        <v>479.7</v>
      </c>
      <c r="J33" s="10">
        <v>443.1</v>
      </c>
      <c r="K33" s="9">
        <v>20</v>
      </c>
      <c r="L33" s="10">
        <v>259810.32</v>
      </c>
      <c r="M33" s="10">
        <v>76893.45</v>
      </c>
      <c r="N33" s="10">
        <v>0</v>
      </c>
      <c r="O33" s="10">
        <v>104973.75999999999</v>
      </c>
      <c r="P33" s="10">
        <v>77943.11</v>
      </c>
      <c r="Q33" s="10">
        <f t="shared" si="4"/>
        <v>541.61</v>
      </c>
      <c r="R33" s="10">
        <v>541.61</v>
      </c>
      <c r="S33" s="11">
        <v>42735</v>
      </c>
      <c r="T33" s="264" t="s">
        <v>37</v>
      </c>
    </row>
    <row r="34" spans="1:20" s="88" customFormat="1" ht="21.95" hidden="1" customHeight="1" x14ac:dyDescent="0.25">
      <c r="A34" s="331">
        <v>16</v>
      </c>
      <c r="B34" s="150" t="s">
        <v>596</v>
      </c>
      <c r="C34" s="8">
        <v>1971</v>
      </c>
      <c r="D34" s="9">
        <v>2013</v>
      </c>
      <c r="E34" s="10" t="s">
        <v>36</v>
      </c>
      <c r="F34" s="9">
        <v>2</v>
      </c>
      <c r="G34" s="9">
        <v>3</v>
      </c>
      <c r="H34" s="10">
        <v>997.4</v>
      </c>
      <c r="I34" s="10">
        <v>913.2</v>
      </c>
      <c r="J34" s="10">
        <v>865.8</v>
      </c>
      <c r="K34" s="9">
        <v>45</v>
      </c>
      <c r="L34" s="10">
        <v>494598.25</v>
      </c>
      <c r="M34" s="10">
        <v>146381.28</v>
      </c>
      <c r="N34" s="10">
        <v>0</v>
      </c>
      <c r="O34" s="10">
        <v>199837.48</v>
      </c>
      <c r="P34" s="10">
        <v>148379.49</v>
      </c>
      <c r="Q34" s="10">
        <f t="shared" si="4"/>
        <v>541.61</v>
      </c>
      <c r="R34" s="10">
        <v>541.61</v>
      </c>
      <c r="S34" s="11">
        <v>42735</v>
      </c>
      <c r="T34" s="264" t="s">
        <v>37</v>
      </c>
    </row>
    <row r="35" spans="1:20" s="88" customFormat="1" ht="21.95" hidden="1" customHeight="1" x14ac:dyDescent="0.25">
      <c r="A35" s="331">
        <v>17</v>
      </c>
      <c r="B35" s="150" t="s">
        <v>597</v>
      </c>
      <c r="C35" s="8">
        <v>1974</v>
      </c>
      <c r="D35" s="9">
        <v>2013</v>
      </c>
      <c r="E35" s="10" t="s">
        <v>60</v>
      </c>
      <c r="F35" s="9">
        <v>2</v>
      </c>
      <c r="G35" s="9">
        <v>3</v>
      </c>
      <c r="H35" s="10">
        <v>988.6</v>
      </c>
      <c r="I35" s="10">
        <v>916.6</v>
      </c>
      <c r="J35" s="10">
        <v>783</v>
      </c>
      <c r="K35" s="9">
        <v>48</v>
      </c>
      <c r="L35" s="10">
        <v>496439.73</v>
      </c>
      <c r="M35" s="10">
        <v>146926.28</v>
      </c>
      <c r="N35" s="10">
        <v>0</v>
      </c>
      <c r="O35" s="10">
        <v>200581.52</v>
      </c>
      <c r="P35" s="10">
        <v>148931.93</v>
      </c>
      <c r="Q35" s="10">
        <f t="shared" si="4"/>
        <v>541.61</v>
      </c>
      <c r="R35" s="10">
        <v>541.61</v>
      </c>
      <c r="S35" s="11">
        <v>42735</v>
      </c>
      <c r="T35" s="264" t="s">
        <v>37</v>
      </c>
    </row>
    <row r="36" spans="1:20" s="88" customFormat="1" ht="21.75" hidden="1" customHeight="1" x14ac:dyDescent="0.25">
      <c r="A36" s="331">
        <v>18</v>
      </c>
      <c r="B36" s="150" t="s">
        <v>598</v>
      </c>
      <c r="C36" s="8">
        <v>1974</v>
      </c>
      <c r="D36" s="9">
        <v>2013</v>
      </c>
      <c r="E36" s="10" t="s">
        <v>36</v>
      </c>
      <c r="F36" s="9">
        <v>2</v>
      </c>
      <c r="G36" s="9">
        <v>3</v>
      </c>
      <c r="H36" s="10">
        <v>966.7</v>
      </c>
      <c r="I36" s="10">
        <v>882.7</v>
      </c>
      <c r="J36" s="10">
        <v>843.5</v>
      </c>
      <c r="K36" s="9">
        <v>50</v>
      </c>
      <c r="L36" s="10">
        <v>478079.15</v>
      </c>
      <c r="M36" s="10">
        <v>141492.29</v>
      </c>
      <c r="N36" s="10">
        <v>0</v>
      </c>
      <c r="O36" s="10">
        <v>193163.1</v>
      </c>
      <c r="P36" s="10">
        <v>143423.76</v>
      </c>
      <c r="Q36" s="10">
        <f t="shared" si="4"/>
        <v>541.61</v>
      </c>
      <c r="R36" s="10">
        <v>541.61</v>
      </c>
      <c r="S36" s="11">
        <v>42735</v>
      </c>
      <c r="T36" s="264" t="s">
        <v>37</v>
      </c>
    </row>
    <row r="37" spans="1:20" s="88" customFormat="1" ht="21.95" hidden="1" customHeight="1" x14ac:dyDescent="0.25">
      <c r="A37" s="331">
        <v>19</v>
      </c>
      <c r="B37" s="150" t="s">
        <v>1149</v>
      </c>
      <c r="C37" s="8">
        <v>1965</v>
      </c>
      <c r="D37" s="9"/>
      <c r="E37" s="10" t="s">
        <v>36</v>
      </c>
      <c r="F37" s="9">
        <v>2</v>
      </c>
      <c r="G37" s="9">
        <v>2</v>
      </c>
      <c r="H37" s="10">
        <v>785.1</v>
      </c>
      <c r="I37" s="10">
        <v>724.3</v>
      </c>
      <c r="J37" s="10">
        <v>718.4</v>
      </c>
      <c r="K37" s="9">
        <v>43</v>
      </c>
      <c r="L37" s="10">
        <v>608449.26</v>
      </c>
      <c r="M37" s="10">
        <v>0</v>
      </c>
      <c r="N37" s="10">
        <v>0</v>
      </c>
      <c r="O37" s="10">
        <v>0</v>
      </c>
      <c r="P37" s="10">
        <v>608449.26</v>
      </c>
      <c r="Q37" s="10">
        <f t="shared" si="4"/>
        <v>840.05</v>
      </c>
      <c r="R37" s="10">
        <v>857.07</v>
      </c>
      <c r="S37" s="11">
        <v>42735</v>
      </c>
      <c r="T37" s="264" t="s">
        <v>37</v>
      </c>
    </row>
    <row r="38" spans="1:20" s="88" customFormat="1" ht="21.95" hidden="1" customHeight="1" x14ac:dyDescent="0.25">
      <c r="A38" s="331">
        <v>20</v>
      </c>
      <c r="B38" s="149" t="s">
        <v>43</v>
      </c>
      <c r="C38" s="13">
        <v>1972</v>
      </c>
      <c r="D38" s="9">
        <v>2013</v>
      </c>
      <c r="E38" s="14" t="s">
        <v>36</v>
      </c>
      <c r="F38" s="15">
        <v>2</v>
      </c>
      <c r="G38" s="15">
        <v>3</v>
      </c>
      <c r="H38" s="16">
        <v>988.3</v>
      </c>
      <c r="I38" s="16">
        <v>905.7</v>
      </c>
      <c r="J38" s="17">
        <v>905.7</v>
      </c>
      <c r="K38" s="18">
        <v>47</v>
      </c>
      <c r="L38" s="16">
        <v>1488796.28</v>
      </c>
      <c r="M38" s="17">
        <v>440624.13</v>
      </c>
      <c r="N38" s="17">
        <v>0</v>
      </c>
      <c r="O38" s="17">
        <v>601533.26</v>
      </c>
      <c r="P38" s="17">
        <v>446638.89</v>
      </c>
      <c r="Q38" s="10">
        <f t="shared" si="4"/>
        <v>1643.81</v>
      </c>
      <c r="R38" s="16">
        <v>1681.11</v>
      </c>
      <c r="S38" s="11">
        <v>42735</v>
      </c>
      <c r="T38" s="264" t="s">
        <v>37</v>
      </c>
    </row>
    <row r="39" spans="1:20" ht="21.95" hidden="1" customHeight="1" x14ac:dyDescent="0.25">
      <c r="A39" s="331">
        <v>21</v>
      </c>
      <c r="B39" s="149" t="s">
        <v>45</v>
      </c>
      <c r="C39" s="13">
        <v>1973</v>
      </c>
      <c r="D39" s="9"/>
      <c r="E39" s="14" t="s">
        <v>36</v>
      </c>
      <c r="F39" s="15">
        <v>2</v>
      </c>
      <c r="G39" s="15">
        <v>3</v>
      </c>
      <c r="H39" s="16">
        <v>968</v>
      </c>
      <c r="I39" s="16">
        <v>886.7</v>
      </c>
      <c r="J39" s="17">
        <v>886.7</v>
      </c>
      <c r="K39" s="18">
        <v>40</v>
      </c>
      <c r="L39" s="16">
        <v>1457640.24</v>
      </c>
      <c r="M39" s="17">
        <v>431403.19</v>
      </c>
      <c r="N39" s="17">
        <v>0</v>
      </c>
      <c r="O39" s="17">
        <v>588944.97</v>
      </c>
      <c r="P39" s="17">
        <v>437292.08</v>
      </c>
      <c r="Q39" s="10">
        <f t="shared" si="4"/>
        <v>1643.89</v>
      </c>
      <c r="R39" s="16">
        <v>1681.11</v>
      </c>
      <c r="S39" s="11">
        <v>42735</v>
      </c>
      <c r="T39" s="264" t="s">
        <v>37</v>
      </c>
    </row>
    <row r="40" spans="1:20" ht="21.95" hidden="1" customHeight="1" x14ac:dyDescent="0.25">
      <c r="A40" s="331">
        <v>22</v>
      </c>
      <c r="B40" s="149" t="s">
        <v>52</v>
      </c>
      <c r="C40" s="13">
        <v>1982</v>
      </c>
      <c r="D40" s="9">
        <v>2013</v>
      </c>
      <c r="E40" s="14" t="s">
        <v>36</v>
      </c>
      <c r="F40" s="15">
        <v>2</v>
      </c>
      <c r="G40" s="15">
        <v>3</v>
      </c>
      <c r="H40" s="16">
        <v>992.6</v>
      </c>
      <c r="I40" s="16">
        <v>910.1</v>
      </c>
      <c r="J40" s="17">
        <v>898</v>
      </c>
      <c r="K40" s="18">
        <v>44</v>
      </c>
      <c r="L40" s="16">
        <v>446931.9</v>
      </c>
      <c r="M40" s="17">
        <v>132273.94</v>
      </c>
      <c r="N40" s="17">
        <v>0</v>
      </c>
      <c r="O40" s="17">
        <v>180578.36</v>
      </c>
      <c r="P40" s="17">
        <v>134079.6</v>
      </c>
      <c r="Q40" s="10">
        <f t="shared" si="4"/>
        <v>491.08</v>
      </c>
      <c r="R40" s="16">
        <v>491.08</v>
      </c>
      <c r="S40" s="11">
        <v>42735</v>
      </c>
      <c r="T40" s="264" t="s">
        <v>37</v>
      </c>
    </row>
    <row r="41" spans="1:20" ht="21.95" hidden="1" customHeight="1" x14ac:dyDescent="0.25">
      <c r="A41" s="331">
        <v>23</v>
      </c>
      <c r="B41" s="149" t="s">
        <v>44</v>
      </c>
      <c r="C41" s="13">
        <v>1973</v>
      </c>
      <c r="D41" s="9"/>
      <c r="E41" s="14" t="s">
        <v>36</v>
      </c>
      <c r="F41" s="15">
        <v>2</v>
      </c>
      <c r="G41" s="15">
        <v>2</v>
      </c>
      <c r="H41" s="16">
        <v>788.1</v>
      </c>
      <c r="I41" s="16">
        <v>730.1</v>
      </c>
      <c r="J41" s="17">
        <v>669.7</v>
      </c>
      <c r="K41" s="18">
        <v>50</v>
      </c>
      <c r="L41" s="16">
        <v>1227378.4099999999</v>
      </c>
      <c r="M41" s="17">
        <v>363254.9</v>
      </c>
      <c r="N41" s="17">
        <v>0</v>
      </c>
      <c r="O41" s="17">
        <v>495909.98</v>
      </c>
      <c r="P41" s="17">
        <v>368213.53</v>
      </c>
      <c r="Q41" s="10">
        <f t="shared" si="4"/>
        <v>1681.11</v>
      </c>
      <c r="R41" s="16">
        <v>1681.11</v>
      </c>
      <c r="S41" s="11">
        <v>42735</v>
      </c>
      <c r="T41" s="264" t="s">
        <v>37</v>
      </c>
    </row>
    <row r="42" spans="1:20" ht="21.95" hidden="1" customHeight="1" x14ac:dyDescent="0.25">
      <c r="A42" s="331">
        <v>24</v>
      </c>
      <c r="B42" s="149" t="s">
        <v>48</v>
      </c>
      <c r="C42" s="13">
        <v>1975</v>
      </c>
      <c r="D42" s="9"/>
      <c r="E42" s="14" t="s">
        <v>36</v>
      </c>
      <c r="F42" s="15">
        <v>2</v>
      </c>
      <c r="G42" s="15">
        <v>1</v>
      </c>
      <c r="H42" s="16">
        <v>661.6</v>
      </c>
      <c r="I42" s="16">
        <v>571.9</v>
      </c>
      <c r="J42" s="17">
        <v>539.89</v>
      </c>
      <c r="K42" s="18">
        <v>36</v>
      </c>
      <c r="L42" s="16">
        <v>583738.32999999996</v>
      </c>
      <c r="M42" s="17">
        <v>172763.19</v>
      </c>
      <c r="N42" s="17">
        <v>0</v>
      </c>
      <c r="O42" s="17">
        <v>235853.64</v>
      </c>
      <c r="P42" s="17">
        <v>175121.5</v>
      </c>
      <c r="Q42" s="10">
        <f t="shared" si="4"/>
        <v>1020.7</v>
      </c>
      <c r="R42" s="16">
        <v>1020.7</v>
      </c>
      <c r="S42" s="11">
        <v>42735</v>
      </c>
      <c r="T42" s="264" t="s">
        <v>37</v>
      </c>
    </row>
    <row r="43" spans="1:20" ht="21.95" hidden="1" customHeight="1" x14ac:dyDescent="0.25">
      <c r="A43" s="331">
        <v>25</v>
      </c>
      <c r="B43" s="149" t="s">
        <v>46</v>
      </c>
      <c r="C43" s="13">
        <v>1973</v>
      </c>
      <c r="D43" s="9"/>
      <c r="E43" s="14" t="s">
        <v>47</v>
      </c>
      <c r="F43" s="15">
        <v>2</v>
      </c>
      <c r="G43" s="15">
        <v>1</v>
      </c>
      <c r="H43" s="16">
        <v>366.3</v>
      </c>
      <c r="I43" s="16">
        <v>333</v>
      </c>
      <c r="J43" s="17">
        <v>213</v>
      </c>
      <c r="K43" s="18">
        <v>25</v>
      </c>
      <c r="L43" s="16">
        <v>421657.92</v>
      </c>
      <c r="M43" s="17">
        <v>124793.86</v>
      </c>
      <c r="N43" s="17">
        <v>0</v>
      </c>
      <c r="O43" s="17">
        <v>170366.67</v>
      </c>
      <c r="P43" s="17">
        <v>126497.39</v>
      </c>
      <c r="Q43" s="10">
        <f t="shared" si="4"/>
        <v>1266.24</v>
      </c>
      <c r="R43" s="16">
        <v>1266.24</v>
      </c>
      <c r="S43" s="11">
        <v>42735</v>
      </c>
      <c r="T43" s="264" t="s">
        <v>37</v>
      </c>
    </row>
    <row r="44" spans="1:20" ht="21.95" hidden="1" customHeight="1" x14ac:dyDescent="0.25">
      <c r="A44" s="331">
        <v>26</v>
      </c>
      <c r="B44" s="149" t="s">
        <v>1150</v>
      </c>
      <c r="C44" s="13">
        <v>1980</v>
      </c>
      <c r="D44" s="9">
        <v>2013</v>
      </c>
      <c r="E44" s="14" t="s">
        <v>47</v>
      </c>
      <c r="F44" s="15">
        <v>2</v>
      </c>
      <c r="G44" s="15">
        <v>4</v>
      </c>
      <c r="H44" s="16">
        <v>1300.3</v>
      </c>
      <c r="I44" s="16">
        <v>1182.0999999999999</v>
      </c>
      <c r="J44" s="17">
        <v>1104</v>
      </c>
      <c r="K44" s="18">
        <v>69</v>
      </c>
      <c r="L44" s="16">
        <f>I44*R44</f>
        <v>640237.18000000005</v>
      </c>
      <c r="M44" s="17">
        <v>0</v>
      </c>
      <c r="N44" s="17">
        <v>0</v>
      </c>
      <c r="O44" s="17">
        <v>0</v>
      </c>
      <c r="P44" s="17">
        <f>L44</f>
        <v>640237.18000000005</v>
      </c>
      <c r="Q44" s="10">
        <f t="shared" si="4"/>
        <v>541.61</v>
      </c>
      <c r="R44" s="16">
        <v>541.61</v>
      </c>
      <c r="S44" s="11">
        <v>42735</v>
      </c>
      <c r="T44" s="264" t="s">
        <v>37</v>
      </c>
    </row>
    <row r="45" spans="1:20" ht="21.95" hidden="1" customHeight="1" x14ac:dyDescent="0.25">
      <c r="A45" s="331">
        <v>27</v>
      </c>
      <c r="B45" s="149" t="s">
        <v>40</v>
      </c>
      <c r="C45" s="13">
        <v>1961</v>
      </c>
      <c r="D45" s="9"/>
      <c r="E45" s="14" t="s">
        <v>36</v>
      </c>
      <c r="F45" s="15">
        <v>2</v>
      </c>
      <c r="G45" s="15">
        <v>2</v>
      </c>
      <c r="H45" s="16">
        <v>869.4</v>
      </c>
      <c r="I45" s="16">
        <v>814.4</v>
      </c>
      <c r="J45" s="17">
        <v>727.6</v>
      </c>
      <c r="K45" s="18">
        <v>29</v>
      </c>
      <c r="L45" s="16">
        <v>628480.62</v>
      </c>
      <c r="M45" s="17">
        <v>186005.12</v>
      </c>
      <c r="N45" s="17">
        <v>0</v>
      </c>
      <c r="O45" s="17">
        <v>253931.31</v>
      </c>
      <c r="P45" s="17">
        <v>188544.19</v>
      </c>
      <c r="Q45" s="10">
        <f t="shared" si="4"/>
        <v>771.71</v>
      </c>
      <c r="R45" s="16">
        <v>771.71</v>
      </c>
      <c r="S45" s="11">
        <v>42735</v>
      </c>
      <c r="T45" s="264" t="s">
        <v>37</v>
      </c>
    </row>
    <row r="46" spans="1:20" ht="26.25" hidden="1" customHeight="1" x14ac:dyDescent="0.25">
      <c r="A46" s="331"/>
      <c r="B46" s="135" t="s">
        <v>53</v>
      </c>
      <c r="C46" s="47"/>
      <c r="D46" s="48"/>
      <c r="E46" s="330"/>
      <c r="F46" s="48"/>
      <c r="G46" s="48"/>
      <c r="H46" s="330">
        <f t="shared" ref="H46:P46" si="5">H47</f>
        <v>3468.8</v>
      </c>
      <c r="I46" s="330">
        <f t="shared" si="5"/>
        <v>2602.1</v>
      </c>
      <c r="J46" s="330">
        <f t="shared" si="5"/>
        <v>2243.1999999999998</v>
      </c>
      <c r="K46" s="48">
        <f t="shared" si="5"/>
        <v>136</v>
      </c>
      <c r="L46" s="330">
        <f t="shared" si="5"/>
        <v>875973.22</v>
      </c>
      <c r="M46" s="330">
        <f t="shared" si="5"/>
        <v>250649.57</v>
      </c>
      <c r="N46" s="330">
        <f t="shared" si="5"/>
        <v>0</v>
      </c>
      <c r="O46" s="330">
        <f t="shared" si="5"/>
        <v>342182.91</v>
      </c>
      <c r="P46" s="330">
        <f t="shared" si="5"/>
        <v>283140.74</v>
      </c>
      <c r="Q46" s="330" t="s">
        <v>28</v>
      </c>
      <c r="R46" s="330" t="s">
        <v>28</v>
      </c>
      <c r="S46" s="50" t="s">
        <v>28</v>
      </c>
      <c r="T46" s="269" t="s">
        <v>28</v>
      </c>
    </row>
    <row r="47" spans="1:20" ht="21.95" hidden="1" customHeight="1" x14ac:dyDescent="0.25">
      <c r="A47" s="331">
        <v>1</v>
      </c>
      <c r="B47" s="149" t="s">
        <v>54</v>
      </c>
      <c r="C47" s="13">
        <v>1982</v>
      </c>
      <c r="D47" s="9">
        <v>2012</v>
      </c>
      <c r="E47" s="14" t="s">
        <v>55</v>
      </c>
      <c r="F47" s="15">
        <v>5</v>
      </c>
      <c r="G47" s="15">
        <v>4</v>
      </c>
      <c r="H47" s="16">
        <v>3468.8</v>
      </c>
      <c r="I47" s="16">
        <v>2602.1</v>
      </c>
      <c r="J47" s="17">
        <v>2243.1999999999998</v>
      </c>
      <c r="K47" s="18">
        <v>136</v>
      </c>
      <c r="L47" s="16">
        <v>875973.22</v>
      </c>
      <c r="M47" s="17">
        <v>250649.57</v>
      </c>
      <c r="N47" s="17">
        <v>0</v>
      </c>
      <c r="O47" s="16">
        <v>342182.91</v>
      </c>
      <c r="P47" s="16">
        <v>283140.74</v>
      </c>
      <c r="Q47" s="16">
        <v>336.64</v>
      </c>
      <c r="R47" s="16">
        <v>679.48</v>
      </c>
      <c r="S47" s="11">
        <v>42729</v>
      </c>
      <c r="T47" s="264" t="s">
        <v>37</v>
      </c>
    </row>
    <row r="48" spans="1:20" ht="21.75" hidden="1" customHeight="1" x14ac:dyDescent="0.25">
      <c r="A48" s="331"/>
      <c r="B48" s="151" t="s">
        <v>56</v>
      </c>
      <c r="C48" s="52"/>
      <c r="D48" s="48"/>
      <c r="E48" s="53"/>
      <c r="F48" s="54"/>
      <c r="G48" s="54"/>
      <c r="H48" s="55">
        <f>H49+H51</f>
        <v>548.4</v>
      </c>
      <c r="I48" s="55">
        <f t="shared" ref="I48:K48" si="6">I49+I51</f>
        <v>505.5</v>
      </c>
      <c r="J48" s="55">
        <f t="shared" si="6"/>
        <v>387.6</v>
      </c>
      <c r="K48" s="54">
        <f t="shared" si="6"/>
        <v>29</v>
      </c>
      <c r="L48" s="55">
        <f>L49+L50+L51</f>
        <v>955994</v>
      </c>
      <c r="M48" s="55">
        <f t="shared" ref="M48:P48" si="7">M49+M50+M51</f>
        <v>90088.960000000006</v>
      </c>
      <c r="N48" s="55">
        <f t="shared" si="7"/>
        <v>0</v>
      </c>
      <c r="O48" s="55">
        <f t="shared" si="7"/>
        <v>122988.07</v>
      </c>
      <c r="P48" s="55">
        <f t="shared" si="7"/>
        <v>742916.97</v>
      </c>
      <c r="Q48" s="55" t="s">
        <v>28</v>
      </c>
      <c r="R48" s="55" t="s">
        <v>28</v>
      </c>
      <c r="S48" s="50" t="s">
        <v>28</v>
      </c>
      <c r="T48" s="269" t="s">
        <v>28</v>
      </c>
    </row>
    <row r="49" spans="1:20" s="88" customFormat="1" ht="21.75" hidden="1" customHeight="1" x14ac:dyDescent="0.25">
      <c r="A49" s="331">
        <v>1</v>
      </c>
      <c r="B49" s="149" t="s">
        <v>201</v>
      </c>
      <c r="C49" s="13">
        <v>1961</v>
      </c>
      <c r="D49" s="9">
        <v>2011</v>
      </c>
      <c r="E49" s="14" t="s">
        <v>62</v>
      </c>
      <c r="F49" s="15">
        <v>2</v>
      </c>
      <c r="G49" s="15">
        <v>1</v>
      </c>
      <c r="H49" s="16">
        <v>143.80000000000001</v>
      </c>
      <c r="I49" s="16">
        <v>117.9</v>
      </c>
      <c r="J49" s="16">
        <v>0</v>
      </c>
      <c r="K49" s="15">
        <v>8</v>
      </c>
      <c r="L49" s="16">
        <v>27529.65</v>
      </c>
      <c r="M49" s="16">
        <v>8147.67</v>
      </c>
      <c r="N49" s="16">
        <v>0</v>
      </c>
      <c r="O49" s="16">
        <v>11123.08</v>
      </c>
      <c r="P49" s="16">
        <v>8258.9</v>
      </c>
      <c r="Q49" s="16">
        <v>233.5</v>
      </c>
      <c r="R49" s="16">
        <v>233.5</v>
      </c>
      <c r="S49" s="11">
        <v>42705</v>
      </c>
      <c r="T49" s="264" t="s">
        <v>37</v>
      </c>
    </row>
    <row r="50" spans="1:20" s="88" customFormat="1" ht="21.75" hidden="1" customHeight="1" x14ac:dyDescent="0.25">
      <c r="A50" s="331">
        <v>2</v>
      </c>
      <c r="B50" s="149" t="s">
        <v>503</v>
      </c>
      <c r="C50" s="13">
        <v>1974</v>
      </c>
      <c r="D50" s="9"/>
      <c r="E50" s="14" t="s">
        <v>57</v>
      </c>
      <c r="F50" s="15">
        <v>2</v>
      </c>
      <c r="G50" s="15">
        <v>2</v>
      </c>
      <c r="H50" s="16">
        <v>624.79999999999995</v>
      </c>
      <c r="I50" s="16">
        <v>577.9</v>
      </c>
      <c r="J50" s="16">
        <v>577.9</v>
      </c>
      <c r="K50" s="15">
        <v>20</v>
      </c>
      <c r="L50" s="16">
        <v>276866.11</v>
      </c>
      <c r="M50" s="16">
        <v>81941.289999999994</v>
      </c>
      <c r="N50" s="16">
        <v>0</v>
      </c>
      <c r="O50" s="16">
        <v>111864.99</v>
      </c>
      <c r="P50" s="16">
        <v>83059.83</v>
      </c>
      <c r="Q50" s="16">
        <v>479.09</v>
      </c>
      <c r="R50" s="16">
        <v>479.09</v>
      </c>
      <c r="S50" s="11">
        <v>42705</v>
      </c>
      <c r="T50" s="264" t="s">
        <v>37</v>
      </c>
    </row>
    <row r="51" spans="1:20" s="88" customFormat="1" ht="21.75" hidden="1" customHeight="1" x14ac:dyDescent="0.25">
      <c r="A51" s="331">
        <v>3</v>
      </c>
      <c r="B51" s="149" t="s">
        <v>203</v>
      </c>
      <c r="C51" s="13">
        <v>1963</v>
      </c>
      <c r="D51" s="9"/>
      <c r="E51" s="14" t="s">
        <v>62</v>
      </c>
      <c r="F51" s="15">
        <v>2</v>
      </c>
      <c r="G51" s="15">
        <v>1</v>
      </c>
      <c r="H51" s="16">
        <v>404.6</v>
      </c>
      <c r="I51" s="16">
        <v>387.6</v>
      </c>
      <c r="J51" s="16">
        <v>387.6</v>
      </c>
      <c r="K51" s="15">
        <v>21</v>
      </c>
      <c r="L51" s="16">
        <v>651598.24</v>
      </c>
      <c r="M51" s="16">
        <v>0</v>
      </c>
      <c r="N51" s="16">
        <v>0</v>
      </c>
      <c r="O51" s="16">
        <v>0</v>
      </c>
      <c r="P51" s="16">
        <v>651598.24</v>
      </c>
      <c r="Q51" s="16">
        <v>1681.11</v>
      </c>
      <c r="R51" s="16">
        <v>1681.11</v>
      </c>
      <c r="S51" s="11">
        <v>42705</v>
      </c>
      <c r="T51" s="264" t="s">
        <v>37</v>
      </c>
    </row>
    <row r="52" spans="1:20" ht="21.95" hidden="1" customHeight="1" x14ac:dyDescent="0.25">
      <c r="A52" s="331"/>
      <c r="B52" s="151" t="s">
        <v>63</v>
      </c>
      <c r="C52" s="52"/>
      <c r="D52" s="48"/>
      <c r="E52" s="53"/>
      <c r="F52" s="54"/>
      <c r="G52" s="54"/>
      <c r="H52" s="55">
        <f>H53</f>
        <v>773.5</v>
      </c>
      <c r="I52" s="55">
        <f t="shared" ref="I52:P52" si="8">I53</f>
        <v>727.4</v>
      </c>
      <c r="J52" s="55">
        <f t="shared" si="8"/>
        <v>727.4</v>
      </c>
      <c r="K52" s="54">
        <f t="shared" si="8"/>
        <v>27</v>
      </c>
      <c r="L52" s="55">
        <f t="shared" si="8"/>
        <v>1222839.4099999999</v>
      </c>
      <c r="M52" s="55">
        <f t="shared" si="8"/>
        <v>361911.55</v>
      </c>
      <c r="N52" s="55">
        <f t="shared" si="8"/>
        <v>0</v>
      </c>
      <c r="O52" s="55">
        <f t="shared" si="8"/>
        <v>494076.04</v>
      </c>
      <c r="P52" s="55">
        <f t="shared" si="8"/>
        <v>366851.82</v>
      </c>
      <c r="Q52" s="55" t="s">
        <v>28</v>
      </c>
      <c r="R52" s="55" t="s">
        <v>28</v>
      </c>
      <c r="S52" s="50" t="s">
        <v>28</v>
      </c>
      <c r="T52" s="269" t="s">
        <v>28</v>
      </c>
    </row>
    <row r="53" spans="1:20" ht="21.95" hidden="1" customHeight="1" x14ac:dyDescent="0.25">
      <c r="A53" s="331">
        <v>1</v>
      </c>
      <c r="B53" s="149" t="s">
        <v>64</v>
      </c>
      <c r="C53" s="13">
        <v>1988</v>
      </c>
      <c r="D53" s="9"/>
      <c r="E53" s="14" t="s">
        <v>62</v>
      </c>
      <c r="F53" s="15">
        <v>2</v>
      </c>
      <c r="G53" s="15">
        <v>3</v>
      </c>
      <c r="H53" s="16">
        <v>773.5</v>
      </c>
      <c r="I53" s="16">
        <v>727.4</v>
      </c>
      <c r="J53" s="17">
        <v>727.4</v>
      </c>
      <c r="K53" s="18">
        <v>27</v>
      </c>
      <c r="L53" s="16">
        <v>1222839.4099999999</v>
      </c>
      <c r="M53" s="16">
        <v>361911.55</v>
      </c>
      <c r="N53" s="16">
        <v>0</v>
      </c>
      <c r="O53" s="17">
        <v>494076.04</v>
      </c>
      <c r="P53" s="17">
        <v>366851.82</v>
      </c>
      <c r="Q53" s="16">
        <f>L53/I53</f>
        <v>1681.11</v>
      </c>
      <c r="R53" s="16">
        <v>1681.11</v>
      </c>
      <c r="S53" s="11">
        <v>42675</v>
      </c>
      <c r="T53" s="264" t="s">
        <v>37</v>
      </c>
    </row>
    <row r="54" spans="1:20" ht="21.95" hidden="1" customHeight="1" x14ac:dyDescent="0.25">
      <c r="A54" s="331"/>
      <c r="B54" s="151" t="s">
        <v>65</v>
      </c>
      <c r="C54" s="52"/>
      <c r="D54" s="48"/>
      <c r="E54" s="53"/>
      <c r="F54" s="54"/>
      <c r="G54" s="54"/>
      <c r="H54" s="55">
        <f>H55</f>
        <v>370.7</v>
      </c>
      <c r="I54" s="55">
        <f t="shared" ref="I54:P54" si="9">I55</f>
        <v>326.8</v>
      </c>
      <c r="J54" s="55">
        <f t="shared" si="9"/>
        <v>326.8</v>
      </c>
      <c r="K54" s="54">
        <f t="shared" si="9"/>
        <v>12</v>
      </c>
      <c r="L54" s="55">
        <f t="shared" si="9"/>
        <v>549386.75</v>
      </c>
      <c r="M54" s="55">
        <f t="shared" si="9"/>
        <v>0</v>
      </c>
      <c r="N54" s="55">
        <f t="shared" si="9"/>
        <v>0</v>
      </c>
      <c r="O54" s="55">
        <f t="shared" si="9"/>
        <v>0</v>
      </c>
      <c r="P54" s="55">
        <f t="shared" si="9"/>
        <v>549386.75</v>
      </c>
      <c r="Q54" s="55" t="s">
        <v>28</v>
      </c>
      <c r="R54" s="55" t="s">
        <v>28</v>
      </c>
      <c r="S54" s="50" t="s">
        <v>28</v>
      </c>
      <c r="T54" s="269" t="s">
        <v>28</v>
      </c>
    </row>
    <row r="55" spans="1:20" ht="20.25" hidden="1" customHeight="1" x14ac:dyDescent="0.25">
      <c r="A55" s="331">
        <v>1</v>
      </c>
      <c r="B55" s="149" t="s">
        <v>67</v>
      </c>
      <c r="C55" s="13">
        <v>1970</v>
      </c>
      <c r="D55" s="9"/>
      <c r="E55" s="14" t="s">
        <v>57</v>
      </c>
      <c r="F55" s="15">
        <v>2</v>
      </c>
      <c r="G55" s="15">
        <v>1</v>
      </c>
      <c r="H55" s="16">
        <v>370.7</v>
      </c>
      <c r="I55" s="16">
        <v>326.8</v>
      </c>
      <c r="J55" s="17">
        <v>326.8</v>
      </c>
      <c r="K55" s="18">
        <v>12</v>
      </c>
      <c r="L55" s="16">
        <v>549386.75</v>
      </c>
      <c r="M55" s="16">
        <v>0</v>
      </c>
      <c r="N55" s="16">
        <v>0</v>
      </c>
      <c r="O55" s="17">
        <v>0</v>
      </c>
      <c r="P55" s="17">
        <v>549386.75</v>
      </c>
      <c r="Q55" s="16">
        <v>1681.11</v>
      </c>
      <c r="R55" s="16">
        <v>1681.11</v>
      </c>
      <c r="S55" s="11" t="s">
        <v>66</v>
      </c>
      <c r="T55" s="264" t="s">
        <v>37</v>
      </c>
    </row>
    <row r="56" spans="1:20" ht="21.95" hidden="1" customHeight="1" x14ac:dyDescent="0.25">
      <c r="A56" s="331"/>
      <c r="B56" s="151" t="s">
        <v>68</v>
      </c>
      <c r="C56" s="52"/>
      <c r="D56" s="48"/>
      <c r="E56" s="53"/>
      <c r="F56" s="54"/>
      <c r="G56" s="54"/>
      <c r="H56" s="55">
        <f t="shared" ref="H56:P56" si="10">SUM(H57:H60)</f>
        <v>9661.7999999999993</v>
      </c>
      <c r="I56" s="55">
        <f t="shared" si="10"/>
        <v>9265.9</v>
      </c>
      <c r="J56" s="55">
        <f t="shared" si="10"/>
        <v>9146.6</v>
      </c>
      <c r="K56" s="54">
        <f t="shared" si="10"/>
        <v>303</v>
      </c>
      <c r="L56" s="55">
        <f t="shared" si="10"/>
        <v>5417447.7599999998</v>
      </c>
      <c r="M56" s="55">
        <f t="shared" si="10"/>
        <v>207820.35</v>
      </c>
      <c r="N56" s="55">
        <f t="shared" si="10"/>
        <v>0</v>
      </c>
      <c r="O56" s="55">
        <f t="shared" si="10"/>
        <v>283713.12</v>
      </c>
      <c r="P56" s="55">
        <f t="shared" si="10"/>
        <v>4925914.29</v>
      </c>
      <c r="Q56" s="55" t="s">
        <v>28</v>
      </c>
      <c r="R56" s="55" t="s">
        <v>28</v>
      </c>
      <c r="S56" s="50" t="s">
        <v>28</v>
      </c>
      <c r="T56" s="269" t="s">
        <v>28</v>
      </c>
    </row>
    <row r="57" spans="1:20" ht="21.95" hidden="1" customHeight="1" x14ac:dyDescent="0.25">
      <c r="A57" s="331">
        <v>1</v>
      </c>
      <c r="B57" s="149" t="s">
        <v>808</v>
      </c>
      <c r="C57" s="13">
        <v>1975</v>
      </c>
      <c r="D57" s="9"/>
      <c r="E57" s="14" t="s">
        <v>69</v>
      </c>
      <c r="F57" s="15">
        <v>2</v>
      </c>
      <c r="G57" s="15">
        <v>2</v>
      </c>
      <c r="H57" s="16">
        <v>557.1</v>
      </c>
      <c r="I57" s="16">
        <v>508.5</v>
      </c>
      <c r="J57" s="17">
        <v>389.2</v>
      </c>
      <c r="K57" s="18">
        <v>30</v>
      </c>
      <c r="L57" s="16">
        <v>854844.44</v>
      </c>
      <c r="M57" s="16">
        <v>207820.35</v>
      </c>
      <c r="N57" s="16">
        <v>0</v>
      </c>
      <c r="O57" s="17">
        <v>283713.12</v>
      </c>
      <c r="P57" s="17">
        <v>363310.97</v>
      </c>
      <c r="Q57" s="16">
        <v>1681.11</v>
      </c>
      <c r="R57" s="16">
        <v>1681.11</v>
      </c>
      <c r="S57" s="11">
        <v>42705</v>
      </c>
      <c r="T57" s="264" t="s">
        <v>37</v>
      </c>
    </row>
    <row r="58" spans="1:20" ht="21.95" hidden="1" customHeight="1" x14ac:dyDescent="0.25">
      <c r="A58" s="331">
        <v>2</v>
      </c>
      <c r="B58" s="149" t="s">
        <v>809</v>
      </c>
      <c r="C58" s="13">
        <v>1969</v>
      </c>
      <c r="D58" s="9">
        <v>2011</v>
      </c>
      <c r="E58" s="14" t="s">
        <v>69</v>
      </c>
      <c r="F58" s="15">
        <v>5</v>
      </c>
      <c r="G58" s="15">
        <v>8</v>
      </c>
      <c r="H58" s="16">
        <v>6104.3</v>
      </c>
      <c r="I58" s="16">
        <v>6104.3</v>
      </c>
      <c r="J58" s="17">
        <v>6104.3</v>
      </c>
      <c r="K58" s="18">
        <v>129</v>
      </c>
      <c r="L58" s="16">
        <v>1425170.92</v>
      </c>
      <c r="M58" s="16">
        <v>0</v>
      </c>
      <c r="N58" s="16">
        <v>0</v>
      </c>
      <c r="O58" s="17">
        <v>0</v>
      </c>
      <c r="P58" s="17">
        <v>1425170.92</v>
      </c>
      <c r="Q58" s="16">
        <v>233.47</v>
      </c>
      <c r="R58" s="16">
        <v>233.47</v>
      </c>
      <c r="S58" s="11">
        <v>42735</v>
      </c>
      <c r="T58" s="264" t="s">
        <v>37</v>
      </c>
    </row>
    <row r="59" spans="1:20" ht="21.95" hidden="1" customHeight="1" x14ac:dyDescent="0.25">
      <c r="A59" s="331">
        <v>3</v>
      </c>
      <c r="B59" s="149" t="s">
        <v>1145</v>
      </c>
      <c r="C59" s="13">
        <v>1989</v>
      </c>
      <c r="D59" s="9"/>
      <c r="E59" s="14" t="s">
        <v>69</v>
      </c>
      <c r="F59" s="15">
        <v>5</v>
      </c>
      <c r="G59" s="15">
        <v>1</v>
      </c>
      <c r="H59" s="16">
        <v>2485.4</v>
      </c>
      <c r="I59" s="16">
        <v>2200.5</v>
      </c>
      <c r="J59" s="17">
        <v>2200.5</v>
      </c>
      <c r="K59" s="18">
        <v>106</v>
      </c>
      <c r="L59" s="16">
        <v>2376562.0099999998</v>
      </c>
      <c r="M59" s="16">
        <v>0</v>
      </c>
      <c r="N59" s="16">
        <v>0</v>
      </c>
      <c r="O59" s="17">
        <v>0</v>
      </c>
      <c r="P59" s="17">
        <v>2376562.0099999998</v>
      </c>
      <c r="Q59" s="16">
        <v>1080.01</v>
      </c>
      <c r="R59" s="16">
        <v>1080.01</v>
      </c>
      <c r="S59" s="11">
        <v>42735</v>
      </c>
      <c r="T59" s="264" t="s">
        <v>37</v>
      </c>
    </row>
    <row r="60" spans="1:20" ht="21.95" hidden="1" customHeight="1" x14ac:dyDescent="0.25">
      <c r="A60" s="331">
        <v>4</v>
      </c>
      <c r="B60" s="149" t="s">
        <v>70</v>
      </c>
      <c r="C60" s="13">
        <v>1966</v>
      </c>
      <c r="D60" s="9">
        <v>2008</v>
      </c>
      <c r="E60" s="14" t="s">
        <v>69</v>
      </c>
      <c r="F60" s="15">
        <v>2</v>
      </c>
      <c r="G60" s="15">
        <v>2</v>
      </c>
      <c r="H60" s="16">
        <v>515</v>
      </c>
      <c r="I60" s="16">
        <v>452.6</v>
      </c>
      <c r="J60" s="17">
        <v>452.6</v>
      </c>
      <c r="K60" s="18">
        <v>38</v>
      </c>
      <c r="L60" s="16">
        <v>760870.39</v>
      </c>
      <c r="M60" s="16">
        <v>0</v>
      </c>
      <c r="N60" s="16">
        <v>0</v>
      </c>
      <c r="O60" s="17">
        <v>0</v>
      </c>
      <c r="P60" s="17">
        <v>760870.39</v>
      </c>
      <c r="Q60" s="16">
        <v>1681.11</v>
      </c>
      <c r="R60" s="16">
        <v>1681.11</v>
      </c>
      <c r="S60" s="11">
        <v>42735</v>
      </c>
      <c r="T60" s="264" t="s">
        <v>37</v>
      </c>
    </row>
    <row r="61" spans="1:20" ht="21.75" hidden="1" customHeight="1" x14ac:dyDescent="0.25">
      <c r="A61" s="331"/>
      <c r="B61" s="135" t="s">
        <v>71</v>
      </c>
      <c r="C61" s="47"/>
      <c r="D61" s="48"/>
      <c r="E61" s="330"/>
      <c r="F61" s="48"/>
      <c r="G61" s="48"/>
      <c r="H61" s="330">
        <f>H62+H63+H64+H65</f>
        <v>3429.5</v>
      </c>
      <c r="I61" s="330">
        <f t="shared" ref="I61:P61" si="11">I62+I63+I64+I65</f>
        <v>2600.4</v>
      </c>
      <c r="J61" s="330">
        <f t="shared" si="11"/>
        <v>2113</v>
      </c>
      <c r="K61" s="48">
        <f t="shared" si="11"/>
        <v>168</v>
      </c>
      <c r="L61" s="330">
        <f t="shared" si="11"/>
        <v>2784947.51</v>
      </c>
      <c r="M61" s="330">
        <f t="shared" si="11"/>
        <v>439497.53</v>
      </c>
      <c r="N61" s="330">
        <f t="shared" si="11"/>
        <v>0</v>
      </c>
      <c r="O61" s="330">
        <f t="shared" si="11"/>
        <v>1253279.58</v>
      </c>
      <c r="P61" s="330">
        <f t="shared" si="11"/>
        <v>1092170.3999999999</v>
      </c>
      <c r="Q61" s="330" t="s">
        <v>28</v>
      </c>
      <c r="R61" s="330" t="s">
        <v>28</v>
      </c>
      <c r="S61" s="49" t="s">
        <v>28</v>
      </c>
      <c r="T61" s="83" t="s">
        <v>28</v>
      </c>
    </row>
    <row r="62" spans="1:20" ht="21.95" hidden="1" customHeight="1" x14ac:dyDescent="0.25">
      <c r="A62" s="331">
        <v>1</v>
      </c>
      <c r="B62" s="19" t="s">
        <v>72</v>
      </c>
      <c r="C62" s="20">
        <v>1975</v>
      </c>
      <c r="D62" s="129"/>
      <c r="E62" s="21" t="s">
        <v>73</v>
      </c>
      <c r="F62" s="129">
        <v>2</v>
      </c>
      <c r="G62" s="129">
        <v>2</v>
      </c>
      <c r="H62" s="21">
        <v>786.4</v>
      </c>
      <c r="I62" s="21">
        <v>726.6</v>
      </c>
      <c r="J62" s="21">
        <v>609.70000000000005</v>
      </c>
      <c r="K62" s="129">
        <v>31</v>
      </c>
      <c r="L62" s="21">
        <v>735063.8</v>
      </c>
      <c r="M62" s="21">
        <v>217549.48</v>
      </c>
      <c r="N62" s="21">
        <v>0</v>
      </c>
      <c r="O62" s="21">
        <v>296995.18</v>
      </c>
      <c r="P62" s="21">
        <v>220519.14</v>
      </c>
      <c r="Q62" s="21">
        <f>L62/I62</f>
        <v>1011.65</v>
      </c>
      <c r="R62" s="21">
        <v>1681.11</v>
      </c>
      <c r="S62" s="22">
        <v>42735</v>
      </c>
      <c r="T62" s="21" t="s">
        <v>37</v>
      </c>
    </row>
    <row r="63" spans="1:20" ht="21.95" hidden="1" customHeight="1" x14ac:dyDescent="0.25">
      <c r="A63" s="331">
        <v>2</v>
      </c>
      <c r="B63" s="19" t="s">
        <v>74</v>
      </c>
      <c r="C63" s="20">
        <v>1975</v>
      </c>
      <c r="D63" s="129">
        <v>2013</v>
      </c>
      <c r="E63" s="21" t="s">
        <v>73</v>
      </c>
      <c r="F63" s="129">
        <v>2</v>
      </c>
      <c r="G63" s="129">
        <v>2</v>
      </c>
      <c r="H63" s="21">
        <v>802.3</v>
      </c>
      <c r="I63" s="21">
        <v>737.6</v>
      </c>
      <c r="J63" s="21">
        <v>630</v>
      </c>
      <c r="K63" s="129">
        <v>28</v>
      </c>
      <c r="L63" s="21">
        <v>749925.85</v>
      </c>
      <c r="M63" s="21">
        <v>221948.05</v>
      </c>
      <c r="N63" s="21">
        <v>0</v>
      </c>
      <c r="O63" s="21">
        <v>303000.03999999998</v>
      </c>
      <c r="P63" s="21">
        <v>224977.76</v>
      </c>
      <c r="Q63" s="21">
        <f>L63/I63</f>
        <v>1016.71</v>
      </c>
      <c r="R63" s="21">
        <v>1681.11</v>
      </c>
      <c r="S63" s="22">
        <v>42735</v>
      </c>
      <c r="T63" s="21" t="s">
        <v>37</v>
      </c>
    </row>
    <row r="64" spans="1:20" ht="21.95" hidden="1" customHeight="1" x14ac:dyDescent="0.25">
      <c r="A64" s="331">
        <v>3</v>
      </c>
      <c r="B64" s="19" t="s">
        <v>509</v>
      </c>
      <c r="C64" s="20">
        <v>1971</v>
      </c>
      <c r="D64" s="129"/>
      <c r="E64" s="21" t="s">
        <v>73</v>
      </c>
      <c r="F64" s="129">
        <v>2</v>
      </c>
      <c r="G64" s="129">
        <v>2</v>
      </c>
      <c r="H64" s="21">
        <v>564.29999999999995</v>
      </c>
      <c r="I64" s="21">
        <v>504.3</v>
      </c>
      <c r="J64" s="21">
        <v>504.3</v>
      </c>
      <c r="K64" s="129">
        <v>23</v>
      </c>
      <c r="L64" s="21">
        <v>273133</v>
      </c>
      <c r="M64" s="21">
        <v>0</v>
      </c>
      <c r="N64" s="21">
        <v>0</v>
      </c>
      <c r="O64" s="21">
        <v>0</v>
      </c>
      <c r="P64" s="21">
        <v>273133</v>
      </c>
      <c r="Q64" s="21">
        <v>541.61</v>
      </c>
      <c r="R64" s="21">
        <v>541.61</v>
      </c>
      <c r="S64" s="22">
        <v>42735</v>
      </c>
      <c r="T64" s="21" t="s">
        <v>37</v>
      </c>
    </row>
    <row r="65" spans="1:20" ht="21.95" hidden="1" customHeight="1" x14ac:dyDescent="0.25">
      <c r="A65" s="331">
        <v>4</v>
      </c>
      <c r="B65" s="19" t="s">
        <v>210</v>
      </c>
      <c r="C65" s="20">
        <v>1973</v>
      </c>
      <c r="D65" s="129"/>
      <c r="E65" s="21" t="s">
        <v>73</v>
      </c>
      <c r="F65" s="129">
        <v>3</v>
      </c>
      <c r="G65" s="129">
        <v>2</v>
      </c>
      <c r="H65" s="21">
        <v>1276.5</v>
      </c>
      <c r="I65" s="21">
        <v>631.9</v>
      </c>
      <c r="J65" s="21">
        <v>369</v>
      </c>
      <c r="K65" s="129">
        <v>86</v>
      </c>
      <c r="L65" s="21">
        <v>1026824.86</v>
      </c>
      <c r="M65" s="21">
        <v>0</v>
      </c>
      <c r="N65" s="21">
        <v>0</v>
      </c>
      <c r="O65" s="21">
        <v>653284.36</v>
      </c>
      <c r="P65" s="21">
        <v>373540.5</v>
      </c>
      <c r="Q65" s="21">
        <v>1624.98</v>
      </c>
      <c r="R65" s="21">
        <v>1624.98</v>
      </c>
      <c r="S65" s="22">
        <v>43100</v>
      </c>
      <c r="T65" s="21" t="s">
        <v>37</v>
      </c>
    </row>
    <row r="66" spans="1:20" ht="21.95" hidden="1" customHeight="1" x14ac:dyDescent="0.25">
      <c r="A66" s="331"/>
      <c r="B66" s="135" t="s">
        <v>75</v>
      </c>
      <c r="C66" s="47"/>
      <c r="D66" s="48"/>
      <c r="E66" s="330"/>
      <c r="F66" s="48"/>
      <c r="G66" s="48"/>
      <c r="H66" s="330">
        <f>H67</f>
        <v>522</v>
      </c>
      <c r="I66" s="330">
        <f t="shared" ref="I66:P66" si="12">I67</f>
        <v>462.9</v>
      </c>
      <c r="J66" s="330">
        <f t="shared" si="12"/>
        <v>462.9</v>
      </c>
      <c r="K66" s="48">
        <f t="shared" si="12"/>
        <v>22</v>
      </c>
      <c r="L66" s="330">
        <f t="shared" si="12"/>
        <v>568171.89</v>
      </c>
      <c r="M66" s="330">
        <f t="shared" si="12"/>
        <v>168156.15</v>
      </c>
      <c r="N66" s="330">
        <f t="shared" si="12"/>
        <v>0</v>
      </c>
      <c r="O66" s="330">
        <f t="shared" si="12"/>
        <v>229564.17</v>
      </c>
      <c r="P66" s="330">
        <f t="shared" si="12"/>
        <v>170451.57</v>
      </c>
      <c r="Q66" s="330" t="s">
        <v>28</v>
      </c>
      <c r="R66" s="330" t="s">
        <v>28</v>
      </c>
      <c r="S66" s="49" t="s">
        <v>28</v>
      </c>
      <c r="T66" s="83" t="s">
        <v>28</v>
      </c>
    </row>
    <row r="67" spans="1:20" ht="21.95" hidden="1" customHeight="1" x14ac:dyDescent="0.25">
      <c r="A67" s="331">
        <v>1</v>
      </c>
      <c r="B67" s="150" t="s">
        <v>76</v>
      </c>
      <c r="C67" s="8">
        <v>1973</v>
      </c>
      <c r="D67" s="9">
        <v>2003</v>
      </c>
      <c r="E67" s="10" t="s">
        <v>36</v>
      </c>
      <c r="F67" s="9">
        <v>2</v>
      </c>
      <c r="G67" s="9">
        <v>2</v>
      </c>
      <c r="H67" s="10">
        <v>522</v>
      </c>
      <c r="I67" s="10">
        <v>462.9</v>
      </c>
      <c r="J67" s="10">
        <v>462.9</v>
      </c>
      <c r="K67" s="9">
        <v>22</v>
      </c>
      <c r="L67" s="10">
        <v>568171.89</v>
      </c>
      <c r="M67" s="10">
        <v>168156.15</v>
      </c>
      <c r="N67" s="10">
        <v>0</v>
      </c>
      <c r="O67" s="10">
        <v>229564.17</v>
      </c>
      <c r="P67" s="10">
        <v>170451.57</v>
      </c>
      <c r="Q67" s="10">
        <f>L67/I67</f>
        <v>1227.42</v>
      </c>
      <c r="R67" s="10">
        <v>1324.41</v>
      </c>
      <c r="S67" s="23">
        <v>42719</v>
      </c>
      <c r="T67" s="21" t="s">
        <v>37</v>
      </c>
    </row>
    <row r="68" spans="1:20" ht="21.95" hidden="1" customHeight="1" x14ac:dyDescent="0.25">
      <c r="A68" s="331"/>
      <c r="B68" s="135" t="s">
        <v>77</v>
      </c>
      <c r="C68" s="47"/>
      <c r="D68" s="48"/>
      <c r="E68" s="330"/>
      <c r="F68" s="48"/>
      <c r="G68" s="48"/>
      <c r="H68" s="330">
        <f t="shared" ref="H68:P68" si="13">SUM(H69:H69)</f>
        <v>634.20000000000005</v>
      </c>
      <c r="I68" s="330">
        <f t="shared" si="13"/>
        <v>583.9</v>
      </c>
      <c r="J68" s="330">
        <f t="shared" si="13"/>
        <v>390.9</v>
      </c>
      <c r="K68" s="48">
        <f t="shared" si="13"/>
        <v>24</v>
      </c>
      <c r="L68" s="330">
        <f t="shared" si="13"/>
        <v>724260.73</v>
      </c>
      <c r="M68" s="330">
        <f t="shared" si="13"/>
        <v>214352.21</v>
      </c>
      <c r="N68" s="330">
        <f t="shared" si="13"/>
        <v>0</v>
      </c>
      <c r="O68" s="330">
        <f t="shared" si="13"/>
        <v>292630.31</v>
      </c>
      <c r="P68" s="330">
        <f t="shared" si="13"/>
        <v>217278.21</v>
      </c>
      <c r="Q68" s="330" t="s">
        <v>78</v>
      </c>
      <c r="R68" s="330" t="s">
        <v>78</v>
      </c>
      <c r="S68" s="49" t="s">
        <v>78</v>
      </c>
      <c r="T68" s="83" t="s">
        <v>78</v>
      </c>
    </row>
    <row r="69" spans="1:20" ht="21.95" hidden="1" customHeight="1" x14ac:dyDescent="0.25">
      <c r="A69" s="331">
        <v>1</v>
      </c>
      <c r="B69" s="19" t="s">
        <v>81</v>
      </c>
      <c r="C69" s="20">
        <v>1970</v>
      </c>
      <c r="D69" s="129">
        <v>1970</v>
      </c>
      <c r="E69" s="21" t="s">
        <v>82</v>
      </c>
      <c r="F69" s="129">
        <v>2</v>
      </c>
      <c r="G69" s="129">
        <v>2</v>
      </c>
      <c r="H69" s="21">
        <v>634.20000000000005</v>
      </c>
      <c r="I69" s="21">
        <v>583.9</v>
      </c>
      <c r="J69" s="21">
        <v>390.9</v>
      </c>
      <c r="K69" s="129">
        <v>24</v>
      </c>
      <c r="L69" s="21">
        <v>724260.73</v>
      </c>
      <c r="M69" s="21">
        <v>214352.21</v>
      </c>
      <c r="N69" s="21"/>
      <c r="O69" s="21">
        <v>292630.31</v>
      </c>
      <c r="P69" s="21">
        <v>217278.21</v>
      </c>
      <c r="Q69" s="21">
        <v>1240.3800000000001</v>
      </c>
      <c r="R69" s="21">
        <v>1681.11</v>
      </c>
      <c r="S69" s="22">
        <v>42735</v>
      </c>
      <c r="T69" s="21" t="s">
        <v>37</v>
      </c>
    </row>
    <row r="70" spans="1:20" ht="21.95" hidden="1" customHeight="1" x14ac:dyDescent="0.25">
      <c r="A70" s="331"/>
      <c r="B70" s="151" t="s">
        <v>83</v>
      </c>
      <c r="C70" s="52"/>
      <c r="D70" s="48"/>
      <c r="E70" s="53"/>
      <c r="F70" s="54"/>
      <c r="G70" s="54"/>
      <c r="H70" s="55">
        <f>SUM(H71:H77)</f>
        <v>4023.4</v>
      </c>
      <c r="I70" s="55">
        <f t="shared" ref="I70:P70" si="14">SUM(I71:I77)</f>
        <v>3374.9</v>
      </c>
      <c r="J70" s="55">
        <f t="shared" si="14"/>
        <v>2828.7</v>
      </c>
      <c r="K70" s="54">
        <f t="shared" si="14"/>
        <v>238</v>
      </c>
      <c r="L70" s="55">
        <f t="shared" si="14"/>
        <v>2752077.43</v>
      </c>
      <c r="M70" s="55">
        <f t="shared" si="14"/>
        <v>230492.23</v>
      </c>
      <c r="N70" s="55"/>
      <c r="O70" s="55">
        <f t="shared" si="14"/>
        <v>814664.42</v>
      </c>
      <c r="P70" s="55">
        <f t="shared" si="14"/>
        <v>1706920.78</v>
      </c>
      <c r="Q70" s="55" t="s">
        <v>28</v>
      </c>
      <c r="R70" s="55" t="s">
        <v>28</v>
      </c>
      <c r="S70" s="50" t="s">
        <v>28</v>
      </c>
      <c r="T70" s="269" t="s">
        <v>78</v>
      </c>
    </row>
    <row r="71" spans="1:20" ht="21.95" hidden="1" customHeight="1" x14ac:dyDescent="0.25">
      <c r="A71" s="331">
        <v>1</v>
      </c>
      <c r="B71" s="149" t="s">
        <v>85</v>
      </c>
      <c r="C71" s="13">
        <v>1961</v>
      </c>
      <c r="D71" s="9"/>
      <c r="E71" s="14" t="s">
        <v>84</v>
      </c>
      <c r="F71" s="15">
        <v>2</v>
      </c>
      <c r="G71" s="15">
        <v>2</v>
      </c>
      <c r="H71" s="16">
        <v>495.8</v>
      </c>
      <c r="I71" s="16">
        <v>423.8</v>
      </c>
      <c r="J71" s="17">
        <v>423.8</v>
      </c>
      <c r="K71" s="18">
        <v>9</v>
      </c>
      <c r="L71" s="16">
        <v>259166.41</v>
      </c>
      <c r="M71" s="16">
        <v>0</v>
      </c>
      <c r="N71" s="16"/>
      <c r="O71" s="17">
        <v>0</v>
      </c>
      <c r="P71" s="17">
        <v>259166.41</v>
      </c>
      <c r="Q71" s="16">
        <v>611.53</v>
      </c>
      <c r="R71" s="16">
        <v>611.53</v>
      </c>
      <c r="S71" s="11" t="s">
        <v>58</v>
      </c>
      <c r="T71" s="264" t="s">
        <v>37</v>
      </c>
    </row>
    <row r="72" spans="1:20" ht="21.95" hidden="1" customHeight="1" x14ac:dyDescent="0.25">
      <c r="A72" s="331">
        <v>2</v>
      </c>
      <c r="B72" s="149" t="s">
        <v>87</v>
      </c>
      <c r="C72" s="13">
        <v>1972</v>
      </c>
      <c r="D72" s="9">
        <v>2008</v>
      </c>
      <c r="E72" s="14" t="s">
        <v>69</v>
      </c>
      <c r="F72" s="15">
        <v>2</v>
      </c>
      <c r="G72" s="15">
        <v>2</v>
      </c>
      <c r="H72" s="16">
        <v>582.29999999999995</v>
      </c>
      <c r="I72" s="16">
        <v>551.5</v>
      </c>
      <c r="J72" s="17" t="s">
        <v>88</v>
      </c>
      <c r="K72" s="18">
        <v>36</v>
      </c>
      <c r="L72" s="16">
        <v>298697.92</v>
      </c>
      <c r="M72" s="16">
        <v>0</v>
      </c>
      <c r="N72" s="16"/>
      <c r="O72" s="17">
        <v>0</v>
      </c>
      <c r="P72" s="17">
        <v>298697.92</v>
      </c>
      <c r="Q72" s="16">
        <v>541.61</v>
      </c>
      <c r="R72" s="16">
        <v>541.61</v>
      </c>
      <c r="S72" s="11" t="s">
        <v>58</v>
      </c>
      <c r="T72" s="264" t="s">
        <v>37</v>
      </c>
    </row>
    <row r="73" spans="1:20" ht="21.95" hidden="1" customHeight="1" x14ac:dyDescent="0.25">
      <c r="A73" s="331">
        <v>3</v>
      </c>
      <c r="B73" s="149" t="s">
        <v>89</v>
      </c>
      <c r="C73" s="13">
        <v>1977</v>
      </c>
      <c r="D73" s="9"/>
      <c r="E73" s="14" t="s">
        <v>90</v>
      </c>
      <c r="F73" s="15">
        <v>3</v>
      </c>
      <c r="G73" s="15">
        <v>1</v>
      </c>
      <c r="H73" s="16">
        <v>929.4</v>
      </c>
      <c r="I73" s="16">
        <v>721.1</v>
      </c>
      <c r="J73" s="17">
        <v>721.1</v>
      </c>
      <c r="K73" s="18">
        <v>53</v>
      </c>
      <c r="L73" s="16">
        <v>778795.21</v>
      </c>
      <c r="M73" s="16">
        <v>230492.23</v>
      </c>
      <c r="N73" s="16"/>
      <c r="O73" s="17">
        <v>314664.42</v>
      </c>
      <c r="P73" s="17">
        <v>233638.56</v>
      </c>
      <c r="Q73" s="16">
        <v>1080.01</v>
      </c>
      <c r="R73" s="16">
        <v>1080.01</v>
      </c>
      <c r="S73" s="11" t="s">
        <v>58</v>
      </c>
      <c r="T73" s="264" t="s">
        <v>33</v>
      </c>
    </row>
    <row r="74" spans="1:20" ht="21.75" customHeight="1" x14ac:dyDescent="0.25">
      <c r="A74" s="331">
        <v>4</v>
      </c>
      <c r="B74" s="149" t="s">
        <v>91</v>
      </c>
      <c r="C74" s="13">
        <v>1964</v>
      </c>
      <c r="D74" s="9"/>
      <c r="E74" s="14" t="s">
        <v>90</v>
      </c>
      <c r="F74" s="15">
        <v>2</v>
      </c>
      <c r="G74" s="15">
        <v>2</v>
      </c>
      <c r="H74" s="16">
        <v>604.20000000000005</v>
      </c>
      <c r="I74" s="16">
        <v>390.9</v>
      </c>
      <c r="J74" s="17">
        <v>390.9</v>
      </c>
      <c r="K74" s="18">
        <v>27</v>
      </c>
      <c r="L74" s="16">
        <v>91294.7</v>
      </c>
      <c r="M74" s="16">
        <v>0</v>
      </c>
      <c r="N74" s="16"/>
      <c r="O74" s="17">
        <v>0</v>
      </c>
      <c r="P74" s="17">
        <v>91294.7</v>
      </c>
      <c r="Q74" s="16">
        <v>233.55001279099514</v>
      </c>
      <c r="R74" s="16">
        <v>233.55</v>
      </c>
      <c r="S74" s="11" t="s">
        <v>58</v>
      </c>
      <c r="T74" s="264" t="s">
        <v>37</v>
      </c>
    </row>
    <row r="75" spans="1:20" ht="21.95" hidden="1" customHeight="1" x14ac:dyDescent="0.25">
      <c r="A75" s="331">
        <v>5</v>
      </c>
      <c r="B75" s="149" t="s">
        <v>92</v>
      </c>
      <c r="C75" s="13">
        <v>1950</v>
      </c>
      <c r="D75" s="9">
        <v>1990</v>
      </c>
      <c r="E75" s="14" t="s">
        <v>93</v>
      </c>
      <c r="F75" s="15">
        <v>2</v>
      </c>
      <c r="G75" s="15">
        <v>2</v>
      </c>
      <c r="H75" s="16">
        <v>125</v>
      </c>
      <c r="I75" s="16">
        <v>110.9</v>
      </c>
      <c r="J75" s="17">
        <v>116.2</v>
      </c>
      <c r="K75" s="18">
        <v>6</v>
      </c>
      <c r="L75" s="16">
        <v>25900.7</v>
      </c>
      <c r="M75" s="16">
        <v>0</v>
      </c>
      <c r="N75" s="16"/>
      <c r="O75" s="17">
        <v>0</v>
      </c>
      <c r="P75" s="17">
        <v>25900.7</v>
      </c>
      <c r="Q75" s="16">
        <v>233.55</v>
      </c>
      <c r="R75" s="16">
        <v>233.55</v>
      </c>
      <c r="S75" s="11" t="s">
        <v>58</v>
      </c>
      <c r="T75" s="264" t="s">
        <v>37</v>
      </c>
    </row>
    <row r="76" spans="1:20" ht="21.95" hidden="1" customHeight="1" x14ac:dyDescent="0.25">
      <c r="A76" s="331">
        <v>6</v>
      </c>
      <c r="B76" s="149" t="s">
        <v>94</v>
      </c>
      <c r="C76" s="13">
        <v>1964</v>
      </c>
      <c r="D76" s="9">
        <v>1980</v>
      </c>
      <c r="E76" s="14" t="s">
        <v>95</v>
      </c>
      <c r="F76" s="15">
        <v>2</v>
      </c>
      <c r="G76" s="15">
        <v>2</v>
      </c>
      <c r="H76" s="16">
        <v>646.70000000000005</v>
      </c>
      <c r="I76" s="16">
        <v>596.70000000000005</v>
      </c>
      <c r="J76" s="17">
        <v>596.70000000000005</v>
      </c>
      <c r="K76" s="18">
        <v>40</v>
      </c>
      <c r="L76" s="16">
        <v>323178.69</v>
      </c>
      <c r="M76" s="16">
        <v>0</v>
      </c>
      <c r="N76" s="16"/>
      <c r="O76" s="17">
        <v>0</v>
      </c>
      <c r="P76" s="17">
        <v>323178.69</v>
      </c>
      <c r="Q76" s="16">
        <v>541.61</v>
      </c>
      <c r="R76" s="16">
        <v>541.61</v>
      </c>
      <c r="S76" s="11" t="s">
        <v>58</v>
      </c>
      <c r="T76" s="264" t="s">
        <v>37</v>
      </c>
    </row>
    <row r="77" spans="1:20" ht="21.95" hidden="1" customHeight="1" x14ac:dyDescent="0.25">
      <c r="A77" s="331">
        <v>7</v>
      </c>
      <c r="B77" s="149" t="s">
        <v>511</v>
      </c>
      <c r="C77" s="13">
        <v>1976</v>
      </c>
      <c r="D77" s="9"/>
      <c r="E77" s="14" t="s">
        <v>90</v>
      </c>
      <c r="F77" s="15">
        <v>2</v>
      </c>
      <c r="G77" s="15">
        <v>3</v>
      </c>
      <c r="H77" s="16">
        <v>640</v>
      </c>
      <c r="I77" s="16">
        <v>580</v>
      </c>
      <c r="J77" s="17">
        <v>580</v>
      </c>
      <c r="K77" s="18">
        <v>67</v>
      </c>
      <c r="L77" s="16">
        <v>975043.8</v>
      </c>
      <c r="M77" s="16">
        <v>0</v>
      </c>
      <c r="N77" s="16"/>
      <c r="O77" s="17">
        <v>500000</v>
      </c>
      <c r="P77" s="17">
        <v>475043.8</v>
      </c>
      <c r="Q77" s="16">
        <v>1681.11</v>
      </c>
      <c r="R77" s="16">
        <v>1681.11</v>
      </c>
      <c r="S77" s="11" t="s">
        <v>58</v>
      </c>
      <c r="T77" s="264" t="s">
        <v>37</v>
      </c>
    </row>
    <row r="78" spans="1:20" ht="21.95" hidden="1" customHeight="1" x14ac:dyDescent="0.25">
      <c r="A78" s="331"/>
      <c r="B78" s="151" t="s">
        <v>96</v>
      </c>
      <c r="C78" s="52"/>
      <c r="D78" s="48"/>
      <c r="E78" s="53"/>
      <c r="F78" s="54"/>
      <c r="G78" s="54"/>
      <c r="H78" s="55">
        <f>SUM(H79:H92)</f>
        <v>69581.7</v>
      </c>
      <c r="I78" s="55">
        <f t="shared" ref="I78:P78" si="15">SUM(I79:I92)</f>
        <v>61464.88</v>
      </c>
      <c r="J78" s="55">
        <f t="shared" si="15"/>
        <v>61264.08</v>
      </c>
      <c r="K78" s="54">
        <f t="shared" si="15"/>
        <v>2595</v>
      </c>
      <c r="L78" s="55">
        <f t="shared" si="15"/>
        <v>11349366.09</v>
      </c>
      <c r="M78" s="55">
        <f t="shared" si="15"/>
        <v>0</v>
      </c>
      <c r="N78" s="55">
        <f t="shared" si="15"/>
        <v>0</v>
      </c>
      <c r="O78" s="55">
        <f t="shared" si="15"/>
        <v>0</v>
      </c>
      <c r="P78" s="55">
        <f t="shared" si="15"/>
        <v>11349366.09</v>
      </c>
      <c r="Q78" s="55" t="s">
        <v>28</v>
      </c>
      <c r="R78" s="55" t="s">
        <v>28</v>
      </c>
      <c r="S78" s="50" t="s">
        <v>28</v>
      </c>
      <c r="T78" s="269" t="s">
        <v>78</v>
      </c>
    </row>
    <row r="79" spans="1:20" s="88" customFormat="1" ht="21.95" hidden="1" customHeight="1" x14ac:dyDescent="0.25">
      <c r="A79" s="331">
        <v>1</v>
      </c>
      <c r="B79" s="149" t="s">
        <v>98</v>
      </c>
      <c r="C79" s="13">
        <v>1969</v>
      </c>
      <c r="D79" s="9"/>
      <c r="E79" s="14" t="s">
        <v>97</v>
      </c>
      <c r="F79" s="15">
        <v>5</v>
      </c>
      <c r="G79" s="15">
        <v>6</v>
      </c>
      <c r="H79" s="16">
        <v>5064.3</v>
      </c>
      <c r="I79" s="16">
        <v>4547.2</v>
      </c>
      <c r="J79" s="16">
        <v>4461.8</v>
      </c>
      <c r="K79" s="15">
        <v>231</v>
      </c>
      <c r="L79" s="16">
        <v>4000040.76</v>
      </c>
      <c r="M79" s="16">
        <v>0</v>
      </c>
      <c r="N79" s="16">
        <v>0</v>
      </c>
      <c r="O79" s="16">
        <v>0</v>
      </c>
      <c r="P79" s="16">
        <v>4000040.76</v>
      </c>
      <c r="Q79" s="16">
        <v>879.67</v>
      </c>
      <c r="R79" s="16">
        <v>1080.01</v>
      </c>
      <c r="S79" s="11">
        <v>42735</v>
      </c>
      <c r="T79" s="264" t="s">
        <v>37</v>
      </c>
    </row>
    <row r="80" spans="1:20" s="88" customFormat="1" ht="21.95" hidden="1" customHeight="1" x14ac:dyDescent="0.25">
      <c r="A80" s="331">
        <v>2</v>
      </c>
      <c r="B80" s="149" t="s">
        <v>99</v>
      </c>
      <c r="C80" s="13">
        <v>1971</v>
      </c>
      <c r="D80" s="9"/>
      <c r="E80" s="14" t="s">
        <v>97</v>
      </c>
      <c r="F80" s="15">
        <v>5</v>
      </c>
      <c r="G80" s="15">
        <v>4</v>
      </c>
      <c r="H80" s="16">
        <v>4756.6000000000004</v>
      </c>
      <c r="I80" s="16">
        <v>3491</v>
      </c>
      <c r="J80" s="16">
        <v>3375.6</v>
      </c>
      <c r="K80" s="15">
        <v>137</v>
      </c>
      <c r="L80" s="16">
        <v>3000672.89</v>
      </c>
      <c r="M80" s="16">
        <v>0</v>
      </c>
      <c r="N80" s="16">
        <v>0</v>
      </c>
      <c r="O80" s="16">
        <v>0</v>
      </c>
      <c r="P80" s="16">
        <v>3000672.89</v>
      </c>
      <c r="Q80" s="16">
        <v>859.55</v>
      </c>
      <c r="R80" s="16">
        <v>1080.01</v>
      </c>
      <c r="S80" s="11">
        <v>42735</v>
      </c>
      <c r="T80" s="264" t="s">
        <v>37</v>
      </c>
    </row>
    <row r="81" spans="1:20" s="88" customFormat="1" ht="21.95" hidden="1" customHeight="1" x14ac:dyDescent="0.25">
      <c r="A81" s="331">
        <v>3</v>
      </c>
      <c r="B81" s="149" t="s">
        <v>1660</v>
      </c>
      <c r="C81" s="13">
        <v>2006</v>
      </c>
      <c r="D81" s="9"/>
      <c r="E81" s="14" t="s">
        <v>36</v>
      </c>
      <c r="F81" s="15">
        <v>7</v>
      </c>
      <c r="G81" s="15">
        <v>1</v>
      </c>
      <c r="H81" s="16">
        <v>4719.8</v>
      </c>
      <c r="I81" s="16">
        <v>4311.3</v>
      </c>
      <c r="J81" s="16">
        <v>4311.3</v>
      </c>
      <c r="K81" s="15">
        <v>100</v>
      </c>
      <c r="L81" s="16">
        <v>210408.34</v>
      </c>
      <c r="M81" s="16">
        <v>0</v>
      </c>
      <c r="N81" s="16">
        <v>0</v>
      </c>
      <c r="O81" s="16">
        <v>0</v>
      </c>
      <c r="P81" s="16">
        <v>210408.34</v>
      </c>
      <c r="Q81" s="16">
        <v>48.8</v>
      </c>
      <c r="R81" s="16">
        <v>617.23</v>
      </c>
      <c r="S81" s="11">
        <v>42735</v>
      </c>
      <c r="T81" s="264" t="s">
        <v>33</v>
      </c>
    </row>
    <row r="82" spans="1:20" s="88" customFormat="1" ht="21.95" hidden="1" customHeight="1" x14ac:dyDescent="0.25">
      <c r="A82" s="331">
        <v>4</v>
      </c>
      <c r="B82" s="149" t="s">
        <v>1661</v>
      </c>
      <c r="C82" s="13">
        <v>2000</v>
      </c>
      <c r="D82" s="9"/>
      <c r="E82" s="14" t="s">
        <v>36</v>
      </c>
      <c r="F82" s="15">
        <v>16</v>
      </c>
      <c r="G82" s="15">
        <v>1</v>
      </c>
      <c r="H82" s="16">
        <v>6537.8</v>
      </c>
      <c r="I82" s="16">
        <v>5403.5</v>
      </c>
      <c r="J82" s="16">
        <v>5403.5</v>
      </c>
      <c r="K82" s="15">
        <v>198</v>
      </c>
      <c r="L82" s="16">
        <v>675560.21</v>
      </c>
      <c r="M82" s="16">
        <v>0</v>
      </c>
      <c r="N82" s="16">
        <v>0</v>
      </c>
      <c r="O82" s="16">
        <v>0</v>
      </c>
      <c r="P82" s="16">
        <v>675560.21</v>
      </c>
      <c r="Q82" s="16">
        <v>125.02</v>
      </c>
      <c r="R82" s="16">
        <v>617.23</v>
      </c>
      <c r="S82" s="11">
        <v>42735</v>
      </c>
      <c r="T82" s="264" t="s">
        <v>33</v>
      </c>
    </row>
    <row r="83" spans="1:20" s="88" customFormat="1" ht="21.95" hidden="1" customHeight="1" x14ac:dyDescent="0.25">
      <c r="A83" s="331">
        <v>5</v>
      </c>
      <c r="B83" s="149" t="s">
        <v>1662</v>
      </c>
      <c r="C83" s="13">
        <v>1986</v>
      </c>
      <c r="D83" s="9"/>
      <c r="E83" s="14" t="s">
        <v>97</v>
      </c>
      <c r="F83" s="15">
        <v>9</v>
      </c>
      <c r="G83" s="15">
        <v>2</v>
      </c>
      <c r="H83" s="16">
        <v>4561.3999999999996</v>
      </c>
      <c r="I83" s="16">
        <v>3871.9</v>
      </c>
      <c r="J83" s="16">
        <v>3871.9</v>
      </c>
      <c r="K83" s="15">
        <v>243</v>
      </c>
      <c r="L83" s="16">
        <v>132490.23999999999</v>
      </c>
      <c r="M83" s="16">
        <v>0</v>
      </c>
      <c r="N83" s="16">
        <v>0</v>
      </c>
      <c r="O83" s="16">
        <v>0</v>
      </c>
      <c r="P83" s="16">
        <v>132490.23999999999</v>
      </c>
      <c r="Q83" s="16">
        <v>34.22</v>
      </c>
      <c r="R83" s="16">
        <v>351.13</v>
      </c>
      <c r="S83" s="11">
        <v>42735</v>
      </c>
      <c r="T83" s="264" t="s">
        <v>33</v>
      </c>
    </row>
    <row r="84" spans="1:20" s="88" customFormat="1" ht="21.95" customHeight="1" x14ac:dyDescent="0.25">
      <c r="A84" s="331">
        <v>6</v>
      </c>
      <c r="B84" s="149" t="s">
        <v>1663</v>
      </c>
      <c r="C84" s="13">
        <v>1977</v>
      </c>
      <c r="D84" s="9"/>
      <c r="E84" s="14" t="s">
        <v>97</v>
      </c>
      <c r="F84" s="15">
        <v>5</v>
      </c>
      <c r="G84" s="15">
        <v>4</v>
      </c>
      <c r="H84" s="16">
        <v>4070</v>
      </c>
      <c r="I84" s="16">
        <v>4066.8</v>
      </c>
      <c r="J84" s="16">
        <v>4066.8</v>
      </c>
      <c r="K84" s="15">
        <v>159</v>
      </c>
      <c r="L84" s="16">
        <v>127000.66</v>
      </c>
      <c r="M84" s="16">
        <v>0</v>
      </c>
      <c r="N84" s="16">
        <v>0</v>
      </c>
      <c r="O84" s="16">
        <v>0</v>
      </c>
      <c r="P84" s="16">
        <v>127000.66</v>
      </c>
      <c r="Q84" s="16">
        <v>31.23</v>
      </c>
      <c r="R84" s="16">
        <v>541.61</v>
      </c>
      <c r="S84" s="11">
        <v>42735</v>
      </c>
      <c r="T84" s="264" t="s">
        <v>33</v>
      </c>
    </row>
    <row r="85" spans="1:20" s="88" customFormat="1" ht="21.95" hidden="1" customHeight="1" x14ac:dyDescent="0.25">
      <c r="A85" s="331">
        <v>7</v>
      </c>
      <c r="B85" s="149" t="s">
        <v>1664</v>
      </c>
      <c r="C85" s="13">
        <v>1976</v>
      </c>
      <c r="D85" s="9">
        <v>2014</v>
      </c>
      <c r="E85" s="14" t="s">
        <v>36</v>
      </c>
      <c r="F85" s="15">
        <v>9</v>
      </c>
      <c r="G85" s="15">
        <v>1</v>
      </c>
      <c r="H85" s="16">
        <v>4387</v>
      </c>
      <c r="I85" s="16">
        <v>3773.8</v>
      </c>
      <c r="J85" s="16">
        <v>3773.8</v>
      </c>
      <c r="K85" s="15">
        <v>132</v>
      </c>
      <c r="L85" s="16">
        <v>993237.78</v>
      </c>
      <c r="M85" s="16">
        <v>0</v>
      </c>
      <c r="N85" s="16">
        <v>0</v>
      </c>
      <c r="O85" s="16">
        <v>0</v>
      </c>
      <c r="P85" s="16">
        <v>993237.78</v>
      </c>
      <c r="Q85" s="16">
        <v>263.19</v>
      </c>
      <c r="R85" s="16">
        <v>702.03</v>
      </c>
      <c r="S85" s="11">
        <v>42735</v>
      </c>
      <c r="T85" s="264" t="s">
        <v>33</v>
      </c>
    </row>
    <row r="86" spans="1:20" s="88" customFormat="1" ht="21.95" hidden="1" customHeight="1" x14ac:dyDescent="0.25">
      <c r="A86" s="331">
        <v>8</v>
      </c>
      <c r="B86" s="149" t="s">
        <v>1665</v>
      </c>
      <c r="C86" s="13">
        <v>1984</v>
      </c>
      <c r="D86" s="9"/>
      <c r="E86" s="14" t="s">
        <v>36</v>
      </c>
      <c r="F86" s="15">
        <v>9</v>
      </c>
      <c r="G86" s="15">
        <v>1</v>
      </c>
      <c r="H86" s="16">
        <v>2451.8000000000002</v>
      </c>
      <c r="I86" s="16">
        <v>2137.6</v>
      </c>
      <c r="J86" s="16">
        <v>2137.6</v>
      </c>
      <c r="K86" s="15">
        <v>94</v>
      </c>
      <c r="L86" s="16">
        <v>322360</v>
      </c>
      <c r="M86" s="16">
        <v>0</v>
      </c>
      <c r="N86" s="16">
        <v>0</v>
      </c>
      <c r="O86" s="16">
        <v>0</v>
      </c>
      <c r="P86" s="16">
        <v>322360</v>
      </c>
      <c r="Q86" s="16">
        <v>150.80000000000001</v>
      </c>
      <c r="R86" s="16" t="s">
        <v>1666</v>
      </c>
      <c r="S86" s="11">
        <v>42735</v>
      </c>
      <c r="T86" s="264" t="s">
        <v>33</v>
      </c>
    </row>
    <row r="87" spans="1:20" s="88" customFormat="1" ht="21.95" hidden="1" customHeight="1" x14ac:dyDescent="0.25">
      <c r="A87" s="331">
        <v>9</v>
      </c>
      <c r="B87" s="149" t="s">
        <v>1667</v>
      </c>
      <c r="C87" s="13">
        <v>1984</v>
      </c>
      <c r="D87" s="9"/>
      <c r="E87" s="14" t="s">
        <v>36</v>
      </c>
      <c r="F87" s="15">
        <v>9</v>
      </c>
      <c r="G87" s="15">
        <v>1</v>
      </c>
      <c r="H87" s="16">
        <v>3214</v>
      </c>
      <c r="I87" s="16">
        <v>2032.2</v>
      </c>
      <c r="J87" s="16">
        <v>2032.2</v>
      </c>
      <c r="K87" s="15">
        <v>68</v>
      </c>
      <c r="L87" s="16">
        <v>240000</v>
      </c>
      <c r="M87" s="16">
        <v>0</v>
      </c>
      <c r="N87" s="16">
        <v>0</v>
      </c>
      <c r="O87" s="16">
        <v>0</v>
      </c>
      <c r="P87" s="16">
        <v>240000</v>
      </c>
      <c r="Q87" s="16">
        <v>118.1</v>
      </c>
      <c r="R87" s="16">
        <v>702.03</v>
      </c>
      <c r="S87" s="11">
        <v>42735</v>
      </c>
      <c r="T87" s="264" t="s">
        <v>33</v>
      </c>
    </row>
    <row r="88" spans="1:20" s="88" customFormat="1" ht="21.95" hidden="1" customHeight="1" x14ac:dyDescent="0.25">
      <c r="A88" s="331">
        <v>10</v>
      </c>
      <c r="B88" s="149" t="s">
        <v>1668</v>
      </c>
      <c r="C88" s="13">
        <v>1979</v>
      </c>
      <c r="D88" s="9"/>
      <c r="E88" s="14" t="s">
        <v>97</v>
      </c>
      <c r="F88" s="15">
        <v>5</v>
      </c>
      <c r="G88" s="15">
        <v>4</v>
      </c>
      <c r="H88" s="16">
        <v>3084</v>
      </c>
      <c r="I88" s="16">
        <v>2739</v>
      </c>
      <c r="J88" s="16">
        <v>2739</v>
      </c>
      <c r="K88" s="15">
        <v>100</v>
      </c>
      <c r="L88" s="16">
        <v>285000.36</v>
      </c>
      <c r="M88" s="16">
        <v>0</v>
      </c>
      <c r="N88" s="16">
        <v>0</v>
      </c>
      <c r="O88" s="16">
        <v>0</v>
      </c>
      <c r="P88" s="16">
        <v>285000.36</v>
      </c>
      <c r="Q88" s="16">
        <v>104.05</v>
      </c>
      <c r="R88" s="16">
        <v>796.87</v>
      </c>
      <c r="S88" s="11">
        <v>42735</v>
      </c>
      <c r="T88" s="264" t="s">
        <v>33</v>
      </c>
    </row>
    <row r="89" spans="1:20" s="88" customFormat="1" ht="21.95" hidden="1" customHeight="1" x14ac:dyDescent="0.25">
      <c r="A89" s="331">
        <v>11</v>
      </c>
      <c r="B89" s="149" t="s">
        <v>1669</v>
      </c>
      <c r="C89" s="13">
        <v>1977</v>
      </c>
      <c r="D89" s="9"/>
      <c r="E89" s="14" t="s">
        <v>97</v>
      </c>
      <c r="F89" s="15">
        <v>5</v>
      </c>
      <c r="G89" s="15">
        <v>8</v>
      </c>
      <c r="H89" s="16">
        <v>6075</v>
      </c>
      <c r="I89" s="16">
        <v>6074.7</v>
      </c>
      <c r="J89" s="16">
        <v>6074.7</v>
      </c>
      <c r="K89" s="15">
        <v>310</v>
      </c>
      <c r="L89" s="16">
        <v>291079</v>
      </c>
      <c r="M89" s="16">
        <v>0</v>
      </c>
      <c r="N89" s="16">
        <v>0</v>
      </c>
      <c r="O89" s="16">
        <v>0</v>
      </c>
      <c r="P89" s="16">
        <v>291079</v>
      </c>
      <c r="Q89" s="16">
        <v>47.92</v>
      </c>
      <c r="R89" s="16" t="s">
        <v>1670</v>
      </c>
      <c r="S89" s="11">
        <v>42735</v>
      </c>
      <c r="T89" s="264" t="s">
        <v>33</v>
      </c>
    </row>
    <row r="90" spans="1:20" s="88" customFormat="1" ht="21.95" hidden="1" customHeight="1" x14ac:dyDescent="0.25">
      <c r="A90" s="331">
        <v>12</v>
      </c>
      <c r="B90" s="149" t="s">
        <v>1671</v>
      </c>
      <c r="C90" s="13">
        <v>1986</v>
      </c>
      <c r="D90" s="9"/>
      <c r="E90" s="14" t="s">
        <v>97</v>
      </c>
      <c r="F90" s="15">
        <v>5</v>
      </c>
      <c r="G90" s="15">
        <v>4</v>
      </c>
      <c r="H90" s="16">
        <v>2963</v>
      </c>
      <c r="I90" s="16">
        <v>2591.1</v>
      </c>
      <c r="J90" s="16">
        <v>2591.1</v>
      </c>
      <c r="K90" s="15">
        <v>95</v>
      </c>
      <c r="L90" s="16">
        <v>138137</v>
      </c>
      <c r="M90" s="16">
        <v>0</v>
      </c>
      <c r="N90" s="16">
        <v>0</v>
      </c>
      <c r="O90" s="16">
        <v>0</v>
      </c>
      <c r="P90" s="16">
        <v>138137</v>
      </c>
      <c r="Q90" s="16">
        <v>53.31</v>
      </c>
      <c r="R90" s="16">
        <v>943.2</v>
      </c>
      <c r="S90" s="11">
        <v>42735</v>
      </c>
      <c r="T90" s="264" t="s">
        <v>33</v>
      </c>
    </row>
    <row r="91" spans="1:20" s="88" customFormat="1" ht="21.95" hidden="1" customHeight="1" x14ac:dyDescent="0.25">
      <c r="A91" s="331">
        <v>13</v>
      </c>
      <c r="B91" s="149" t="s">
        <v>1672</v>
      </c>
      <c r="C91" s="13">
        <v>1981</v>
      </c>
      <c r="D91" s="9"/>
      <c r="E91" s="14" t="s">
        <v>97</v>
      </c>
      <c r="F91" s="15">
        <v>6</v>
      </c>
      <c r="G91" s="15">
        <v>6</v>
      </c>
      <c r="H91" s="16">
        <v>5814</v>
      </c>
      <c r="I91" s="16">
        <v>4541.8999999999996</v>
      </c>
      <c r="J91" s="16">
        <v>4541.8999999999996</v>
      </c>
      <c r="K91" s="15">
        <v>245</v>
      </c>
      <c r="L91" s="16">
        <v>285335</v>
      </c>
      <c r="M91" s="16">
        <v>0</v>
      </c>
      <c r="N91" s="16">
        <v>0</v>
      </c>
      <c r="O91" s="16">
        <v>0</v>
      </c>
      <c r="P91" s="16">
        <v>285335</v>
      </c>
      <c r="Q91" s="16">
        <v>62.82</v>
      </c>
      <c r="R91" s="16">
        <v>747.43</v>
      </c>
      <c r="S91" s="11">
        <v>42735</v>
      </c>
      <c r="T91" s="264" t="s">
        <v>33</v>
      </c>
    </row>
    <row r="92" spans="1:20" s="88" customFormat="1" ht="21.95" hidden="1" customHeight="1" x14ac:dyDescent="0.25">
      <c r="A92" s="331">
        <v>14</v>
      </c>
      <c r="B92" s="149" t="s">
        <v>1673</v>
      </c>
      <c r="C92" s="13">
        <v>1979</v>
      </c>
      <c r="D92" s="9"/>
      <c r="E92" s="14" t="s">
        <v>36</v>
      </c>
      <c r="F92" s="15">
        <v>9</v>
      </c>
      <c r="G92" s="15">
        <v>6</v>
      </c>
      <c r="H92" s="16">
        <v>11883</v>
      </c>
      <c r="I92" s="16">
        <v>11882.88</v>
      </c>
      <c r="J92" s="16">
        <v>11882.88</v>
      </c>
      <c r="K92" s="15">
        <v>483</v>
      </c>
      <c r="L92" s="16">
        <v>648043.85</v>
      </c>
      <c r="M92" s="16">
        <v>0</v>
      </c>
      <c r="N92" s="16">
        <v>0</v>
      </c>
      <c r="O92" s="16">
        <v>0</v>
      </c>
      <c r="P92" s="16">
        <v>648043.85</v>
      </c>
      <c r="Q92" s="16">
        <v>54.54</v>
      </c>
      <c r="R92" s="16">
        <v>541.61</v>
      </c>
      <c r="S92" s="11">
        <v>42735</v>
      </c>
      <c r="T92" s="264" t="s">
        <v>33</v>
      </c>
    </row>
    <row r="93" spans="1:20" ht="21.95" hidden="1" customHeight="1" x14ac:dyDescent="0.25">
      <c r="A93" s="331"/>
      <c r="B93" s="151" t="s">
        <v>100</v>
      </c>
      <c r="C93" s="52"/>
      <c r="D93" s="48"/>
      <c r="E93" s="53"/>
      <c r="F93" s="54"/>
      <c r="G93" s="54"/>
      <c r="H93" s="55">
        <f t="shared" ref="H93:P93" si="16">SUM(H94:H96)</f>
        <v>8852.41</v>
      </c>
      <c r="I93" s="55">
        <f t="shared" si="16"/>
        <v>8335.7099999999991</v>
      </c>
      <c r="J93" s="55">
        <f t="shared" si="16"/>
        <v>8153.41</v>
      </c>
      <c r="K93" s="54">
        <f t="shared" si="16"/>
        <v>409</v>
      </c>
      <c r="L93" s="55">
        <f t="shared" si="16"/>
        <v>7350477.0999999996</v>
      </c>
      <c r="M93" s="55">
        <f t="shared" si="16"/>
        <v>0</v>
      </c>
      <c r="N93" s="55">
        <f t="shared" si="16"/>
        <v>0</v>
      </c>
      <c r="O93" s="55">
        <f t="shared" si="16"/>
        <v>0</v>
      </c>
      <c r="P93" s="55">
        <f t="shared" si="16"/>
        <v>7350477.0999999996</v>
      </c>
      <c r="Q93" s="55" t="s">
        <v>28</v>
      </c>
      <c r="R93" s="55" t="s">
        <v>28</v>
      </c>
      <c r="S93" s="50" t="s">
        <v>28</v>
      </c>
      <c r="T93" s="269" t="s">
        <v>78</v>
      </c>
    </row>
    <row r="94" spans="1:20" s="88" customFormat="1" ht="21.95" hidden="1" customHeight="1" x14ac:dyDescent="0.25">
      <c r="A94" s="331">
        <v>1</v>
      </c>
      <c r="B94" s="149" t="s">
        <v>543</v>
      </c>
      <c r="C94" s="13">
        <v>1964</v>
      </c>
      <c r="D94" s="9">
        <v>1964</v>
      </c>
      <c r="E94" s="14" t="s">
        <v>90</v>
      </c>
      <c r="F94" s="15">
        <v>5</v>
      </c>
      <c r="G94" s="15">
        <v>4</v>
      </c>
      <c r="H94" s="16">
        <v>3190.5</v>
      </c>
      <c r="I94" s="16">
        <v>3190.5</v>
      </c>
      <c r="J94" s="16">
        <v>3148.8</v>
      </c>
      <c r="K94" s="15">
        <v>151</v>
      </c>
      <c r="L94" s="16">
        <v>3275000</v>
      </c>
      <c r="M94" s="16">
        <v>0</v>
      </c>
      <c r="N94" s="16">
        <v>0</v>
      </c>
      <c r="O94" s="16">
        <v>0</v>
      </c>
      <c r="P94" s="16">
        <v>3275000</v>
      </c>
      <c r="Q94" s="16">
        <v>1026.48</v>
      </c>
      <c r="R94" s="16">
        <v>1080.01</v>
      </c>
      <c r="S94" s="11">
        <v>42705</v>
      </c>
      <c r="T94" s="264" t="s">
        <v>37</v>
      </c>
    </row>
    <row r="95" spans="1:20" s="88" customFormat="1" ht="21.95" hidden="1" customHeight="1" x14ac:dyDescent="0.25">
      <c r="A95" s="331">
        <v>2</v>
      </c>
      <c r="B95" s="149" t="s">
        <v>107</v>
      </c>
      <c r="C95" s="13">
        <v>1981</v>
      </c>
      <c r="D95" s="9">
        <v>2008</v>
      </c>
      <c r="E95" s="14" t="s">
        <v>69</v>
      </c>
      <c r="F95" s="15">
        <v>5</v>
      </c>
      <c r="G95" s="15">
        <v>6</v>
      </c>
      <c r="H95" s="16">
        <v>4963.8100000000004</v>
      </c>
      <c r="I95" s="16">
        <v>4509.91</v>
      </c>
      <c r="J95" s="16">
        <v>4369.3100000000004</v>
      </c>
      <c r="K95" s="15">
        <v>231</v>
      </c>
      <c r="L95" s="16">
        <v>3050000</v>
      </c>
      <c r="M95" s="16">
        <v>0</v>
      </c>
      <c r="N95" s="16">
        <v>0</v>
      </c>
      <c r="O95" s="16">
        <v>0</v>
      </c>
      <c r="P95" s="16">
        <v>3050000</v>
      </c>
      <c r="Q95" s="16">
        <v>676.29</v>
      </c>
      <c r="R95" s="16">
        <v>1080.01</v>
      </c>
      <c r="S95" s="11">
        <v>42705</v>
      </c>
      <c r="T95" s="264" t="s">
        <v>37</v>
      </c>
    </row>
    <row r="96" spans="1:20" s="88" customFormat="1" ht="21.95" hidden="1" customHeight="1" x14ac:dyDescent="0.25">
      <c r="A96" s="331">
        <v>3</v>
      </c>
      <c r="B96" s="149" t="s">
        <v>108</v>
      </c>
      <c r="C96" s="13">
        <v>1967</v>
      </c>
      <c r="D96" s="9">
        <v>2009</v>
      </c>
      <c r="E96" s="14" t="s">
        <v>69</v>
      </c>
      <c r="F96" s="15">
        <v>2</v>
      </c>
      <c r="G96" s="15">
        <v>2</v>
      </c>
      <c r="H96" s="16">
        <v>698.1</v>
      </c>
      <c r="I96" s="16">
        <v>635.29999999999995</v>
      </c>
      <c r="J96" s="16">
        <v>635.29999999999995</v>
      </c>
      <c r="K96" s="15">
        <v>27</v>
      </c>
      <c r="L96" s="16">
        <v>1025477.1</v>
      </c>
      <c r="M96" s="16">
        <v>0</v>
      </c>
      <c r="N96" s="16">
        <v>0</v>
      </c>
      <c r="O96" s="16">
        <v>0</v>
      </c>
      <c r="P96" s="16">
        <v>1025477.1</v>
      </c>
      <c r="Q96" s="16">
        <v>1614.16</v>
      </c>
      <c r="R96" s="16">
        <v>1681.11</v>
      </c>
      <c r="S96" s="11">
        <v>42705</v>
      </c>
      <c r="T96" s="264" t="s">
        <v>37</v>
      </c>
    </row>
    <row r="97" spans="1:20" ht="21.75" hidden="1" customHeight="1" x14ac:dyDescent="0.25">
      <c r="A97" s="331"/>
      <c r="B97" s="151" t="s">
        <v>110</v>
      </c>
      <c r="C97" s="52"/>
      <c r="D97" s="48"/>
      <c r="E97" s="53"/>
      <c r="F97" s="54"/>
      <c r="G97" s="54"/>
      <c r="H97" s="55">
        <f>SUM(H98:H111)</f>
        <v>33692.400000000001</v>
      </c>
      <c r="I97" s="55">
        <f t="shared" ref="I97:P97" si="17">SUM(I98:I111)</f>
        <v>28197.200000000001</v>
      </c>
      <c r="J97" s="55">
        <f t="shared" si="17"/>
        <v>25369.200000000001</v>
      </c>
      <c r="K97" s="54">
        <f t="shared" si="17"/>
        <v>1236</v>
      </c>
      <c r="L97" s="55">
        <f t="shared" si="17"/>
        <v>30490273.289999999</v>
      </c>
      <c r="M97" s="55">
        <f t="shared" si="17"/>
        <v>6585008.3200000003</v>
      </c>
      <c r="N97" s="55">
        <f t="shared" si="17"/>
        <v>0</v>
      </c>
      <c r="O97" s="55">
        <f t="shared" si="17"/>
        <v>8989751.1799999997</v>
      </c>
      <c r="P97" s="55">
        <f t="shared" si="17"/>
        <v>14915513.789999999</v>
      </c>
      <c r="Q97" s="55" t="s">
        <v>28</v>
      </c>
      <c r="R97" s="55" t="s">
        <v>28</v>
      </c>
      <c r="S97" s="50" t="s">
        <v>28</v>
      </c>
      <c r="T97" s="269" t="s">
        <v>78</v>
      </c>
    </row>
    <row r="98" spans="1:20" s="88" customFormat="1" ht="21.95" hidden="1" customHeight="1" x14ac:dyDescent="0.25">
      <c r="A98" s="331">
        <v>1</v>
      </c>
      <c r="B98" s="149" t="s">
        <v>764</v>
      </c>
      <c r="C98" s="13">
        <v>1960</v>
      </c>
      <c r="D98" s="9"/>
      <c r="E98" s="14" t="s">
        <v>36</v>
      </c>
      <c r="F98" s="15">
        <v>3</v>
      </c>
      <c r="G98" s="15">
        <v>2</v>
      </c>
      <c r="H98" s="16">
        <v>1331.8</v>
      </c>
      <c r="I98" s="16">
        <v>1212.9000000000001</v>
      </c>
      <c r="J98" s="16">
        <v>1133.5</v>
      </c>
      <c r="K98" s="18">
        <v>41</v>
      </c>
      <c r="L98" s="15">
        <v>1309905.05</v>
      </c>
      <c r="M98" s="16">
        <v>0</v>
      </c>
      <c r="N98" s="16">
        <v>0</v>
      </c>
      <c r="O98" s="16">
        <v>0</v>
      </c>
      <c r="P98" s="16">
        <v>1309905.05</v>
      </c>
      <c r="Q98" s="16">
        <v>1079.98</v>
      </c>
      <c r="R98" s="16">
        <v>1080.01</v>
      </c>
      <c r="S98" s="11">
        <v>42729</v>
      </c>
      <c r="T98" s="264" t="s">
        <v>37</v>
      </c>
    </row>
    <row r="99" spans="1:20" s="88" customFormat="1" ht="21.95" hidden="1" customHeight="1" x14ac:dyDescent="0.25">
      <c r="A99" s="331">
        <v>2</v>
      </c>
      <c r="B99" s="149" t="s">
        <v>765</v>
      </c>
      <c r="C99" s="13">
        <v>1966</v>
      </c>
      <c r="D99" s="9"/>
      <c r="E99" s="14" t="s">
        <v>47</v>
      </c>
      <c r="F99" s="15">
        <v>5</v>
      </c>
      <c r="G99" s="15">
        <v>4</v>
      </c>
      <c r="H99" s="16">
        <v>4176</v>
      </c>
      <c r="I99" s="16">
        <v>3166.6</v>
      </c>
      <c r="J99" s="16">
        <v>2810.8</v>
      </c>
      <c r="K99" s="15">
        <v>163</v>
      </c>
      <c r="L99" s="16">
        <v>2205246.08</v>
      </c>
      <c r="M99" s="16">
        <v>0</v>
      </c>
      <c r="N99" s="16">
        <v>0</v>
      </c>
      <c r="O99" s="16">
        <v>0</v>
      </c>
      <c r="P99" s="16">
        <v>2205246.08</v>
      </c>
      <c r="Q99" s="16">
        <v>696.41</v>
      </c>
      <c r="R99" s="16">
        <v>1080.01</v>
      </c>
      <c r="S99" s="11">
        <v>42729</v>
      </c>
      <c r="T99" s="264" t="s">
        <v>37</v>
      </c>
    </row>
    <row r="100" spans="1:20" ht="21.95" hidden="1" customHeight="1" x14ac:dyDescent="0.25">
      <c r="A100" s="331">
        <v>3</v>
      </c>
      <c r="B100" s="149" t="s">
        <v>766</v>
      </c>
      <c r="C100" s="13">
        <v>1971</v>
      </c>
      <c r="D100" s="9"/>
      <c r="E100" s="14" t="s">
        <v>36</v>
      </c>
      <c r="F100" s="15">
        <v>5</v>
      </c>
      <c r="G100" s="15">
        <v>6</v>
      </c>
      <c r="H100" s="16">
        <v>4587.6000000000004</v>
      </c>
      <c r="I100" s="16">
        <v>4375.3999999999996</v>
      </c>
      <c r="J100" s="17">
        <v>3123.9</v>
      </c>
      <c r="K100" s="18">
        <v>181</v>
      </c>
      <c r="L100" s="16">
        <v>4725465.7300000004</v>
      </c>
      <c r="M100" s="16">
        <v>0</v>
      </c>
      <c r="N100" s="16">
        <v>0</v>
      </c>
      <c r="O100" s="17">
        <v>0</v>
      </c>
      <c r="P100" s="17">
        <v>4725465.7300000004</v>
      </c>
      <c r="Q100" s="16">
        <v>1080.01</v>
      </c>
      <c r="R100" s="16">
        <v>1080.01</v>
      </c>
      <c r="S100" s="11">
        <v>42729</v>
      </c>
      <c r="T100" s="264" t="s">
        <v>37</v>
      </c>
    </row>
    <row r="101" spans="1:20" ht="21.95" hidden="1" customHeight="1" x14ac:dyDescent="0.25">
      <c r="A101" s="331">
        <v>4</v>
      </c>
      <c r="B101" s="149" t="s">
        <v>111</v>
      </c>
      <c r="C101" s="13">
        <v>1952</v>
      </c>
      <c r="D101" s="9"/>
      <c r="E101" s="14" t="s">
        <v>97</v>
      </c>
      <c r="F101" s="15">
        <v>2</v>
      </c>
      <c r="G101" s="15">
        <v>3</v>
      </c>
      <c r="H101" s="16">
        <v>2055.6999999999998</v>
      </c>
      <c r="I101" s="16">
        <v>1417.1</v>
      </c>
      <c r="J101" s="17">
        <v>1417.1</v>
      </c>
      <c r="K101" s="18">
        <v>44</v>
      </c>
      <c r="L101" s="16">
        <v>2382300</v>
      </c>
      <c r="M101" s="16">
        <v>705065.51</v>
      </c>
      <c r="N101" s="16">
        <v>0</v>
      </c>
      <c r="O101" s="17">
        <v>962544.49</v>
      </c>
      <c r="P101" s="17">
        <v>714690</v>
      </c>
      <c r="Q101" s="16">
        <v>1681.11</v>
      </c>
      <c r="R101" s="16">
        <v>1681.11</v>
      </c>
      <c r="S101" s="11">
        <v>42729</v>
      </c>
      <c r="T101" s="264" t="s">
        <v>37</v>
      </c>
    </row>
    <row r="102" spans="1:20" ht="21.95" hidden="1" customHeight="1" x14ac:dyDescent="0.25">
      <c r="A102" s="331">
        <v>5</v>
      </c>
      <c r="B102" s="149" t="s">
        <v>112</v>
      </c>
      <c r="C102" s="13">
        <v>1953</v>
      </c>
      <c r="D102" s="9"/>
      <c r="E102" s="14" t="s">
        <v>36</v>
      </c>
      <c r="F102" s="15">
        <v>2</v>
      </c>
      <c r="G102" s="15">
        <v>1</v>
      </c>
      <c r="H102" s="16">
        <v>495.6</v>
      </c>
      <c r="I102" s="16">
        <v>453.2</v>
      </c>
      <c r="J102" s="17">
        <v>453.2</v>
      </c>
      <c r="K102" s="18">
        <v>12</v>
      </c>
      <c r="L102" s="16">
        <v>761879</v>
      </c>
      <c r="M102" s="16">
        <v>225485.71</v>
      </c>
      <c r="N102" s="16">
        <v>0</v>
      </c>
      <c r="O102" s="17">
        <v>307829.59000000003</v>
      </c>
      <c r="P102" s="17">
        <v>228563.7</v>
      </c>
      <c r="Q102" s="16">
        <v>1681.11</v>
      </c>
      <c r="R102" s="16">
        <v>1681.11</v>
      </c>
      <c r="S102" s="11">
        <v>42729</v>
      </c>
      <c r="T102" s="264" t="s">
        <v>37</v>
      </c>
    </row>
    <row r="103" spans="1:20" ht="21.95" hidden="1" customHeight="1" x14ac:dyDescent="0.25">
      <c r="A103" s="331">
        <v>6</v>
      </c>
      <c r="B103" s="149" t="s">
        <v>113</v>
      </c>
      <c r="C103" s="13">
        <v>1952</v>
      </c>
      <c r="D103" s="9"/>
      <c r="E103" s="14" t="s">
        <v>36</v>
      </c>
      <c r="F103" s="15">
        <v>2</v>
      </c>
      <c r="G103" s="15">
        <v>2</v>
      </c>
      <c r="H103" s="16">
        <v>696.4</v>
      </c>
      <c r="I103" s="16">
        <v>628.70000000000005</v>
      </c>
      <c r="J103" s="17">
        <v>531.4</v>
      </c>
      <c r="K103" s="18">
        <v>34</v>
      </c>
      <c r="L103" s="16">
        <v>1056913</v>
      </c>
      <c r="M103" s="16">
        <v>312803.96999999997</v>
      </c>
      <c r="N103" s="16">
        <v>0</v>
      </c>
      <c r="O103" s="17">
        <v>427035.13</v>
      </c>
      <c r="P103" s="17">
        <v>317073.90000000002</v>
      </c>
      <c r="Q103" s="16">
        <v>1681.11</v>
      </c>
      <c r="R103" s="16">
        <v>1681.11</v>
      </c>
      <c r="S103" s="11">
        <v>42729</v>
      </c>
      <c r="T103" s="264" t="s">
        <v>37</v>
      </c>
    </row>
    <row r="104" spans="1:20" ht="21.95" hidden="1" customHeight="1" x14ac:dyDescent="0.25">
      <c r="A104" s="331">
        <v>7</v>
      </c>
      <c r="B104" s="149" t="s">
        <v>114</v>
      </c>
      <c r="C104" s="13">
        <v>1957</v>
      </c>
      <c r="D104" s="9"/>
      <c r="E104" s="14" t="s">
        <v>97</v>
      </c>
      <c r="F104" s="15">
        <v>2</v>
      </c>
      <c r="G104" s="15">
        <v>2</v>
      </c>
      <c r="H104" s="16">
        <v>806.8</v>
      </c>
      <c r="I104" s="16">
        <v>745</v>
      </c>
      <c r="J104" s="17">
        <v>745</v>
      </c>
      <c r="K104" s="18">
        <v>21</v>
      </c>
      <c r="L104" s="16">
        <v>1252426.95</v>
      </c>
      <c r="M104" s="16">
        <v>370668.28</v>
      </c>
      <c r="N104" s="16">
        <v>0</v>
      </c>
      <c r="O104" s="17">
        <v>506030.58</v>
      </c>
      <c r="P104" s="17">
        <v>375728.09</v>
      </c>
      <c r="Q104" s="16">
        <v>1681.11</v>
      </c>
      <c r="R104" s="16">
        <v>1681.11</v>
      </c>
      <c r="S104" s="11">
        <v>42729</v>
      </c>
      <c r="T104" s="264" t="s">
        <v>37</v>
      </c>
    </row>
    <row r="105" spans="1:20" ht="21.95" hidden="1" customHeight="1" x14ac:dyDescent="0.25">
      <c r="A105" s="331">
        <v>8</v>
      </c>
      <c r="B105" s="149" t="s">
        <v>117</v>
      </c>
      <c r="C105" s="13">
        <v>1958</v>
      </c>
      <c r="D105" s="9"/>
      <c r="E105" s="14" t="s">
        <v>36</v>
      </c>
      <c r="F105" s="15">
        <v>2</v>
      </c>
      <c r="G105" s="15">
        <v>2</v>
      </c>
      <c r="H105" s="16">
        <v>689.1</v>
      </c>
      <c r="I105" s="16">
        <v>612</v>
      </c>
      <c r="J105" s="17">
        <v>612</v>
      </c>
      <c r="K105" s="18">
        <v>37</v>
      </c>
      <c r="L105" s="16">
        <v>1028839</v>
      </c>
      <c r="M105" s="16">
        <v>304495.19</v>
      </c>
      <c r="N105" s="16">
        <v>0</v>
      </c>
      <c r="O105" s="17">
        <v>415692.11</v>
      </c>
      <c r="P105" s="17">
        <v>308651.7</v>
      </c>
      <c r="Q105" s="16">
        <v>1681.11</v>
      </c>
      <c r="R105" s="16">
        <v>1681.11</v>
      </c>
      <c r="S105" s="11">
        <v>42729</v>
      </c>
      <c r="T105" s="264" t="s">
        <v>37</v>
      </c>
    </row>
    <row r="106" spans="1:20" ht="21.95" hidden="1" customHeight="1" x14ac:dyDescent="0.25">
      <c r="A106" s="331">
        <v>9</v>
      </c>
      <c r="B106" s="149" t="s">
        <v>116</v>
      </c>
      <c r="C106" s="13">
        <v>1959</v>
      </c>
      <c r="D106" s="9"/>
      <c r="E106" s="14" t="s">
        <v>36</v>
      </c>
      <c r="F106" s="15">
        <v>4</v>
      </c>
      <c r="G106" s="15">
        <v>3</v>
      </c>
      <c r="H106" s="16">
        <v>2114.6</v>
      </c>
      <c r="I106" s="16">
        <v>1834.7</v>
      </c>
      <c r="J106" s="17">
        <v>1688.1</v>
      </c>
      <c r="K106" s="18">
        <v>50</v>
      </c>
      <c r="L106" s="16">
        <v>1981494</v>
      </c>
      <c r="M106" s="16">
        <v>586442.96</v>
      </c>
      <c r="N106" s="16">
        <v>0</v>
      </c>
      <c r="O106" s="17">
        <v>800602.84</v>
      </c>
      <c r="P106" s="17">
        <v>594448.19999999995</v>
      </c>
      <c r="Q106" s="16">
        <v>1080.01</v>
      </c>
      <c r="R106" s="16">
        <v>1080.01</v>
      </c>
      <c r="S106" s="11">
        <v>42729</v>
      </c>
      <c r="T106" s="264" t="s">
        <v>37</v>
      </c>
    </row>
    <row r="107" spans="1:20" ht="21.95" hidden="1" customHeight="1" x14ac:dyDescent="0.25">
      <c r="A107" s="331">
        <v>10</v>
      </c>
      <c r="B107" s="149" t="s">
        <v>118</v>
      </c>
      <c r="C107" s="13">
        <v>1961</v>
      </c>
      <c r="D107" s="9"/>
      <c r="E107" s="14" t="s">
        <v>36</v>
      </c>
      <c r="F107" s="15">
        <v>2</v>
      </c>
      <c r="G107" s="15">
        <v>2</v>
      </c>
      <c r="H107" s="16">
        <v>832.1</v>
      </c>
      <c r="I107" s="16">
        <v>655.8</v>
      </c>
      <c r="J107" s="17">
        <v>655.8</v>
      </c>
      <c r="K107" s="18">
        <v>32</v>
      </c>
      <c r="L107" s="16">
        <v>1102471</v>
      </c>
      <c r="M107" s="16">
        <v>326287.32</v>
      </c>
      <c r="N107" s="16">
        <v>0</v>
      </c>
      <c r="O107" s="17">
        <v>445442.38</v>
      </c>
      <c r="P107" s="17">
        <v>330741.3</v>
      </c>
      <c r="Q107" s="16">
        <v>1681.11</v>
      </c>
      <c r="R107" s="16">
        <v>1681.11</v>
      </c>
      <c r="S107" s="11">
        <v>42729</v>
      </c>
      <c r="T107" s="264" t="s">
        <v>37</v>
      </c>
    </row>
    <row r="108" spans="1:20" ht="21.95" hidden="1" customHeight="1" x14ac:dyDescent="0.25">
      <c r="A108" s="331">
        <v>11</v>
      </c>
      <c r="B108" s="149" t="s">
        <v>119</v>
      </c>
      <c r="C108" s="13">
        <v>1962</v>
      </c>
      <c r="D108" s="9"/>
      <c r="E108" s="14" t="s">
        <v>47</v>
      </c>
      <c r="F108" s="15">
        <v>3</v>
      </c>
      <c r="G108" s="15">
        <v>2</v>
      </c>
      <c r="H108" s="16">
        <v>1409.3</v>
      </c>
      <c r="I108" s="16">
        <v>937.9</v>
      </c>
      <c r="J108" s="17">
        <v>808.6</v>
      </c>
      <c r="K108" s="18">
        <v>44</v>
      </c>
      <c r="L108" s="16">
        <v>1012941</v>
      </c>
      <c r="M108" s="16">
        <v>299790.02</v>
      </c>
      <c r="N108" s="16">
        <v>0</v>
      </c>
      <c r="O108" s="17">
        <v>409268.68</v>
      </c>
      <c r="P108" s="17">
        <v>303882.3</v>
      </c>
      <c r="Q108" s="16">
        <v>1080.01</v>
      </c>
      <c r="R108" s="16">
        <v>1080.01</v>
      </c>
      <c r="S108" s="11">
        <v>42729</v>
      </c>
      <c r="T108" s="264" t="s">
        <v>37</v>
      </c>
    </row>
    <row r="109" spans="1:20" ht="21.95" hidden="1" customHeight="1" x14ac:dyDescent="0.25">
      <c r="A109" s="331">
        <v>12</v>
      </c>
      <c r="B109" s="149" t="s">
        <v>120</v>
      </c>
      <c r="C109" s="13">
        <v>1965</v>
      </c>
      <c r="D109" s="9"/>
      <c r="E109" s="14" t="s">
        <v>36</v>
      </c>
      <c r="F109" s="15">
        <v>4</v>
      </c>
      <c r="G109" s="15">
        <v>3</v>
      </c>
      <c r="H109" s="16">
        <v>2124.8000000000002</v>
      </c>
      <c r="I109" s="16">
        <v>1820.7</v>
      </c>
      <c r="J109" s="17">
        <v>1820.7</v>
      </c>
      <c r="K109" s="18">
        <v>69</v>
      </c>
      <c r="L109" s="16">
        <v>1966373.83</v>
      </c>
      <c r="M109" s="16">
        <v>581968</v>
      </c>
      <c r="N109" s="16">
        <v>0</v>
      </c>
      <c r="O109" s="17">
        <v>794493.68</v>
      </c>
      <c r="P109" s="17">
        <v>589912.15</v>
      </c>
      <c r="Q109" s="16">
        <v>1080.01</v>
      </c>
      <c r="R109" s="16">
        <v>1080.01</v>
      </c>
      <c r="S109" s="11">
        <v>42729</v>
      </c>
      <c r="T109" s="264" t="s">
        <v>37</v>
      </c>
    </row>
    <row r="110" spans="1:20" ht="21.95" hidden="1" customHeight="1" x14ac:dyDescent="0.25">
      <c r="A110" s="331">
        <v>13</v>
      </c>
      <c r="B110" s="149" t="s">
        <v>819</v>
      </c>
      <c r="C110" s="13">
        <v>1971</v>
      </c>
      <c r="D110" s="9"/>
      <c r="E110" s="14" t="s">
        <v>47</v>
      </c>
      <c r="F110" s="15">
        <v>5</v>
      </c>
      <c r="G110" s="15">
        <v>8</v>
      </c>
      <c r="H110" s="16">
        <v>6832.7</v>
      </c>
      <c r="I110" s="16">
        <v>5108.8</v>
      </c>
      <c r="J110" s="17">
        <v>4728.1000000000004</v>
      </c>
      <c r="K110" s="18">
        <v>259</v>
      </c>
      <c r="L110" s="16">
        <v>5252638.97</v>
      </c>
      <c r="M110" s="16">
        <v>1554571.03</v>
      </c>
      <c r="N110" s="16">
        <v>0</v>
      </c>
      <c r="O110" s="17">
        <v>2122276.25</v>
      </c>
      <c r="P110" s="17">
        <v>1575791.69</v>
      </c>
      <c r="Q110" s="16">
        <v>1028.1600000000001</v>
      </c>
      <c r="R110" s="16">
        <v>1080.01</v>
      </c>
      <c r="S110" s="11">
        <v>42729</v>
      </c>
      <c r="T110" s="264" t="s">
        <v>37</v>
      </c>
    </row>
    <row r="111" spans="1:20" ht="21.95" hidden="1" customHeight="1" x14ac:dyDescent="0.25">
      <c r="A111" s="331">
        <v>14</v>
      </c>
      <c r="B111" s="149" t="s">
        <v>820</v>
      </c>
      <c r="C111" s="13">
        <v>1978</v>
      </c>
      <c r="D111" s="9"/>
      <c r="E111" s="14" t="s">
        <v>47</v>
      </c>
      <c r="F111" s="15">
        <v>5</v>
      </c>
      <c r="G111" s="15">
        <v>8</v>
      </c>
      <c r="H111" s="16">
        <v>5539.9</v>
      </c>
      <c r="I111" s="16">
        <v>5228.3999999999996</v>
      </c>
      <c r="J111" s="17">
        <v>4841</v>
      </c>
      <c r="K111" s="18">
        <v>249</v>
      </c>
      <c r="L111" s="16">
        <v>4451379.68</v>
      </c>
      <c r="M111" s="16">
        <v>1317430.33</v>
      </c>
      <c r="N111" s="16">
        <v>0</v>
      </c>
      <c r="O111" s="17">
        <v>1798535.45</v>
      </c>
      <c r="P111" s="17">
        <v>1335413.8999999999</v>
      </c>
      <c r="Q111" s="16">
        <v>851.38</v>
      </c>
      <c r="R111" s="16">
        <v>851.4</v>
      </c>
      <c r="S111" s="11">
        <v>42729</v>
      </c>
      <c r="T111" s="264" t="s">
        <v>37</v>
      </c>
    </row>
    <row r="112" spans="1:20" ht="24" hidden="1" customHeight="1" x14ac:dyDescent="0.25">
      <c r="A112" s="331"/>
      <c r="B112" s="151" t="s">
        <v>121</v>
      </c>
      <c r="C112" s="52"/>
      <c r="D112" s="48"/>
      <c r="E112" s="53"/>
      <c r="F112" s="54"/>
      <c r="G112" s="54"/>
      <c r="H112" s="55">
        <f>SUM(H113:H131)</f>
        <v>19619.3</v>
      </c>
      <c r="I112" s="55">
        <f t="shared" ref="I112:P112" si="18">SUM(I113:I131)</f>
        <v>18510.599999999999</v>
      </c>
      <c r="J112" s="55">
        <f t="shared" si="18"/>
        <v>12071.27</v>
      </c>
      <c r="K112" s="54">
        <f t="shared" si="18"/>
        <v>673</v>
      </c>
      <c r="L112" s="55">
        <f t="shared" si="18"/>
        <v>17819225.530000001</v>
      </c>
      <c r="M112" s="55">
        <f t="shared" si="18"/>
        <v>2695339.32</v>
      </c>
      <c r="N112" s="55">
        <f t="shared" si="18"/>
        <v>0</v>
      </c>
      <c r="O112" s="55">
        <f t="shared" si="18"/>
        <v>3679635.43</v>
      </c>
      <c r="P112" s="55">
        <f t="shared" si="18"/>
        <v>11444250.779999999</v>
      </c>
      <c r="Q112" s="291" t="s">
        <v>28</v>
      </c>
      <c r="R112" s="55" t="s">
        <v>28</v>
      </c>
      <c r="S112" s="50" t="s">
        <v>28</v>
      </c>
      <c r="T112" s="269" t="s">
        <v>78</v>
      </c>
    </row>
    <row r="113" spans="1:20" ht="21.75" hidden="1" customHeight="1" x14ac:dyDescent="0.25">
      <c r="A113" s="331">
        <v>1</v>
      </c>
      <c r="B113" s="149" t="s">
        <v>122</v>
      </c>
      <c r="C113" s="13">
        <v>1951</v>
      </c>
      <c r="D113" s="9"/>
      <c r="E113" s="14" t="s">
        <v>115</v>
      </c>
      <c r="F113" s="15">
        <v>2</v>
      </c>
      <c r="G113" s="15">
        <v>1</v>
      </c>
      <c r="H113" s="16">
        <v>434.5</v>
      </c>
      <c r="I113" s="16">
        <v>396.9</v>
      </c>
      <c r="J113" s="17">
        <v>215.3</v>
      </c>
      <c r="K113" s="18">
        <v>12</v>
      </c>
      <c r="L113" s="16">
        <v>242716.26</v>
      </c>
      <c r="M113" s="16">
        <v>71834.3</v>
      </c>
      <c r="N113" s="16">
        <v>0</v>
      </c>
      <c r="O113" s="17">
        <v>98067.08</v>
      </c>
      <c r="P113" s="17">
        <v>72814.880000000005</v>
      </c>
      <c r="Q113" s="16">
        <v>611.53</v>
      </c>
      <c r="R113" s="16">
        <v>611.53</v>
      </c>
      <c r="S113" s="11">
        <v>42724</v>
      </c>
      <c r="T113" s="264" t="s">
        <v>37</v>
      </c>
    </row>
    <row r="114" spans="1:20" ht="21.75" hidden="1" customHeight="1" x14ac:dyDescent="0.25">
      <c r="A114" s="331">
        <v>2</v>
      </c>
      <c r="B114" s="149" t="s">
        <v>123</v>
      </c>
      <c r="C114" s="13">
        <v>1951</v>
      </c>
      <c r="D114" s="9"/>
      <c r="E114" s="14" t="s">
        <v>115</v>
      </c>
      <c r="F114" s="15">
        <v>2</v>
      </c>
      <c r="G114" s="15">
        <v>2</v>
      </c>
      <c r="H114" s="16">
        <v>806.7</v>
      </c>
      <c r="I114" s="16">
        <v>732.1</v>
      </c>
      <c r="J114" s="17">
        <v>366.57</v>
      </c>
      <c r="K114" s="18">
        <v>31</v>
      </c>
      <c r="L114" s="16">
        <v>447701.11</v>
      </c>
      <c r="M114" s="16">
        <v>132501.62</v>
      </c>
      <c r="N114" s="16">
        <v>0</v>
      </c>
      <c r="O114" s="17">
        <v>180889.16</v>
      </c>
      <c r="P114" s="17">
        <v>134310.32999999999</v>
      </c>
      <c r="Q114" s="16">
        <v>611.53</v>
      </c>
      <c r="R114" s="16">
        <v>611.53</v>
      </c>
      <c r="S114" s="11">
        <v>42724</v>
      </c>
      <c r="T114" s="264" t="s">
        <v>37</v>
      </c>
    </row>
    <row r="115" spans="1:20" ht="21.75" hidden="1" customHeight="1" x14ac:dyDescent="0.25">
      <c r="A115" s="331">
        <v>3</v>
      </c>
      <c r="B115" s="149" t="s">
        <v>124</v>
      </c>
      <c r="C115" s="13">
        <v>1951</v>
      </c>
      <c r="D115" s="9"/>
      <c r="E115" s="14" t="s">
        <v>115</v>
      </c>
      <c r="F115" s="15">
        <v>2</v>
      </c>
      <c r="G115" s="15">
        <v>1</v>
      </c>
      <c r="H115" s="16">
        <v>432.7</v>
      </c>
      <c r="I115" s="16">
        <v>393.9</v>
      </c>
      <c r="J115" s="17">
        <v>235.9</v>
      </c>
      <c r="K115" s="18">
        <v>8</v>
      </c>
      <c r="L115" s="16">
        <v>240881.67</v>
      </c>
      <c r="M115" s="16">
        <v>71291.34</v>
      </c>
      <c r="N115" s="16">
        <v>0</v>
      </c>
      <c r="O115" s="17">
        <v>97325.83</v>
      </c>
      <c r="P115" s="17">
        <v>72264.5</v>
      </c>
      <c r="Q115" s="16">
        <v>611.53</v>
      </c>
      <c r="R115" s="16">
        <v>611.53</v>
      </c>
      <c r="S115" s="11">
        <v>42724</v>
      </c>
      <c r="T115" s="264" t="s">
        <v>37</v>
      </c>
    </row>
    <row r="116" spans="1:20" ht="21.75" hidden="1" customHeight="1" x14ac:dyDescent="0.25">
      <c r="A116" s="331">
        <v>4</v>
      </c>
      <c r="B116" s="149" t="s">
        <v>125</v>
      </c>
      <c r="C116" s="13">
        <v>1951</v>
      </c>
      <c r="D116" s="9">
        <v>2011</v>
      </c>
      <c r="E116" s="14" t="s">
        <v>36</v>
      </c>
      <c r="F116" s="15">
        <v>3</v>
      </c>
      <c r="G116" s="15">
        <v>2</v>
      </c>
      <c r="H116" s="16">
        <v>1147.2</v>
      </c>
      <c r="I116" s="16">
        <v>1045</v>
      </c>
      <c r="J116" s="17">
        <v>537.5</v>
      </c>
      <c r="K116" s="18">
        <v>36</v>
      </c>
      <c r="L116" s="16">
        <v>710056.6</v>
      </c>
      <c r="M116" s="16">
        <v>210148.35</v>
      </c>
      <c r="N116" s="16">
        <v>0</v>
      </c>
      <c r="O116" s="17">
        <v>286891.27</v>
      </c>
      <c r="P116" s="17">
        <v>213016.98</v>
      </c>
      <c r="Q116" s="16">
        <v>679.48</v>
      </c>
      <c r="R116" s="16">
        <v>679.48</v>
      </c>
      <c r="S116" s="11">
        <v>42724</v>
      </c>
      <c r="T116" s="264" t="s">
        <v>37</v>
      </c>
    </row>
    <row r="117" spans="1:20" ht="21.75" hidden="1" customHeight="1" x14ac:dyDescent="0.25">
      <c r="A117" s="331">
        <v>5</v>
      </c>
      <c r="B117" s="149" t="s">
        <v>126</v>
      </c>
      <c r="C117" s="13">
        <v>1952</v>
      </c>
      <c r="D117" s="9">
        <v>2011</v>
      </c>
      <c r="E117" s="14" t="s">
        <v>36</v>
      </c>
      <c r="F117" s="15">
        <v>3</v>
      </c>
      <c r="G117" s="15">
        <v>2</v>
      </c>
      <c r="H117" s="16">
        <v>1379.7</v>
      </c>
      <c r="I117" s="16">
        <v>1264.5</v>
      </c>
      <c r="J117" s="17">
        <v>701.9</v>
      </c>
      <c r="K117" s="18">
        <v>40</v>
      </c>
      <c r="L117" s="16">
        <v>859202.46</v>
      </c>
      <c r="M117" s="16">
        <v>254289.56</v>
      </c>
      <c r="N117" s="16">
        <v>0</v>
      </c>
      <c r="O117" s="17">
        <v>347152.16</v>
      </c>
      <c r="P117" s="17">
        <v>257760.74</v>
      </c>
      <c r="Q117" s="16">
        <v>679.48</v>
      </c>
      <c r="R117" s="16">
        <v>679.48</v>
      </c>
      <c r="S117" s="11">
        <v>42724</v>
      </c>
      <c r="T117" s="264" t="s">
        <v>37</v>
      </c>
    </row>
    <row r="118" spans="1:20" ht="21.75" hidden="1" customHeight="1" x14ac:dyDescent="0.25">
      <c r="A118" s="331">
        <v>6</v>
      </c>
      <c r="B118" s="149" t="s">
        <v>127</v>
      </c>
      <c r="C118" s="13">
        <v>1954</v>
      </c>
      <c r="D118" s="9">
        <v>2011</v>
      </c>
      <c r="E118" s="14" t="s">
        <v>115</v>
      </c>
      <c r="F118" s="15">
        <v>2</v>
      </c>
      <c r="G118" s="15">
        <v>1</v>
      </c>
      <c r="H118" s="16">
        <v>384.6</v>
      </c>
      <c r="I118" s="16">
        <v>351.8</v>
      </c>
      <c r="J118" s="17">
        <v>194.4</v>
      </c>
      <c r="K118" s="18">
        <v>11</v>
      </c>
      <c r="L118" s="16">
        <v>215136.25</v>
      </c>
      <c r="M118" s="16">
        <v>63671.72</v>
      </c>
      <c r="N118" s="16">
        <v>0</v>
      </c>
      <c r="O118" s="17">
        <v>86923.65</v>
      </c>
      <c r="P118" s="17">
        <v>64540.88</v>
      </c>
      <c r="Q118" s="16">
        <v>611.53</v>
      </c>
      <c r="R118" s="16">
        <v>611.53</v>
      </c>
      <c r="S118" s="11">
        <v>42724</v>
      </c>
      <c r="T118" s="264" t="s">
        <v>37</v>
      </c>
    </row>
    <row r="119" spans="1:20" ht="21.75" hidden="1" customHeight="1" x14ac:dyDescent="0.25">
      <c r="A119" s="331">
        <v>7</v>
      </c>
      <c r="B119" s="149" t="s">
        <v>128</v>
      </c>
      <c r="C119" s="13">
        <v>1954</v>
      </c>
      <c r="D119" s="9">
        <v>2011</v>
      </c>
      <c r="E119" s="14" t="s">
        <v>115</v>
      </c>
      <c r="F119" s="15">
        <v>2</v>
      </c>
      <c r="G119" s="15">
        <v>1</v>
      </c>
      <c r="H119" s="16">
        <v>445.9</v>
      </c>
      <c r="I119" s="16">
        <v>412.2</v>
      </c>
      <c r="J119" s="17">
        <v>162.69999999999999</v>
      </c>
      <c r="K119" s="18">
        <v>12</v>
      </c>
      <c r="L119" s="16">
        <v>252072.67</v>
      </c>
      <c r="M119" s="16">
        <v>74603.429999999993</v>
      </c>
      <c r="N119" s="16">
        <v>0</v>
      </c>
      <c r="O119" s="17">
        <v>101847.44</v>
      </c>
      <c r="P119" s="17">
        <v>75621.8</v>
      </c>
      <c r="Q119" s="16">
        <v>611.53</v>
      </c>
      <c r="R119" s="16">
        <v>611.53</v>
      </c>
      <c r="S119" s="11">
        <v>42724</v>
      </c>
      <c r="T119" s="264" t="s">
        <v>37</v>
      </c>
    </row>
    <row r="120" spans="1:20" ht="21.75" hidden="1" customHeight="1" x14ac:dyDescent="0.25">
      <c r="A120" s="331">
        <v>8</v>
      </c>
      <c r="B120" s="149" t="s">
        <v>129</v>
      </c>
      <c r="C120" s="13">
        <v>1954</v>
      </c>
      <c r="D120" s="9">
        <v>2012</v>
      </c>
      <c r="E120" s="14" t="s">
        <v>115</v>
      </c>
      <c r="F120" s="15">
        <v>3</v>
      </c>
      <c r="G120" s="15">
        <v>4</v>
      </c>
      <c r="H120" s="16">
        <v>2774.2</v>
      </c>
      <c r="I120" s="16">
        <v>2553</v>
      </c>
      <c r="J120" s="17">
        <v>884.1</v>
      </c>
      <c r="K120" s="18">
        <v>44</v>
      </c>
      <c r="L120" s="16">
        <v>1734712.44</v>
      </c>
      <c r="M120" s="16">
        <v>513405.49</v>
      </c>
      <c r="N120" s="16">
        <v>0</v>
      </c>
      <c r="O120" s="17">
        <v>700893.21</v>
      </c>
      <c r="P120" s="17">
        <v>520413.74</v>
      </c>
      <c r="Q120" s="16">
        <v>679.48</v>
      </c>
      <c r="R120" s="16">
        <v>679.48</v>
      </c>
      <c r="S120" s="11">
        <v>42724</v>
      </c>
      <c r="T120" s="264" t="s">
        <v>37</v>
      </c>
    </row>
    <row r="121" spans="1:20" ht="21.75" customHeight="1" x14ac:dyDescent="0.25">
      <c r="A121" s="331">
        <v>9</v>
      </c>
      <c r="B121" s="149" t="s">
        <v>826</v>
      </c>
      <c r="C121" s="13">
        <v>1938</v>
      </c>
      <c r="D121" s="9">
        <v>2010</v>
      </c>
      <c r="E121" s="14" t="s">
        <v>69</v>
      </c>
      <c r="F121" s="15">
        <v>4</v>
      </c>
      <c r="G121" s="15">
        <v>7</v>
      </c>
      <c r="H121" s="16">
        <v>3768.3</v>
      </c>
      <c r="I121" s="16">
        <v>3768.3</v>
      </c>
      <c r="J121" s="17">
        <v>3352.3</v>
      </c>
      <c r="K121" s="18">
        <v>173</v>
      </c>
      <c r="L121" s="16">
        <v>879785</v>
      </c>
      <c r="M121" s="16">
        <v>0</v>
      </c>
      <c r="N121" s="16">
        <v>0</v>
      </c>
      <c r="O121" s="17">
        <v>0</v>
      </c>
      <c r="P121" s="17">
        <v>879785</v>
      </c>
      <c r="Q121" s="16">
        <v>233.47</v>
      </c>
      <c r="R121" s="16">
        <v>233.47</v>
      </c>
      <c r="S121" s="11">
        <v>42724</v>
      </c>
      <c r="T121" s="264" t="s">
        <v>37</v>
      </c>
    </row>
    <row r="122" spans="1:20" ht="21.75" hidden="1" customHeight="1" x14ac:dyDescent="0.25">
      <c r="A122" s="331">
        <v>10</v>
      </c>
      <c r="B122" s="149" t="s">
        <v>827</v>
      </c>
      <c r="C122" s="13">
        <v>1954</v>
      </c>
      <c r="D122" s="9"/>
      <c r="E122" s="14" t="s">
        <v>329</v>
      </c>
      <c r="F122" s="15">
        <v>2</v>
      </c>
      <c r="G122" s="15">
        <v>2</v>
      </c>
      <c r="H122" s="16">
        <v>1218.1500000000001</v>
      </c>
      <c r="I122" s="16">
        <v>1218.1500000000001</v>
      </c>
      <c r="J122" s="17">
        <v>655.5</v>
      </c>
      <c r="K122" s="18">
        <v>35</v>
      </c>
      <c r="L122" s="16">
        <v>2047844.15</v>
      </c>
      <c r="M122" s="16">
        <v>0</v>
      </c>
      <c r="N122" s="16">
        <v>0</v>
      </c>
      <c r="O122" s="17">
        <v>0</v>
      </c>
      <c r="P122" s="17">
        <v>2047844.15</v>
      </c>
      <c r="Q122" s="16">
        <v>1681.11</v>
      </c>
      <c r="R122" s="16">
        <v>1681.11</v>
      </c>
      <c r="S122" s="11">
        <v>42724</v>
      </c>
      <c r="T122" s="264" t="s">
        <v>37</v>
      </c>
    </row>
    <row r="123" spans="1:20" ht="21.75" hidden="1" customHeight="1" x14ac:dyDescent="0.25">
      <c r="A123" s="331">
        <v>11</v>
      </c>
      <c r="B123" s="149" t="s">
        <v>814</v>
      </c>
      <c r="C123" s="13">
        <v>1954</v>
      </c>
      <c r="D123" s="9"/>
      <c r="E123" s="14" t="s">
        <v>163</v>
      </c>
      <c r="F123" s="15">
        <v>2</v>
      </c>
      <c r="G123" s="15">
        <v>2</v>
      </c>
      <c r="H123" s="16">
        <v>1987.95</v>
      </c>
      <c r="I123" s="16">
        <v>1987.95</v>
      </c>
      <c r="J123" s="17">
        <v>814.4</v>
      </c>
      <c r="K123" s="18">
        <v>28</v>
      </c>
      <c r="L123" s="16">
        <v>3341962.62</v>
      </c>
      <c r="M123" s="16">
        <v>0</v>
      </c>
      <c r="N123" s="16">
        <v>0</v>
      </c>
      <c r="O123" s="17">
        <v>0</v>
      </c>
      <c r="P123" s="17">
        <v>3341962.62</v>
      </c>
      <c r="Q123" s="16">
        <v>1681.11</v>
      </c>
      <c r="R123" s="16">
        <v>1681.11</v>
      </c>
      <c r="S123" s="11">
        <v>42724</v>
      </c>
      <c r="T123" s="264" t="s">
        <v>37</v>
      </c>
    </row>
    <row r="124" spans="1:20" ht="21.75" hidden="1" customHeight="1" x14ac:dyDescent="0.25">
      <c r="A124" s="331">
        <v>12</v>
      </c>
      <c r="B124" s="149" t="s">
        <v>130</v>
      </c>
      <c r="C124" s="13">
        <v>1961</v>
      </c>
      <c r="D124" s="9"/>
      <c r="E124" s="14" t="s">
        <v>60</v>
      </c>
      <c r="F124" s="15">
        <v>2</v>
      </c>
      <c r="G124" s="15">
        <v>2</v>
      </c>
      <c r="H124" s="16">
        <v>584.70000000000005</v>
      </c>
      <c r="I124" s="16">
        <v>531.70000000000005</v>
      </c>
      <c r="J124" s="17">
        <v>494.9</v>
      </c>
      <c r="K124" s="18">
        <v>30</v>
      </c>
      <c r="L124" s="16">
        <v>893846.19</v>
      </c>
      <c r="M124" s="16">
        <v>104849.06</v>
      </c>
      <c r="N124" s="16">
        <v>0</v>
      </c>
      <c r="O124" s="17">
        <v>143138.31</v>
      </c>
      <c r="P124" s="17">
        <v>645858.81999999995</v>
      </c>
      <c r="Q124" s="16">
        <v>1681.11</v>
      </c>
      <c r="R124" s="16">
        <v>1681.11</v>
      </c>
      <c r="S124" s="11">
        <v>42724</v>
      </c>
      <c r="T124" s="264" t="s">
        <v>37</v>
      </c>
    </row>
    <row r="125" spans="1:20" ht="21.75" hidden="1" customHeight="1" x14ac:dyDescent="0.25">
      <c r="A125" s="331">
        <v>13</v>
      </c>
      <c r="B125" s="149" t="s">
        <v>131</v>
      </c>
      <c r="C125" s="13">
        <v>1959</v>
      </c>
      <c r="D125" s="9"/>
      <c r="E125" s="14" t="s">
        <v>60</v>
      </c>
      <c r="F125" s="15">
        <v>2</v>
      </c>
      <c r="G125" s="15">
        <v>2</v>
      </c>
      <c r="H125" s="16">
        <v>739.7</v>
      </c>
      <c r="I125" s="16">
        <v>673.9</v>
      </c>
      <c r="J125" s="17">
        <v>600.4</v>
      </c>
      <c r="K125" s="18">
        <v>29</v>
      </c>
      <c r="L125" s="16">
        <v>1132900.03</v>
      </c>
      <c r="M125" s="16">
        <v>123406.33</v>
      </c>
      <c r="N125" s="16">
        <v>0</v>
      </c>
      <c r="O125" s="17">
        <v>168472.41</v>
      </c>
      <c r="P125" s="17">
        <v>841021.29</v>
      </c>
      <c r="Q125" s="16">
        <v>1681.11</v>
      </c>
      <c r="R125" s="16">
        <v>1681.11</v>
      </c>
      <c r="S125" s="11">
        <v>42724</v>
      </c>
      <c r="T125" s="264" t="s">
        <v>37</v>
      </c>
    </row>
    <row r="126" spans="1:20" ht="21.75" hidden="1" customHeight="1" x14ac:dyDescent="0.25">
      <c r="A126" s="331">
        <v>14</v>
      </c>
      <c r="B126" s="149" t="s">
        <v>132</v>
      </c>
      <c r="C126" s="13">
        <v>1964</v>
      </c>
      <c r="D126" s="9"/>
      <c r="E126" s="14" t="s">
        <v>36</v>
      </c>
      <c r="F126" s="15">
        <v>2</v>
      </c>
      <c r="G126" s="15">
        <v>2</v>
      </c>
      <c r="H126" s="16">
        <v>691.2</v>
      </c>
      <c r="I126" s="16">
        <v>625.70000000000005</v>
      </c>
      <c r="J126" s="17">
        <v>583.70000000000005</v>
      </c>
      <c r="K126" s="18">
        <v>39</v>
      </c>
      <c r="L126" s="16">
        <v>338885.38</v>
      </c>
      <c r="M126" s="16">
        <v>100296.52</v>
      </c>
      <c r="N126" s="16">
        <v>0</v>
      </c>
      <c r="O126" s="17">
        <v>136923.25</v>
      </c>
      <c r="P126" s="17">
        <v>101665.61</v>
      </c>
      <c r="Q126" s="16">
        <v>541.61</v>
      </c>
      <c r="R126" s="16">
        <v>541.61</v>
      </c>
      <c r="S126" s="11">
        <v>42724</v>
      </c>
      <c r="T126" s="264" t="s">
        <v>37</v>
      </c>
    </row>
    <row r="127" spans="1:20" ht="21.75" hidden="1" customHeight="1" x14ac:dyDescent="0.25">
      <c r="A127" s="331">
        <v>15</v>
      </c>
      <c r="B127" s="149" t="s">
        <v>133</v>
      </c>
      <c r="C127" s="13">
        <v>1956</v>
      </c>
      <c r="D127" s="9"/>
      <c r="E127" s="14" t="s">
        <v>134</v>
      </c>
      <c r="F127" s="15">
        <v>2</v>
      </c>
      <c r="G127" s="15">
        <v>2</v>
      </c>
      <c r="H127" s="16">
        <v>433</v>
      </c>
      <c r="I127" s="16">
        <v>387.7</v>
      </c>
      <c r="J127" s="17">
        <v>387.7</v>
      </c>
      <c r="K127" s="18">
        <v>21</v>
      </c>
      <c r="L127" s="16">
        <v>651766.35</v>
      </c>
      <c r="M127" s="16">
        <v>81696.639999999999</v>
      </c>
      <c r="N127" s="16">
        <v>0</v>
      </c>
      <c r="O127" s="17">
        <v>111530.99</v>
      </c>
      <c r="P127" s="17">
        <v>458538.72</v>
      </c>
      <c r="Q127" s="16">
        <v>1681.11</v>
      </c>
      <c r="R127" s="16">
        <v>1681.11</v>
      </c>
      <c r="S127" s="11">
        <v>42724</v>
      </c>
      <c r="T127" s="264" t="s">
        <v>37</v>
      </c>
    </row>
    <row r="128" spans="1:20" ht="21.75" hidden="1" customHeight="1" x14ac:dyDescent="0.25">
      <c r="A128" s="331">
        <v>16</v>
      </c>
      <c r="B128" s="149" t="s">
        <v>135</v>
      </c>
      <c r="C128" s="13">
        <v>1971</v>
      </c>
      <c r="D128" s="9"/>
      <c r="E128" s="14" t="s">
        <v>60</v>
      </c>
      <c r="F128" s="15">
        <v>2</v>
      </c>
      <c r="G128" s="15">
        <v>2</v>
      </c>
      <c r="H128" s="16">
        <v>573.79999999999995</v>
      </c>
      <c r="I128" s="16">
        <v>520.9</v>
      </c>
      <c r="J128" s="17">
        <v>466.8</v>
      </c>
      <c r="K128" s="18">
        <v>34</v>
      </c>
      <c r="L128" s="16">
        <v>875690.2</v>
      </c>
      <c r="M128" s="16">
        <v>128033.82</v>
      </c>
      <c r="N128" s="16">
        <v>0</v>
      </c>
      <c r="O128" s="17">
        <v>174789.79</v>
      </c>
      <c r="P128" s="17">
        <v>572866.59</v>
      </c>
      <c r="Q128" s="16">
        <v>1681.11</v>
      </c>
      <c r="R128" s="16">
        <v>1681.11</v>
      </c>
      <c r="S128" s="11">
        <v>42724</v>
      </c>
      <c r="T128" s="264" t="s">
        <v>37</v>
      </c>
    </row>
    <row r="129" spans="1:20" ht="21.75" hidden="1" customHeight="1" x14ac:dyDescent="0.25">
      <c r="A129" s="331">
        <v>17</v>
      </c>
      <c r="B129" s="149" t="s">
        <v>136</v>
      </c>
      <c r="C129" s="13">
        <v>1994</v>
      </c>
      <c r="D129" s="9"/>
      <c r="E129" s="14" t="s">
        <v>82</v>
      </c>
      <c r="F129" s="15">
        <v>4</v>
      </c>
      <c r="G129" s="15">
        <v>1</v>
      </c>
      <c r="H129" s="16">
        <v>914</v>
      </c>
      <c r="I129" s="16">
        <v>823.9</v>
      </c>
      <c r="J129" s="17">
        <v>823.9</v>
      </c>
      <c r="K129" s="18">
        <v>32</v>
      </c>
      <c r="L129" s="16">
        <v>605936</v>
      </c>
      <c r="M129" s="16">
        <v>179332.82</v>
      </c>
      <c r="N129" s="16">
        <v>0</v>
      </c>
      <c r="O129" s="17">
        <v>244822.38</v>
      </c>
      <c r="P129" s="17">
        <v>181780.8</v>
      </c>
      <c r="Q129" s="16">
        <v>735.45</v>
      </c>
      <c r="R129" s="16">
        <v>736.62</v>
      </c>
      <c r="S129" s="11">
        <v>42724</v>
      </c>
      <c r="T129" s="264" t="s">
        <v>33</v>
      </c>
    </row>
    <row r="130" spans="1:20" ht="21.75" hidden="1" customHeight="1" x14ac:dyDescent="0.25">
      <c r="A130" s="331">
        <v>18</v>
      </c>
      <c r="B130" s="149" t="s">
        <v>815</v>
      </c>
      <c r="C130" s="13">
        <v>1957</v>
      </c>
      <c r="D130" s="9"/>
      <c r="E130" s="14" t="s">
        <v>95</v>
      </c>
      <c r="F130" s="15">
        <v>2</v>
      </c>
      <c r="G130" s="15">
        <v>1</v>
      </c>
      <c r="H130" s="16">
        <v>338.7</v>
      </c>
      <c r="I130" s="16">
        <v>307.7</v>
      </c>
      <c r="J130" s="17">
        <v>227.2</v>
      </c>
      <c r="K130" s="18">
        <v>24</v>
      </c>
      <c r="L130" s="16">
        <v>1108452.33</v>
      </c>
      <c r="M130" s="16">
        <v>219083.27</v>
      </c>
      <c r="N130" s="16">
        <v>0</v>
      </c>
      <c r="O130" s="17">
        <v>299089.07</v>
      </c>
      <c r="P130" s="17">
        <v>590279.99</v>
      </c>
      <c r="Q130" s="16">
        <v>3602.38</v>
      </c>
      <c r="R130" s="16">
        <v>3602.38</v>
      </c>
      <c r="S130" s="11">
        <v>42724</v>
      </c>
      <c r="T130" s="264" t="s">
        <v>37</v>
      </c>
    </row>
    <row r="131" spans="1:20" ht="21.75" hidden="1" customHeight="1" x14ac:dyDescent="0.25">
      <c r="A131" s="331">
        <v>19</v>
      </c>
      <c r="B131" s="149" t="s">
        <v>816</v>
      </c>
      <c r="C131" s="13">
        <v>1971</v>
      </c>
      <c r="D131" s="9"/>
      <c r="E131" s="14" t="s">
        <v>95</v>
      </c>
      <c r="F131" s="15">
        <v>2</v>
      </c>
      <c r="G131" s="15">
        <v>2</v>
      </c>
      <c r="H131" s="16">
        <v>564.29999999999995</v>
      </c>
      <c r="I131" s="16">
        <v>515.29999999999995</v>
      </c>
      <c r="J131" s="17">
        <v>366.1</v>
      </c>
      <c r="K131" s="18">
        <v>34</v>
      </c>
      <c r="L131" s="16">
        <v>1239677.82</v>
      </c>
      <c r="M131" s="16">
        <v>366895.05</v>
      </c>
      <c r="N131" s="16">
        <v>0</v>
      </c>
      <c r="O131" s="17">
        <v>500879.43</v>
      </c>
      <c r="P131" s="17">
        <v>371903.34</v>
      </c>
      <c r="Q131" s="16">
        <v>2405.7399999999998</v>
      </c>
      <c r="R131" s="16">
        <v>2405.7399999999998</v>
      </c>
      <c r="S131" s="11">
        <v>42724</v>
      </c>
      <c r="T131" s="264" t="s">
        <v>37</v>
      </c>
    </row>
    <row r="132" spans="1:20" s="58" customFormat="1" ht="21.75" hidden="1" customHeight="1" x14ac:dyDescent="0.25">
      <c r="A132" s="331"/>
      <c r="B132" s="151" t="s">
        <v>138</v>
      </c>
      <c r="C132" s="52"/>
      <c r="D132" s="48"/>
      <c r="E132" s="53"/>
      <c r="F132" s="54"/>
      <c r="G132" s="54"/>
      <c r="H132" s="55">
        <f>SUM(H133:H137)</f>
        <v>1791.8</v>
      </c>
      <c r="I132" s="55">
        <f t="shared" ref="I132:P132" si="19">SUM(I133:I137)</f>
        <v>1492.04</v>
      </c>
      <c r="J132" s="56">
        <f t="shared" si="19"/>
        <v>1329.36</v>
      </c>
      <c r="K132" s="57">
        <f t="shared" si="19"/>
        <v>96</v>
      </c>
      <c r="L132" s="55">
        <f t="shared" si="19"/>
        <v>1556451.37</v>
      </c>
      <c r="M132" s="55">
        <f t="shared" si="19"/>
        <v>0</v>
      </c>
      <c r="N132" s="55">
        <f t="shared" si="19"/>
        <v>0</v>
      </c>
      <c r="O132" s="56">
        <f t="shared" si="19"/>
        <v>0</v>
      </c>
      <c r="P132" s="56">
        <f t="shared" si="19"/>
        <v>1556451.37</v>
      </c>
      <c r="Q132" s="55" t="s">
        <v>28</v>
      </c>
      <c r="R132" s="55" t="s">
        <v>28</v>
      </c>
      <c r="S132" s="50" t="s">
        <v>28</v>
      </c>
      <c r="T132" s="269" t="s">
        <v>78</v>
      </c>
    </row>
    <row r="133" spans="1:20" ht="21.95" hidden="1" customHeight="1" x14ac:dyDescent="0.25">
      <c r="A133" s="331">
        <v>1</v>
      </c>
      <c r="B133" s="149" t="s">
        <v>139</v>
      </c>
      <c r="C133" s="13">
        <v>1869</v>
      </c>
      <c r="D133" s="9"/>
      <c r="E133" s="14" t="s">
        <v>140</v>
      </c>
      <c r="F133" s="15">
        <v>2</v>
      </c>
      <c r="G133" s="15">
        <v>1</v>
      </c>
      <c r="H133" s="16">
        <v>232.3</v>
      </c>
      <c r="I133" s="16">
        <v>185.84</v>
      </c>
      <c r="J133" s="17">
        <v>185.84</v>
      </c>
      <c r="K133" s="18">
        <v>12</v>
      </c>
      <c r="L133" s="16">
        <v>193862.71</v>
      </c>
      <c r="M133" s="16">
        <v>0</v>
      </c>
      <c r="N133" s="16">
        <v>0</v>
      </c>
      <c r="O133" s="17">
        <v>0</v>
      </c>
      <c r="P133" s="17">
        <v>193862.71</v>
      </c>
      <c r="Q133" s="16">
        <v>1043.17</v>
      </c>
      <c r="R133" s="16">
        <v>1043.17</v>
      </c>
      <c r="S133" s="11">
        <v>42734</v>
      </c>
      <c r="T133" s="264" t="s">
        <v>37</v>
      </c>
    </row>
    <row r="134" spans="1:20" ht="21.95" hidden="1" customHeight="1" x14ac:dyDescent="0.25">
      <c r="A134" s="331">
        <v>2</v>
      </c>
      <c r="B134" s="149" t="s">
        <v>141</v>
      </c>
      <c r="C134" s="13">
        <v>1915</v>
      </c>
      <c r="D134" s="9"/>
      <c r="E134" s="14" t="s">
        <v>140</v>
      </c>
      <c r="F134" s="15">
        <v>2</v>
      </c>
      <c r="G134" s="15">
        <v>2</v>
      </c>
      <c r="H134" s="16">
        <v>606.20000000000005</v>
      </c>
      <c r="I134" s="16">
        <v>533.1</v>
      </c>
      <c r="J134" s="17">
        <v>533.1</v>
      </c>
      <c r="K134" s="18">
        <v>33</v>
      </c>
      <c r="L134" s="16">
        <v>556113.93000000005</v>
      </c>
      <c r="M134" s="16">
        <v>0</v>
      </c>
      <c r="N134" s="16">
        <v>0</v>
      </c>
      <c r="O134" s="17">
        <v>0</v>
      </c>
      <c r="P134" s="17">
        <v>556113.93000000005</v>
      </c>
      <c r="Q134" s="16">
        <v>1043.17</v>
      </c>
      <c r="R134" s="16">
        <v>1043.17</v>
      </c>
      <c r="S134" s="11">
        <v>42734</v>
      </c>
      <c r="T134" s="264" t="s">
        <v>37</v>
      </c>
    </row>
    <row r="135" spans="1:20" ht="21.95" hidden="1" customHeight="1" x14ac:dyDescent="0.25">
      <c r="A135" s="331">
        <v>3</v>
      </c>
      <c r="B135" s="149" t="s">
        <v>142</v>
      </c>
      <c r="C135" s="13">
        <v>1918</v>
      </c>
      <c r="D135" s="9">
        <v>2012</v>
      </c>
      <c r="E135" s="14" t="s">
        <v>140</v>
      </c>
      <c r="F135" s="15">
        <v>1</v>
      </c>
      <c r="G135" s="15">
        <v>1</v>
      </c>
      <c r="H135" s="16">
        <v>235.4</v>
      </c>
      <c r="I135" s="16">
        <v>108.1</v>
      </c>
      <c r="J135" s="17">
        <v>108.1</v>
      </c>
      <c r="K135" s="18">
        <v>15</v>
      </c>
      <c r="L135" s="16">
        <v>112766.68</v>
      </c>
      <c r="M135" s="16">
        <v>0</v>
      </c>
      <c r="N135" s="16">
        <v>0</v>
      </c>
      <c r="O135" s="17">
        <v>0</v>
      </c>
      <c r="P135" s="17">
        <v>112766.68</v>
      </c>
      <c r="Q135" s="16">
        <v>1043.17</v>
      </c>
      <c r="R135" s="16">
        <v>1043.17</v>
      </c>
      <c r="S135" s="11">
        <v>42734</v>
      </c>
      <c r="T135" s="264" t="s">
        <v>37</v>
      </c>
    </row>
    <row r="136" spans="1:20" ht="21.95" hidden="1" customHeight="1" x14ac:dyDescent="0.25">
      <c r="A136" s="331">
        <v>4</v>
      </c>
      <c r="B136" s="149" t="s">
        <v>143</v>
      </c>
      <c r="C136" s="13">
        <v>1925</v>
      </c>
      <c r="D136" s="9">
        <v>1962</v>
      </c>
      <c r="E136" s="14" t="s">
        <v>140</v>
      </c>
      <c r="F136" s="15">
        <v>2</v>
      </c>
      <c r="G136" s="15">
        <v>1</v>
      </c>
      <c r="H136" s="16">
        <v>511</v>
      </c>
      <c r="I136" s="16">
        <v>458.1</v>
      </c>
      <c r="J136" s="17">
        <v>336.8</v>
      </c>
      <c r="K136" s="18">
        <v>24</v>
      </c>
      <c r="L136" s="16">
        <v>477876.18</v>
      </c>
      <c r="M136" s="16">
        <v>0</v>
      </c>
      <c r="N136" s="16">
        <v>0</v>
      </c>
      <c r="O136" s="17">
        <v>0</v>
      </c>
      <c r="P136" s="17">
        <v>477876.18</v>
      </c>
      <c r="Q136" s="16">
        <v>1043.17</v>
      </c>
      <c r="R136" s="16">
        <v>1043.17</v>
      </c>
      <c r="S136" s="11">
        <v>42734</v>
      </c>
      <c r="T136" s="264" t="s">
        <v>37</v>
      </c>
    </row>
    <row r="137" spans="1:20" ht="21.95" hidden="1" customHeight="1" x14ac:dyDescent="0.25">
      <c r="A137" s="331">
        <v>5</v>
      </c>
      <c r="B137" s="149" t="s">
        <v>144</v>
      </c>
      <c r="C137" s="13">
        <v>1930</v>
      </c>
      <c r="D137" s="9">
        <v>1959</v>
      </c>
      <c r="E137" s="14" t="s">
        <v>140</v>
      </c>
      <c r="F137" s="15">
        <v>2</v>
      </c>
      <c r="G137" s="15">
        <v>1</v>
      </c>
      <c r="H137" s="16">
        <v>206.9</v>
      </c>
      <c r="I137" s="16">
        <v>206.9</v>
      </c>
      <c r="J137" s="17">
        <v>165.52</v>
      </c>
      <c r="K137" s="18">
        <v>12</v>
      </c>
      <c r="L137" s="16">
        <v>215831.87</v>
      </c>
      <c r="M137" s="16">
        <v>0</v>
      </c>
      <c r="N137" s="16">
        <v>0</v>
      </c>
      <c r="O137" s="17">
        <v>0</v>
      </c>
      <c r="P137" s="17">
        <v>215831.87</v>
      </c>
      <c r="Q137" s="16">
        <v>1043.17</v>
      </c>
      <c r="R137" s="16">
        <v>1043.17</v>
      </c>
      <c r="S137" s="11">
        <v>42734</v>
      </c>
      <c r="T137" s="264" t="s">
        <v>37</v>
      </c>
    </row>
    <row r="138" spans="1:20" ht="21.95" hidden="1" customHeight="1" x14ac:dyDescent="0.25">
      <c r="A138" s="331"/>
      <c r="B138" s="151" t="s">
        <v>145</v>
      </c>
      <c r="C138" s="52"/>
      <c r="D138" s="48"/>
      <c r="E138" s="53"/>
      <c r="F138" s="54"/>
      <c r="G138" s="54"/>
      <c r="H138" s="55">
        <f t="shared" ref="H138:P138" si="20">SUM(H139:H140)</f>
        <v>2636.4</v>
      </c>
      <c r="I138" s="55">
        <f t="shared" si="20"/>
        <v>2424.1999999999998</v>
      </c>
      <c r="J138" s="55">
        <f t="shared" si="20"/>
        <v>2424.1999999999998</v>
      </c>
      <c r="K138" s="54">
        <f t="shared" si="20"/>
        <v>113</v>
      </c>
      <c r="L138" s="55">
        <f t="shared" si="20"/>
        <v>1247732.26</v>
      </c>
      <c r="M138" s="55">
        <f t="shared" si="20"/>
        <v>289961.33</v>
      </c>
      <c r="N138" s="55">
        <f t="shared" si="20"/>
        <v>0</v>
      </c>
      <c r="O138" s="55">
        <f t="shared" si="20"/>
        <v>585147.66</v>
      </c>
      <c r="P138" s="55">
        <f t="shared" si="20"/>
        <v>372623.27</v>
      </c>
      <c r="Q138" s="55" t="s">
        <v>78</v>
      </c>
      <c r="R138" s="55" t="s">
        <v>78</v>
      </c>
      <c r="S138" s="50" t="s">
        <v>78</v>
      </c>
      <c r="T138" s="269" t="s">
        <v>78</v>
      </c>
    </row>
    <row r="139" spans="1:20" ht="21.95" hidden="1" customHeight="1" x14ac:dyDescent="0.25">
      <c r="A139" s="331">
        <v>1</v>
      </c>
      <c r="B139" s="149" t="s">
        <v>146</v>
      </c>
      <c r="C139" s="13">
        <v>1983</v>
      </c>
      <c r="D139" s="9"/>
      <c r="E139" s="14" t="s">
        <v>57</v>
      </c>
      <c r="F139" s="15">
        <v>2</v>
      </c>
      <c r="G139" s="15">
        <v>3</v>
      </c>
      <c r="H139" s="16">
        <v>950.2</v>
      </c>
      <c r="I139" s="16">
        <v>830.2</v>
      </c>
      <c r="J139" s="17">
        <v>830.2</v>
      </c>
      <c r="K139" s="18">
        <v>39</v>
      </c>
      <c r="L139" s="16">
        <v>138000.25</v>
      </c>
      <c r="M139" s="16">
        <v>0</v>
      </c>
      <c r="N139" s="16">
        <v>0</v>
      </c>
      <c r="O139" s="17">
        <v>114754.65</v>
      </c>
      <c r="P139" s="17">
        <v>23245.599999999999</v>
      </c>
      <c r="Q139" s="16">
        <v>166.23</v>
      </c>
      <c r="R139" s="16">
        <v>166.23</v>
      </c>
      <c r="S139" s="11">
        <v>42735</v>
      </c>
      <c r="T139" s="264" t="s">
        <v>33</v>
      </c>
    </row>
    <row r="140" spans="1:20" ht="21.95" hidden="1" customHeight="1" x14ac:dyDescent="0.25">
      <c r="A140" s="331">
        <v>2</v>
      </c>
      <c r="B140" s="149" t="s">
        <v>147</v>
      </c>
      <c r="C140" s="13">
        <v>1987</v>
      </c>
      <c r="D140" s="9"/>
      <c r="E140" s="14" t="s">
        <v>57</v>
      </c>
      <c r="F140" s="15">
        <v>3</v>
      </c>
      <c r="G140" s="15">
        <v>3</v>
      </c>
      <c r="H140" s="16">
        <v>1686.2</v>
      </c>
      <c r="I140" s="16">
        <v>1594</v>
      </c>
      <c r="J140" s="17">
        <v>1594</v>
      </c>
      <c r="K140" s="18">
        <v>74</v>
      </c>
      <c r="L140" s="16">
        <v>1109732.01</v>
      </c>
      <c r="M140" s="16">
        <v>289961.33</v>
      </c>
      <c r="N140" s="16">
        <v>0</v>
      </c>
      <c r="O140" s="17">
        <v>470393.01</v>
      </c>
      <c r="P140" s="17">
        <v>349377.67</v>
      </c>
      <c r="Q140" s="16">
        <v>696.19</v>
      </c>
      <c r="R140" s="16">
        <v>696.19</v>
      </c>
      <c r="S140" s="11">
        <v>42735</v>
      </c>
      <c r="T140" s="264" t="s">
        <v>33</v>
      </c>
    </row>
    <row r="141" spans="1:20" ht="20.25" hidden="1" customHeight="1" x14ac:dyDescent="0.25">
      <c r="A141" s="331"/>
      <c r="B141" s="151" t="s">
        <v>149</v>
      </c>
      <c r="C141" s="52"/>
      <c r="D141" s="48"/>
      <c r="E141" s="53"/>
      <c r="F141" s="54"/>
      <c r="G141" s="54"/>
      <c r="H141" s="55">
        <f t="shared" ref="H141:P141" si="21">SUM(H142:H143)</f>
        <v>1678.5</v>
      </c>
      <c r="I141" s="55">
        <f t="shared" si="21"/>
        <v>1569.1</v>
      </c>
      <c r="J141" s="55">
        <f t="shared" si="21"/>
        <v>383.7</v>
      </c>
      <c r="K141" s="54">
        <f t="shared" si="21"/>
        <v>82</v>
      </c>
      <c r="L141" s="55">
        <f t="shared" si="21"/>
        <v>2167374.84</v>
      </c>
      <c r="M141" s="55">
        <f t="shared" si="21"/>
        <v>0</v>
      </c>
      <c r="N141" s="55">
        <f t="shared" si="21"/>
        <v>0</v>
      </c>
      <c r="O141" s="55">
        <f t="shared" si="21"/>
        <v>0</v>
      </c>
      <c r="P141" s="55">
        <f t="shared" si="21"/>
        <v>2167374.84</v>
      </c>
      <c r="Q141" s="55" t="s">
        <v>28</v>
      </c>
      <c r="R141" s="55" t="s">
        <v>28</v>
      </c>
      <c r="S141" s="50" t="s">
        <v>28</v>
      </c>
      <c r="T141" s="269" t="s">
        <v>78</v>
      </c>
    </row>
    <row r="142" spans="1:20" ht="21.95" hidden="1" customHeight="1" x14ac:dyDescent="0.25">
      <c r="A142" s="331">
        <v>1</v>
      </c>
      <c r="B142" s="149" t="s">
        <v>768</v>
      </c>
      <c r="C142" s="13">
        <v>1956</v>
      </c>
      <c r="D142" s="9">
        <v>2012</v>
      </c>
      <c r="E142" s="14" t="s">
        <v>150</v>
      </c>
      <c r="F142" s="15">
        <v>2</v>
      </c>
      <c r="G142" s="15">
        <v>2</v>
      </c>
      <c r="H142" s="16">
        <v>846.6</v>
      </c>
      <c r="I142" s="16">
        <v>791.8</v>
      </c>
      <c r="J142" s="17">
        <v>287.8</v>
      </c>
      <c r="K142" s="18">
        <v>39</v>
      </c>
      <c r="L142" s="16">
        <v>1190903.27</v>
      </c>
      <c r="M142" s="16"/>
      <c r="N142" s="16"/>
      <c r="O142" s="17"/>
      <c r="P142" s="17">
        <v>1190903.27</v>
      </c>
      <c r="Q142" s="16">
        <v>1504.05</v>
      </c>
      <c r="R142" s="16">
        <v>1681.11</v>
      </c>
      <c r="S142" s="11">
        <v>42675</v>
      </c>
      <c r="T142" s="264" t="s">
        <v>37</v>
      </c>
    </row>
    <row r="143" spans="1:20" ht="21.95" hidden="1" customHeight="1" x14ac:dyDescent="0.25">
      <c r="A143" s="331">
        <v>2</v>
      </c>
      <c r="B143" s="149" t="s">
        <v>769</v>
      </c>
      <c r="C143" s="13">
        <v>1956</v>
      </c>
      <c r="D143" s="9">
        <v>2012</v>
      </c>
      <c r="E143" s="14" t="s">
        <v>150</v>
      </c>
      <c r="F143" s="15">
        <v>2</v>
      </c>
      <c r="G143" s="15">
        <v>2</v>
      </c>
      <c r="H143" s="16">
        <v>831.9</v>
      </c>
      <c r="I143" s="16">
        <v>777.3</v>
      </c>
      <c r="J143" s="17">
        <v>95.9</v>
      </c>
      <c r="K143" s="18">
        <v>43</v>
      </c>
      <c r="L143" s="16">
        <v>976471.57</v>
      </c>
      <c r="M143" s="16"/>
      <c r="N143" s="16"/>
      <c r="O143" s="17"/>
      <c r="P143" s="17">
        <v>976471.57</v>
      </c>
      <c r="Q143" s="16">
        <v>1256.24</v>
      </c>
      <c r="R143" s="16">
        <v>1681.11</v>
      </c>
      <c r="S143" s="11">
        <v>42675</v>
      </c>
      <c r="T143" s="264" t="s">
        <v>37</v>
      </c>
    </row>
    <row r="144" spans="1:20" ht="21.95" hidden="1" customHeight="1" x14ac:dyDescent="0.25">
      <c r="A144" s="331"/>
      <c r="B144" s="151" t="s">
        <v>152</v>
      </c>
      <c r="C144" s="52"/>
      <c r="D144" s="48"/>
      <c r="E144" s="53"/>
      <c r="F144" s="54"/>
      <c r="G144" s="54"/>
      <c r="H144" s="55">
        <f>H145+H146+H147</f>
        <v>6825.43</v>
      </c>
      <c r="I144" s="55">
        <f t="shared" ref="I144:P144" si="22">I145+I146+I147</f>
        <v>5266.02</v>
      </c>
      <c r="J144" s="55">
        <f t="shared" si="22"/>
        <v>5031.91</v>
      </c>
      <c r="K144" s="54">
        <f t="shared" si="22"/>
        <v>297</v>
      </c>
      <c r="L144" s="55">
        <f t="shared" si="22"/>
        <v>4032302.12</v>
      </c>
      <c r="M144" s="55">
        <f t="shared" si="22"/>
        <v>682600</v>
      </c>
      <c r="N144" s="55">
        <f t="shared" si="22"/>
        <v>0</v>
      </c>
      <c r="O144" s="55">
        <f t="shared" si="22"/>
        <v>931874.93</v>
      </c>
      <c r="P144" s="55">
        <f t="shared" si="22"/>
        <v>2417827.19</v>
      </c>
      <c r="Q144" s="55" t="s">
        <v>28</v>
      </c>
      <c r="R144" s="55" t="s">
        <v>28</v>
      </c>
      <c r="S144" s="50" t="s">
        <v>28</v>
      </c>
      <c r="T144" s="269" t="s">
        <v>78</v>
      </c>
    </row>
    <row r="145" spans="1:21" ht="30.75" hidden="1" customHeight="1" x14ac:dyDescent="0.25">
      <c r="A145" s="331">
        <v>1</v>
      </c>
      <c r="B145" s="149" t="s">
        <v>1144</v>
      </c>
      <c r="C145" s="32">
        <v>1957</v>
      </c>
      <c r="D145" s="33"/>
      <c r="E145" s="34" t="s">
        <v>153</v>
      </c>
      <c r="F145" s="35">
        <v>2</v>
      </c>
      <c r="G145" s="35">
        <v>1</v>
      </c>
      <c r="H145" s="36">
        <v>346.4</v>
      </c>
      <c r="I145" s="36">
        <v>321.7</v>
      </c>
      <c r="J145" s="37">
        <v>321.7</v>
      </c>
      <c r="K145" s="38">
        <v>21</v>
      </c>
      <c r="L145" s="36">
        <v>875000</v>
      </c>
      <c r="M145" s="36">
        <v>258965</v>
      </c>
      <c r="N145" s="36">
        <v>0</v>
      </c>
      <c r="O145" s="37">
        <v>353535</v>
      </c>
      <c r="P145" s="37">
        <v>262500</v>
      </c>
      <c r="Q145" s="36">
        <v>2525.98</v>
      </c>
      <c r="R145" s="36">
        <v>2724.28</v>
      </c>
      <c r="S145" s="31">
        <v>42705</v>
      </c>
      <c r="T145" s="265" t="s">
        <v>37</v>
      </c>
    </row>
    <row r="146" spans="1:21" ht="21.95" customHeight="1" x14ac:dyDescent="0.25">
      <c r="A146" s="331">
        <v>2</v>
      </c>
      <c r="B146" s="149" t="s">
        <v>2110</v>
      </c>
      <c r="C146" s="13">
        <v>1973</v>
      </c>
      <c r="D146" s="9">
        <v>1973</v>
      </c>
      <c r="E146" s="14" t="s">
        <v>153</v>
      </c>
      <c r="F146" s="15">
        <v>5</v>
      </c>
      <c r="G146" s="15">
        <v>6</v>
      </c>
      <c r="H146" s="16">
        <v>4469.93</v>
      </c>
      <c r="I146" s="16">
        <v>2935.22</v>
      </c>
      <c r="J146" s="17">
        <v>2902.92</v>
      </c>
      <c r="K146" s="18">
        <v>200</v>
      </c>
      <c r="L146" s="16">
        <v>1725909.36</v>
      </c>
      <c r="M146" s="16">
        <v>0</v>
      </c>
      <c r="N146" s="16">
        <v>0</v>
      </c>
      <c r="O146" s="17">
        <v>0</v>
      </c>
      <c r="P146" s="17">
        <v>1725909.36</v>
      </c>
      <c r="Q146" s="16">
        <v>386.12</v>
      </c>
      <c r="R146" s="16">
        <v>1655.22</v>
      </c>
      <c r="S146" s="31">
        <v>42705</v>
      </c>
      <c r="T146" s="264" t="s">
        <v>33</v>
      </c>
    </row>
    <row r="147" spans="1:21" ht="21.75" hidden="1" customHeight="1" x14ac:dyDescent="0.25">
      <c r="A147" s="331">
        <v>3</v>
      </c>
      <c r="B147" s="149" t="s">
        <v>2112</v>
      </c>
      <c r="C147" s="24">
        <v>1971</v>
      </c>
      <c r="D147" s="25"/>
      <c r="E147" s="26" t="s">
        <v>153</v>
      </c>
      <c r="F147" s="27">
        <v>3</v>
      </c>
      <c r="G147" s="27">
        <v>3</v>
      </c>
      <c r="H147" s="28">
        <v>2009.1</v>
      </c>
      <c r="I147" s="28">
        <v>2009.1</v>
      </c>
      <c r="J147" s="29">
        <v>1807.29</v>
      </c>
      <c r="K147" s="30">
        <v>76</v>
      </c>
      <c r="L147" s="28">
        <v>1431392.76</v>
      </c>
      <c r="M147" s="28">
        <v>423635</v>
      </c>
      <c r="N147" s="28">
        <v>0</v>
      </c>
      <c r="O147" s="29">
        <v>578339.93000000005</v>
      </c>
      <c r="P147" s="29">
        <v>429417.83</v>
      </c>
      <c r="Q147" s="28">
        <v>712.45</v>
      </c>
      <c r="R147" s="28">
        <v>1080.01</v>
      </c>
      <c r="S147" s="31">
        <v>42705</v>
      </c>
      <c r="T147" s="266" t="s">
        <v>37</v>
      </c>
    </row>
    <row r="148" spans="1:21" ht="21.95" hidden="1" customHeight="1" x14ac:dyDescent="0.25">
      <c r="A148" s="331"/>
      <c r="B148" s="151" t="s">
        <v>156</v>
      </c>
      <c r="C148" s="167"/>
      <c r="D148" s="60"/>
      <c r="E148" s="168"/>
      <c r="F148" s="169"/>
      <c r="G148" s="169"/>
      <c r="H148" s="170">
        <f>SUM(H149:H153)</f>
        <v>2781.6</v>
      </c>
      <c r="I148" s="170">
        <f t="shared" ref="I148:P148" si="23">SUM(I149:I153)</f>
        <v>2455.27</v>
      </c>
      <c r="J148" s="170">
        <f t="shared" si="23"/>
        <v>1407.27</v>
      </c>
      <c r="K148" s="169">
        <f t="shared" si="23"/>
        <v>143</v>
      </c>
      <c r="L148" s="170">
        <f t="shared" si="23"/>
        <v>3459894.72</v>
      </c>
      <c r="M148" s="170">
        <f t="shared" si="23"/>
        <v>0</v>
      </c>
      <c r="N148" s="170">
        <f t="shared" si="23"/>
        <v>0</v>
      </c>
      <c r="O148" s="170">
        <f t="shared" si="23"/>
        <v>0</v>
      </c>
      <c r="P148" s="170">
        <f t="shared" si="23"/>
        <v>3459894.72</v>
      </c>
      <c r="Q148" s="170" t="s">
        <v>28</v>
      </c>
      <c r="R148" s="170" t="s">
        <v>28</v>
      </c>
      <c r="S148" s="171" t="s">
        <v>28</v>
      </c>
      <c r="T148" s="269" t="s">
        <v>78</v>
      </c>
    </row>
    <row r="149" spans="1:21" ht="21.95" hidden="1" customHeight="1" x14ac:dyDescent="0.25">
      <c r="A149" s="331">
        <v>1</v>
      </c>
      <c r="B149" s="149" t="s">
        <v>579</v>
      </c>
      <c r="C149" s="32">
        <v>1960</v>
      </c>
      <c r="D149" s="33">
        <v>1960</v>
      </c>
      <c r="E149" s="34" t="s">
        <v>69</v>
      </c>
      <c r="F149" s="35">
        <v>2</v>
      </c>
      <c r="G149" s="35">
        <v>1</v>
      </c>
      <c r="H149" s="36">
        <v>294.7</v>
      </c>
      <c r="I149" s="36">
        <v>199.2</v>
      </c>
      <c r="J149" s="37">
        <v>68.5</v>
      </c>
      <c r="K149" s="38">
        <v>12</v>
      </c>
      <c r="L149" s="36">
        <v>334877.11</v>
      </c>
      <c r="M149" s="36">
        <v>0</v>
      </c>
      <c r="N149" s="36">
        <v>0</v>
      </c>
      <c r="O149" s="37">
        <v>0</v>
      </c>
      <c r="P149" s="37">
        <v>334877.11</v>
      </c>
      <c r="Q149" s="36">
        <v>1681.11</v>
      </c>
      <c r="R149" s="36">
        <v>1681.11</v>
      </c>
      <c r="S149" s="39" t="s">
        <v>823</v>
      </c>
      <c r="T149" s="265" t="s">
        <v>37</v>
      </c>
    </row>
    <row r="150" spans="1:21" ht="21.95" hidden="1" customHeight="1" x14ac:dyDescent="0.25">
      <c r="A150" s="331">
        <v>2</v>
      </c>
      <c r="B150" s="149" t="s">
        <v>580</v>
      </c>
      <c r="C150" s="13">
        <v>1964</v>
      </c>
      <c r="D150" s="9">
        <v>1964</v>
      </c>
      <c r="E150" s="14" t="s">
        <v>69</v>
      </c>
      <c r="F150" s="15">
        <v>2</v>
      </c>
      <c r="G150" s="15">
        <v>1</v>
      </c>
      <c r="H150" s="16">
        <v>364.1</v>
      </c>
      <c r="I150" s="16">
        <v>243.1</v>
      </c>
      <c r="J150" s="17">
        <v>127.5</v>
      </c>
      <c r="K150" s="18">
        <v>18</v>
      </c>
      <c r="L150" s="16">
        <v>408677.84</v>
      </c>
      <c r="M150" s="16">
        <v>0</v>
      </c>
      <c r="N150" s="16">
        <v>0</v>
      </c>
      <c r="O150" s="17">
        <v>0</v>
      </c>
      <c r="P150" s="17">
        <v>408677.84</v>
      </c>
      <c r="Q150" s="16">
        <v>1681.11</v>
      </c>
      <c r="R150" s="16">
        <v>1681.11</v>
      </c>
      <c r="S150" s="11" t="s">
        <v>823</v>
      </c>
      <c r="T150" s="264" t="s">
        <v>37</v>
      </c>
    </row>
    <row r="151" spans="1:21" ht="21.95" hidden="1" customHeight="1" x14ac:dyDescent="0.25">
      <c r="A151" s="331">
        <v>3</v>
      </c>
      <c r="B151" s="149" t="s">
        <v>410</v>
      </c>
      <c r="C151" s="13">
        <v>1961</v>
      </c>
      <c r="D151" s="9">
        <v>1961</v>
      </c>
      <c r="E151" s="14" t="s">
        <v>69</v>
      </c>
      <c r="F151" s="15">
        <v>2</v>
      </c>
      <c r="G151" s="15">
        <v>2</v>
      </c>
      <c r="H151" s="16">
        <v>785</v>
      </c>
      <c r="I151" s="16">
        <v>766.37</v>
      </c>
      <c r="J151" s="17">
        <v>520.27</v>
      </c>
      <c r="K151" s="18">
        <v>57</v>
      </c>
      <c r="L151" s="16">
        <v>1288352.27</v>
      </c>
      <c r="M151" s="16">
        <v>0</v>
      </c>
      <c r="N151" s="16">
        <v>0</v>
      </c>
      <c r="O151" s="17">
        <v>0</v>
      </c>
      <c r="P151" s="17">
        <v>1288352.27</v>
      </c>
      <c r="Q151" s="16">
        <v>1681.11</v>
      </c>
      <c r="R151" s="16">
        <v>1681.11</v>
      </c>
      <c r="S151" s="11" t="s">
        <v>823</v>
      </c>
      <c r="T151" s="264" t="s">
        <v>37</v>
      </c>
    </row>
    <row r="152" spans="1:21" ht="21.95" hidden="1" customHeight="1" x14ac:dyDescent="0.25">
      <c r="A152" s="331">
        <v>4</v>
      </c>
      <c r="B152" s="149" t="s">
        <v>2113</v>
      </c>
      <c r="C152" s="13">
        <v>1963</v>
      </c>
      <c r="D152" s="9" t="s">
        <v>162</v>
      </c>
      <c r="E152" s="14" t="s">
        <v>163</v>
      </c>
      <c r="F152" s="15">
        <v>2</v>
      </c>
      <c r="G152" s="15">
        <v>3</v>
      </c>
      <c r="H152" s="16">
        <v>502.3</v>
      </c>
      <c r="I152" s="16">
        <v>465.1</v>
      </c>
      <c r="J152" s="17">
        <v>398.4</v>
      </c>
      <c r="K152" s="18">
        <v>21</v>
      </c>
      <c r="L152" s="16">
        <v>114200</v>
      </c>
      <c r="M152" s="16">
        <v>0</v>
      </c>
      <c r="N152" s="16">
        <v>0</v>
      </c>
      <c r="O152" s="17">
        <v>0</v>
      </c>
      <c r="P152" s="17">
        <v>114200</v>
      </c>
      <c r="Q152" s="16">
        <v>245.54</v>
      </c>
      <c r="R152" s="16">
        <v>245.54</v>
      </c>
      <c r="S152" s="39" t="s">
        <v>823</v>
      </c>
      <c r="T152" s="264" t="s">
        <v>37</v>
      </c>
    </row>
    <row r="153" spans="1:21" ht="24" hidden="1" customHeight="1" x14ac:dyDescent="0.25">
      <c r="A153" s="331">
        <v>5</v>
      </c>
      <c r="B153" s="149" t="s">
        <v>656</v>
      </c>
      <c r="C153" s="13">
        <v>1953</v>
      </c>
      <c r="D153" s="9" t="s">
        <v>162</v>
      </c>
      <c r="E153" s="14" t="s">
        <v>90</v>
      </c>
      <c r="F153" s="15">
        <v>2</v>
      </c>
      <c r="G153" s="15">
        <v>2</v>
      </c>
      <c r="H153" s="16">
        <v>835.5</v>
      </c>
      <c r="I153" s="16">
        <v>781.5</v>
      </c>
      <c r="J153" s="17">
        <v>292.60000000000002</v>
      </c>
      <c r="K153" s="18">
        <v>35</v>
      </c>
      <c r="L153" s="16">
        <v>1313787.5</v>
      </c>
      <c r="M153" s="16">
        <v>0</v>
      </c>
      <c r="N153" s="16">
        <v>0</v>
      </c>
      <c r="O153" s="17">
        <v>0</v>
      </c>
      <c r="P153" s="17">
        <v>1313787.5</v>
      </c>
      <c r="Q153" s="16">
        <v>1681.11</v>
      </c>
      <c r="R153" s="16">
        <v>1681.11</v>
      </c>
      <c r="S153" s="11" t="s">
        <v>823</v>
      </c>
      <c r="T153" s="264" t="s">
        <v>37</v>
      </c>
    </row>
    <row r="154" spans="1:21" s="58" customFormat="1" ht="21.95" hidden="1" customHeight="1" x14ac:dyDescent="0.25">
      <c r="A154" s="331"/>
      <c r="B154" s="151" t="s">
        <v>979</v>
      </c>
      <c r="C154" s="61" t="s">
        <v>28</v>
      </c>
      <c r="D154" s="62" t="s">
        <v>28</v>
      </c>
      <c r="E154" s="63" t="s">
        <v>28</v>
      </c>
      <c r="F154" s="64" t="s">
        <v>28</v>
      </c>
      <c r="G154" s="64" t="s">
        <v>586</v>
      </c>
      <c r="H154" s="65">
        <f>H155+H156</f>
        <v>4719.2</v>
      </c>
      <c r="I154" s="65">
        <f t="shared" ref="I154:P154" si="24">I155+I156</f>
        <v>4356.2</v>
      </c>
      <c r="J154" s="65">
        <f t="shared" si="24"/>
        <v>4356.2</v>
      </c>
      <c r="K154" s="64">
        <f t="shared" si="24"/>
        <v>205</v>
      </c>
      <c r="L154" s="65">
        <f t="shared" si="24"/>
        <v>653464.48</v>
      </c>
      <c r="M154" s="65">
        <f t="shared" si="24"/>
        <v>0</v>
      </c>
      <c r="N154" s="65">
        <f t="shared" si="24"/>
        <v>0</v>
      </c>
      <c r="O154" s="65">
        <f t="shared" si="24"/>
        <v>0</v>
      </c>
      <c r="P154" s="65">
        <f t="shared" si="24"/>
        <v>653464.48</v>
      </c>
      <c r="Q154" s="65" t="s">
        <v>28</v>
      </c>
      <c r="R154" s="65" t="s">
        <v>28</v>
      </c>
      <c r="S154" s="65" t="s">
        <v>28</v>
      </c>
      <c r="T154" s="65" t="s">
        <v>28</v>
      </c>
    </row>
    <row r="155" spans="1:21" s="88" customFormat="1" ht="21.95" hidden="1" customHeight="1" x14ac:dyDescent="0.25">
      <c r="A155" s="331">
        <v>1</v>
      </c>
      <c r="B155" s="149" t="s">
        <v>2095</v>
      </c>
      <c r="C155" s="24">
        <v>1965</v>
      </c>
      <c r="D155" s="25"/>
      <c r="E155" s="26" t="s">
        <v>36</v>
      </c>
      <c r="F155" s="27">
        <v>5</v>
      </c>
      <c r="G155" s="27">
        <v>2</v>
      </c>
      <c r="H155" s="28">
        <v>1641</v>
      </c>
      <c r="I155" s="28">
        <v>1428</v>
      </c>
      <c r="J155" s="28">
        <v>1428</v>
      </c>
      <c r="K155" s="27">
        <v>80</v>
      </c>
      <c r="L155" s="28">
        <v>60019.59</v>
      </c>
      <c r="M155" s="28">
        <v>0</v>
      </c>
      <c r="N155" s="28">
        <v>0</v>
      </c>
      <c r="O155" s="28">
        <v>0</v>
      </c>
      <c r="P155" s="28">
        <v>60019.59</v>
      </c>
      <c r="Q155" s="28">
        <v>42.03</v>
      </c>
      <c r="R155" s="28">
        <v>13.35</v>
      </c>
      <c r="S155" s="28" t="s">
        <v>2096</v>
      </c>
      <c r="T155" s="28" t="s">
        <v>33</v>
      </c>
    </row>
    <row r="156" spans="1:21" s="88" customFormat="1" ht="21.95" hidden="1" customHeight="1" x14ac:dyDescent="0.25">
      <c r="A156" s="331">
        <v>2</v>
      </c>
      <c r="B156" s="149" t="s">
        <v>2097</v>
      </c>
      <c r="C156" s="13">
        <v>1967</v>
      </c>
      <c r="D156" s="9"/>
      <c r="E156" s="14" t="s">
        <v>36</v>
      </c>
      <c r="F156" s="15">
        <v>5</v>
      </c>
      <c r="G156" s="15">
        <v>4</v>
      </c>
      <c r="H156" s="16">
        <v>3078.2</v>
      </c>
      <c r="I156" s="16">
        <v>2928.2</v>
      </c>
      <c r="J156" s="17">
        <v>2928.2</v>
      </c>
      <c r="K156" s="18">
        <v>125</v>
      </c>
      <c r="L156" s="16">
        <v>593444.89</v>
      </c>
      <c r="M156" s="16">
        <v>0</v>
      </c>
      <c r="N156" s="16">
        <v>0</v>
      </c>
      <c r="O156" s="17">
        <v>0</v>
      </c>
      <c r="P156" s="17">
        <v>593444.89</v>
      </c>
      <c r="Q156" s="16">
        <v>202.67</v>
      </c>
      <c r="R156" s="16">
        <v>679.48</v>
      </c>
      <c r="S156" s="11">
        <v>42339</v>
      </c>
      <c r="T156" s="264" t="s">
        <v>33</v>
      </c>
      <c r="U156" s="321"/>
    </row>
    <row r="157" spans="1:21" s="58" customFormat="1" ht="21.95" hidden="1" customHeight="1" x14ac:dyDescent="0.25">
      <c r="A157" s="199"/>
      <c r="B157" s="151" t="s">
        <v>362</v>
      </c>
      <c r="C157" s="61"/>
      <c r="D157" s="62"/>
      <c r="E157" s="63"/>
      <c r="F157" s="64"/>
      <c r="G157" s="64"/>
      <c r="H157" s="65">
        <f>H158</f>
        <v>485.7</v>
      </c>
      <c r="I157" s="65">
        <f t="shared" ref="I157:P157" si="25">I158</f>
        <v>424.8</v>
      </c>
      <c r="J157" s="65">
        <f t="shared" si="25"/>
        <v>381.4</v>
      </c>
      <c r="K157" s="64">
        <f t="shared" si="25"/>
        <v>21</v>
      </c>
      <c r="L157" s="65">
        <f t="shared" si="25"/>
        <v>208152</v>
      </c>
      <c r="M157" s="65">
        <f t="shared" si="25"/>
        <v>61604.66</v>
      </c>
      <c r="N157" s="65">
        <f t="shared" si="25"/>
        <v>0</v>
      </c>
      <c r="O157" s="65">
        <f t="shared" si="25"/>
        <v>84101.74</v>
      </c>
      <c r="P157" s="65">
        <f t="shared" si="25"/>
        <v>62445.599999999999</v>
      </c>
      <c r="Q157" s="65" t="s">
        <v>28</v>
      </c>
      <c r="R157" s="65" t="s">
        <v>28</v>
      </c>
      <c r="S157" s="89" t="s">
        <v>28</v>
      </c>
      <c r="T157" s="89" t="s">
        <v>78</v>
      </c>
    </row>
    <row r="158" spans="1:21" ht="21.75" hidden="1" customHeight="1" x14ac:dyDescent="0.25">
      <c r="A158" s="331">
        <v>1</v>
      </c>
      <c r="B158" s="149" t="s">
        <v>600</v>
      </c>
      <c r="C158" s="24" t="s">
        <v>309</v>
      </c>
      <c r="D158" s="25"/>
      <c r="E158" s="26" t="s">
        <v>36</v>
      </c>
      <c r="F158" s="27">
        <v>2</v>
      </c>
      <c r="G158" s="27">
        <v>2</v>
      </c>
      <c r="H158" s="28">
        <v>485.7</v>
      </c>
      <c r="I158" s="28">
        <v>424.8</v>
      </c>
      <c r="J158" s="29">
        <v>381.4</v>
      </c>
      <c r="K158" s="30">
        <v>21</v>
      </c>
      <c r="L158" s="28">
        <v>208152</v>
      </c>
      <c r="M158" s="28">
        <v>61604.66</v>
      </c>
      <c r="N158" s="28">
        <v>0</v>
      </c>
      <c r="O158" s="29">
        <v>84101.74</v>
      </c>
      <c r="P158" s="29">
        <v>62445.599999999999</v>
      </c>
      <c r="Q158" s="28">
        <v>490</v>
      </c>
      <c r="R158" s="28">
        <v>491.08</v>
      </c>
      <c r="S158" s="31" t="s">
        <v>58</v>
      </c>
      <c r="T158" s="266" t="s">
        <v>37</v>
      </c>
    </row>
    <row r="159" spans="1:21" s="202" customFormat="1" ht="21.75" hidden="1" customHeight="1" x14ac:dyDescent="0.25">
      <c r="A159" s="348" t="s">
        <v>164</v>
      </c>
      <c r="B159" s="348"/>
      <c r="C159" s="292" t="s">
        <v>28</v>
      </c>
      <c r="D159" s="293" t="s">
        <v>28</v>
      </c>
      <c r="E159" s="294" t="s">
        <v>28</v>
      </c>
      <c r="F159" s="295"/>
      <c r="G159" s="295"/>
      <c r="H159" s="296">
        <f>H160+H170+H239+H241+H244+H246+H248+H280+H302+H311+H319+H324+H334+H343+H347+H352+H356+H358+H361+H368+H370+H408+H410+H423+H434+H427+H237</f>
        <v>1791637.44</v>
      </c>
      <c r="I159" s="296">
        <f t="shared" ref="I159:P159" si="26">I160+I170+I239+I241+I244+I246+I248+I280+I302+I311+I319+I324+I334+I343+I347+I352+I356+I358+I361+I368+I370+I408+I410+I423+I434+I427+I237</f>
        <v>1545439.29</v>
      </c>
      <c r="J159" s="296">
        <f t="shared" si="26"/>
        <v>1431937.62</v>
      </c>
      <c r="K159" s="295">
        <f t="shared" si="26"/>
        <v>73496</v>
      </c>
      <c r="L159" s="296">
        <f t="shared" si="26"/>
        <v>394525912.13</v>
      </c>
      <c r="M159" s="296">
        <f t="shared" si="26"/>
        <v>0</v>
      </c>
      <c r="N159" s="296">
        <f t="shared" si="26"/>
        <v>0</v>
      </c>
      <c r="O159" s="296">
        <f t="shared" si="26"/>
        <v>0</v>
      </c>
      <c r="P159" s="296">
        <f t="shared" si="26"/>
        <v>394525912.13</v>
      </c>
      <c r="Q159" s="296" t="s">
        <v>28</v>
      </c>
      <c r="R159" s="296" t="s">
        <v>28</v>
      </c>
      <c r="S159" s="297" t="s">
        <v>28</v>
      </c>
      <c r="T159" s="298" t="s">
        <v>28</v>
      </c>
    </row>
    <row r="160" spans="1:21" ht="24.75" hidden="1" customHeight="1" x14ac:dyDescent="0.25">
      <c r="A160" s="331"/>
      <c r="B160" s="135" t="s">
        <v>30</v>
      </c>
      <c r="C160" s="47"/>
      <c r="D160" s="48"/>
      <c r="E160" s="330"/>
      <c r="F160" s="48"/>
      <c r="G160" s="48"/>
      <c r="H160" s="330">
        <f t="shared" ref="H160:P160" si="27">SUM(H161:H169)</f>
        <v>12116.83</v>
      </c>
      <c r="I160" s="330">
        <f t="shared" si="27"/>
        <v>9969.65</v>
      </c>
      <c r="J160" s="330">
        <f t="shared" si="27"/>
        <v>9969.65</v>
      </c>
      <c r="K160" s="48">
        <f t="shared" si="27"/>
        <v>387</v>
      </c>
      <c r="L160" s="330">
        <f t="shared" si="27"/>
        <v>6195620.25</v>
      </c>
      <c r="M160" s="330">
        <v>0</v>
      </c>
      <c r="N160" s="330">
        <v>0</v>
      </c>
      <c r="O160" s="330">
        <v>0</v>
      </c>
      <c r="P160" s="330">
        <f t="shared" si="27"/>
        <v>6195620.25</v>
      </c>
      <c r="Q160" s="330" t="s">
        <v>28</v>
      </c>
      <c r="R160" s="330" t="s">
        <v>28</v>
      </c>
      <c r="S160" s="49" t="s">
        <v>28</v>
      </c>
      <c r="T160" s="83" t="s">
        <v>28</v>
      </c>
    </row>
    <row r="161" spans="1:20" ht="21.95" hidden="1" customHeight="1" x14ac:dyDescent="0.25">
      <c r="A161" s="331">
        <v>1</v>
      </c>
      <c r="B161" s="149" t="s">
        <v>1474</v>
      </c>
      <c r="C161" s="32">
        <v>1987</v>
      </c>
      <c r="D161" s="33">
        <v>2010</v>
      </c>
      <c r="E161" s="34" t="s">
        <v>165</v>
      </c>
      <c r="F161" s="35">
        <v>5</v>
      </c>
      <c r="G161" s="35">
        <v>5</v>
      </c>
      <c r="H161" s="36">
        <v>3932.42</v>
      </c>
      <c r="I161" s="36">
        <v>3213.05</v>
      </c>
      <c r="J161" s="37">
        <v>3213.05</v>
      </c>
      <c r="K161" s="38">
        <v>99</v>
      </c>
      <c r="L161" s="36">
        <v>1800000</v>
      </c>
      <c r="M161" s="203">
        <v>0</v>
      </c>
      <c r="N161" s="203">
        <v>0</v>
      </c>
      <c r="O161" s="203">
        <v>0</v>
      </c>
      <c r="P161" s="37">
        <v>1800000</v>
      </c>
      <c r="Q161" s="36">
        <v>560.22</v>
      </c>
      <c r="R161" s="36">
        <v>1648.64</v>
      </c>
      <c r="S161" s="39" t="s">
        <v>1475</v>
      </c>
      <c r="T161" s="265" t="s">
        <v>33</v>
      </c>
    </row>
    <row r="162" spans="1:20" ht="21.95" hidden="1" customHeight="1" x14ac:dyDescent="0.25">
      <c r="A162" s="331">
        <v>2</v>
      </c>
      <c r="B162" s="149" t="s">
        <v>1476</v>
      </c>
      <c r="C162" s="13">
        <v>1987</v>
      </c>
      <c r="D162" s="9">
        <v>2010</v>
      </c>
      <c r="E162" s="14" t="s">
        <v>166</v>
      </c>
      <c r="F162" s="15">
        <v>5</v>
      </c>
      <c r="G162" s="15">
        <v>5</v>
      </c>
      <c r="H162" s="16">
        <v>3823.97</v>
      </c>
      <c r="I162" s="16">
        <v>3139.5</v>
      </c>
      <c r="J162" s="17">
        <v>3139.5</v>
      </c>
      <c r="K162" s="18">
        <v>113</v>
      </c>
      <c r="L162" s="16">
        <v>1800000</v>
      </c>
      <c r="M162" s="10">
        <v>0</v>
      </c>
      <c r="N162" s="10">
        <v>0</v>
      </c>
      <c r="O162" s="10">
        <v>0</v>
      </c>
      <c r="P162" s="17">
        <v>1800000</v>
      </c>
      <c r="Q162" s="16">
        <v>573.34</v>
      </c>
      <c r="R162" s="16">
        <v>1648.64</v>
      </c>
      <c r="S162" s="11" t="s">
        <v>1475</v>
      </c>
      <c r="T162" s="264" t="s">
        <v>33</v>
      </c>
    </row>
    <row r="163" spans="1:20" ht="21.95" hidden="1" customHeight="1" x14ac:dyDescent="0.25">
      <c r="A163" s="331">
        <v>3</v>
      </c>
      <c r="B163" s="149" t="s">
        <v>1477</v>
      </c>
      <c r="C163" s="13">
        <v>1971</v>
      </c>
      <c r="D163" s="9">
        <v>2010</v>
      </c>
      <c r="E163" s="14" t="s">
        <v>32</v>
      </c>
      <c r="F163" s="15">
        <v>2</v>
      </c>
      <c r="G163" s="15">
        <v>2</v>
      </c>
      <c r="H163" s="16">
        <v>1333.6</v>
      </c>
      <c r="I163" s="16">
        <v>857.1</v>
      </c>
      <c r="J163" s="17">
        <v>857.1</v>
      </c>
      <c r="K163" s="18">
        <v>34</v>
      </c>
      <c r="L163" s="16">
        <v>573417</v>
      </c>
      <c r="M163" s="10">
        <v>0</v>
      </c>
      <c r="N163" s="10">
        <v>0</v>
      </c>
      <c r="O163" s="10">
        <v>0</v>
      </c>
      <c r="P163" s="17">
        <v>573417</v>
      </c>
      <c r="Q163" s="16">
        <v>669.02</v>
      </c>
      <c r="R163" s="16">
        <v>1867.12</v>
      </c>
      <c r="S163" s="11" t="s">
        <v>1475</v>
      </c>
      <c r="T163" s="264" t="s">
        <v>33</v>
      </c>
    </row>
    <row r="164" spans="1:20" ht="21.95" hidden="1" customHeight="1" x14ac:dyDescent="0.25">
      <c r="A164" s="331">
        <v>4</v>
      </c>
      <c r="B164" s="149" t="s">
        <v>1478</v>
      </c>
      <c r="C164" s="13">
        <v>1966</v>
      </c>
      <c r="D164" s="9">
        <v>2013</v>
      </c>
      <c r="E164" s="14" t="s">
        <v>36</v>
      </c>
      <c r="F164" s="15">
        <v>2</v>
      </c>
      <c r="G164" s="15">
        <v>1</v>
      </c>
      <c r="H164" s="16">
        <v>322.7</v>
      </c>
      <c r="I164" s="16">
        <v>297.2</v>
      </c>
      <c r="J164" s="17">
        <v>297.2</v>
      </c>
      <c r="K164" s="18">
        <v>17</v>
      </c>
      <c r="L164" s="16">
        <v>227358</v>
      </c>
      <c r="M164" s="10">
        <v>0</v>
      </c>
      <c r="N164" s="10">
        <v>0</v>
      </c>
      <c r="O164" s="10">
        <v>0</v>
      </c>
      <c r="P164" s="17">
        <v>227358</v>
      </c>
      <c r="Q164" s="16">
        <v>765</v>
      </c>
      <c r="R164" s="16">
        <v>765</v>
      </c>
      <c r="S164" s="11" t="s">
        <v>1475</v>
      </c>
      <c r="T164" s="264" t="s">
        <v>37</v>
      </c>
    </row>
    <row r="165" spans="1:20" ht="21.95" hidden="1" customHeight="1" x14ac:dyDescent="0.25">
      <c r="A165" s="331">
        <v>5</v>
      </c>
      <c r="B165" s="149" t="s">
        <v>1479</v>
      </c>
      <c r="C165" s="13">
        <v>1974</v>
      </c>
      <c r="D165" s="9">
        <v>2013</v>
      </c>
      <c r="E165" s="14" t="s">
        <v>36</v>
      </c>
      <c r="F165" s="15">
        <v>2</v>
      </c>
      <c r="G165" s="15">
        <v>2</v>
      </c>
      <c r="H165" s="16">
        <v>563.38</v>
      </c>
      <c r="I165" s="16">
        <v>516.1</v>
      </c>
      <c r="J165" s="17">
        <v>516.1</v>
      </c>
      <c r="K165" s="18">
        <v>30</v>
      </c>
      <c r="L165" s="16">
        <v>394816.5</v>
      </c>
      <c r="M165" s="10">
        <v>0</v>
      </c>
      <c r="N165" s="10">
        <v>0</v>
      </c>
      <c r="O165" s="10">
        <v>0</v>
      </c>
      <c r="P165" s="17">
        <v>394816.5</v>
      </c>
      <c r="Q165" s="16">
        <v>765</v>
      </c>
      <c r="R165" s="16">
        <v>765</v>
      </c>
      <c r="S165" s="11" t="s">
        <v>1475</v>
      </c>
      <c r="T165" s="264" t="s">
        <v>37</v>
      </c>
    </row>
    <row r="166" spans="1:20" ht="21.95" hidden="1" customHeight="1" x14ac:dyDescent="0.25">
      <c r="A166" s="331">
        <v>6</v>
      </c>
      <c r="B166" s="149" t="s">
        <v>1480</v>
      </c>
      <c r="C166" s="13">
        <v>1974</v>
      </c>
      <c r="D166" s="9">
        <v>2011</v>
      </c>
      <c r="E166" s="14" t="s">
        <v>36</v>
      </c>
      <c r="F166" s="15">
        <v>2</v>
      </c>
      <c r="G166" s="15">
        <v>1</v>
      </c>
      <c r="H166" s="16">
        <v>357.1</v>
      </c>
      <c r="I166" s="16">
        <v>332.5</v>
      </c>
      <c r="J166" s="17">
        <v>332.5</v>
      </c>
      <c r="K166" s="18">
        <v>13</v>
      </c>
      <c r="L166" s="16">
        <v>254362.51</v>
      </c>
      <c r="M166" s="10">
        <v>0</v>
      </c>
      <c r="N166" s="10">
        <v>0</v>
      </c>
      <c r="O166" s="10">
        <v>0</v>
      </c>
      <c r="P166" s="17">
        <v>254362.51</v>
      </c>
      <c r="Q166" s="16">
        <v>765</v>
      </c>
      <c r="R166" s="16">
        <v>765</v>
      </c>
      <c r="S166" s="11" t="s">
        <v>1475</v>
      </c>
      <c r="T166" s="21" t="s">
        <v>37</v>
      </c>
    </row>
    <row r="167" spans="1:20" ht="21.95" hidden="1" customHeight="1" x14ac:dyDescent="0.25">
      <c r="A167" s="331">
        <v>7</v>
      </c>
      <c r="B167" s="149" t="s">
        <v>1481</v>
      </c>
      <c r="C167" s="13">
        <v>1962</v>
      </c>
      <c r="D167" s="9">
        <v>2010</v>
      </c>
      <c r="E167" s="14" t="s">
        <v>36</v>
      </c>
      <c r="F167" s="15">
        <v>2</v>
      </c>
      <c r="G167" s="15">
        <v>1</v>
      </c>
      <c r="H167" s="16">
        <v>329.7</v>
      </c>
      <c r="I167" s="16">
        <v>297.89999999999998</v>
      </c>
      <c r="J167" s="17">
        <v>297.89999999999998</v>
      </c>
      <c r="K167" s="18">
        <v>24</v>
      </c>
      <c r="L167" s="16">
        <v>73146.36</v>
      </c>
      <c r="M167" s="10">
        <v>0</v>
      </c>
      <c r="N167" s="10">
        <v>0</v>
      </c>
      <c r="O167" s="10">
        <v>0</v>
      </c>
      <c r="P167" s="17">
        <v>73146.36</v>
      </c>
      <c r="Q167" s="16">
        <v>245.54</v>
      </c>
      <c r="R167" s="16">
        <v>245.54</v>
      </c>
      <c r="S167" s="11" t="s">
        <v>1475</v>
      </c>
      <c r="T167" s="264" t="s">
        <v>37</v>
      </c>
    </row>
    <row r="168" spans="1:20" ht="21.95" hidden="1" customHeight="1" x14ac:dyDescent="0.25">
      <c r="A168" s="331">
        <v>8</v>
      </c>
      <c r="B168" s="149" t="s">
        <v>1482</v>
      </c>
      <c r="C168" s="13">
        <v>1975</v>
      </c>
      <c r="D168" s="9">
        <v>2013</v>
      </c>
      <c r="E168" s="14" t="s">
        <v>36</v>
      </c>
      <c r="F168" s="15">
        <v>2</v>
      </c>
      <c r="G168" s="15">
        <v>2</v>
      </c>
      <c r="H168" s="16">
        <v>758</v>
      </c>
      <c r="I168" s="16">
        <v>681</v>
      </c>
      <c r="J168" s="17">
        <v>681</v>
      </c>
      <c r="K168" s="18">
        <v>32</v>
      </c>
      <c r="L168" s="16">
        <v>416451.93</v>
      </c>
      <c r="M168" s="10">
        <v>0</v>
      </c>
      <c r="N168" s="10">
        <v>0</v>
      </c>
      <c r="O168" s="10">
        <v>0</v>
      </c>
      <c r="P168" s="17">
        <v>416451.93</v>
      </c>
      <c r="Q168" s="16">
        <v>611.53</v>
      </c>
      <c r="R168" s="16">
        <v>611.53</v>
      </c>
      <c r="S168" s="11" t="s">
        <v>1475</v>
      </c>
      <c r="T168" s="264" t="s">
        <v>37</v>
      </c>
    </row>
    <row r="169" spans="1:20" ht="21.95" hidden="1" customHeight="1" x14ac:dyDescent="0.25">
      <c r="A169" s="331">
        <v>9</v>
      </c>
      <c r="B169" s="149" t="s">
        <v>1483</v>
      </c>
      <c r="C169" s="24">
        <v>1967</v>
      </c>
      <c r="D169" s="25">
        <v>2013</v>
      </c>
      <c r="E169" s="26" t="s">
        <v>36</v>
      </c>
      <c r="F169" s="27">
        <v>2</v>
      </c>
      <c r="G169" s="27">
        <v>2</v>
      </c>
      <c r="H169" s="28">
        <v>695.96</v>
      </c>
      <c r="I169" s="28">
        <v>635.29999999999995</v>
      </c>
      <c r="J169" s="29">
        <v>635.29999999999995</v>
      </c>
      <c r="K169" s="30">
        <v>25</v>
      </c>
      <c r="L169" s="28">
        <v>656067.94999999995</v>
      </c>
      <c r="M169" s="40">
        <v>0</v>
      </c>
      <c r="N169" s="40">
        <v>0</v>
      </c>
      <c r="O169" s="40">
        <v>0</v>
      </c>
      <c r="P169" s="29">
        <v>656067.94999999995</v>
      </c>
      <c r="Q169" s="28">
        <v>1032.69</v>
      </c>
      <c r="R169" s="28">
        <v>1032.69</v>
      </c>
      <c r="S169" s="31" t="s">
        <v>1475</v>
      </c>
      <c r="T169" s="266" t="s">
        <v>37</v>
      </c>
    </row>
    <row r="170" spans="1:20" s="58" customFormat="1" ht="21.95" hidden="1" customHeight="1" x14ac:dyDescent="0.25">
      <c r="A170" s="199"/>
      <c r="B170" s="151" t="s">
        <v>39</v>
      </c>
      <c r="C170" s="61"/>
      <c r="D170" s="62"/>
      <c r="E170" s="63"/>
      <c r="F170" s="64"/>
      <c r="G170" s="64"/>
      <c r="H170" s="65">
        <f t="shared" ref="H170:P170" si="28">SUM(H171:H236)</f>
        <v>43833.02</v>
      </c>
      <c r="I170" s="65">
        <f t="shared" si="28"/>
        <v>37008.36</v>
      </c>
      <c r="J170" s="65">
        <f t="shared" si="28"/>
        <v>36583.96</v>
      </c>
      <c r="K170" s="64">
        <f t="shared" si="28"/>
        <v>1940</v>
      </c>
      <c r="L170" s="65">
        <f t="shared" si="28"/>
        <v>50194240.079999998</v>
      </c>
      <c r="M170" s="65">
        <f t="shared" si="28"/>
        <v>0</v>
      </c>
      <c r="N170" s="65">
        <f t="shared" si="28"/>
        <v>0</v>
      </c>
      <c r="O170" s="65">
        <f t="shared" si="28"/>
        <v>0</v>
      </c>
      <c r="P170" s="65">
        <f t="shared" si="28"/>
        <v>50194240.079999998</v>
      </c>
      <c r="Q170" s="65" t="s">
        <v>28</v>
      </c>
      <c r="R170" s="65" t="s">
        <v>28</v>
      </c>
      <c r="S170" s="89" t="s">
        <v>28</v>
      </c>
      <c r="T170" s="270" t="s">
        <v>28</v>
      </c>
    </row>
    <row r="171" spans="1:20" ht="21.95" hidden="1" customHeight="1" x14ac:dyDescent="0.25">
      <c r="A171" s="331">
        <v>1</v>
      </c>
      <c r="B171" s="149" t="s">
        <v>426</v>
      </c>
      <c r="C171" s="24">
        <v>1952</v>
      </c>
      <c r="D171" s="25"/>
      <c r="E171" s="26" t="s">
        <v>62</v>
      </c>
      <c r="F171" s="27">
        <v>1</v>
      </c>
      <c r="G171" s="27">
        <v>1</v>
      </c>
      <c r="H171" s="28">
        <v>127.6</v>
      </c>
      <c r="I171" s="28">
        <v>127.6</v>
      </c>
      <c r="J171" s="29">
        <v>127.6</v>
      </c>
      <c r="K171" s="30">
        <v>5</v>
      </c>
      <c r="L171" s="28">
        <v>403453.34</v>
      </c>
      <c r="M171" s="40">
        <v>0</v>
      </c>
      <c r="N171" s="40">
        <v>0</v>
      </c>
      <c r="O171" s="40">
        <v>0</v>
      </c>
      <c r="P171" s="29">
        <v>403453.34</v>
      </c>
      <c r="Q171" s="28">
        <v>3161.86</v>
      </c>
      <c r="R171" s="28">
        <v>3161.86</v>
      </c>
      <c r="S171" s="31">
        <v>43100</v>
      </c>
      <c r="T171" s="266" t="s">
        <v>37</v>
      </c>
    </row>
    <row r="172" spans="1:20" ht="21.95" hidden="1" customHeight="1" x14ac:dyDescent="0.25">
      <c r="A172" s="331">
        <v>2</v>
      </c>
      <c r="B172" s="149" t="s">
        <v>460</v>
      </c>
      <c r="C172" s="24">
        <v>1961</v>
      </c>
      <c r="D172" s="25"/>
      <c r="E172" s="26" t="s">
        <v>302</v>
      </c>
      <c r="F172" s="27">
        <v>1</v>
      </c>
      <c r="G172" s="27">
        <v>12</v>
      </c>
      <c r="H172" s="28">
        <v>303.7</v>
      </c>
      <c r="I172" s="28">
        <v>286.39999999999998</v>
      </c>
      <c r="J172" s="29">
        <v>286.39999999999998</v>
      </c>
      <c r="K172" s="30">
        <v>43</v>
      </c>
      <c r="L172" s="28">
        <v>481469.9</v>
      </c>
      <c r="M172" s="40">
        <v>0</v>
      </c>
      <c r="N172" s="40">
        <v>0</v>
      </c>
      <c r="O172" s="40">
        <v>0</v>
      </c>
      <c r="P172" s="29">
        <v>481469.9</v>
      </c>
      <c r="Q172" s="28">
        <v>1681.11</v>
      </c>
      <c r="R172" s="28">
        <v>1681.11</v>
      </c>
      <c r="S172" s="31">
        <v>43100</v>
      </c>
      <c r="T172" s="266" t="s">
        <v>37</v>
      </c>
    </row>
    <row r="173" spans="1:20" ht="21.95" hidden="1" customHeight="1" x14ac:dyDescent="0.25">
      <c r="A173" s="331">
        <v>3</v>
      </c>
      <c r="B173" s="149" t="s">
        <v>455</v>
      </c>
      <c r="C173" s="24">
        <v>1960</v>
      </c>
      <c r="D173" s="25"/>
      <c r="E173" s="26" t="s">
        <v>36</v>
      </c>
      <c r="F173" s="27">
        <v>2</v>
      </c>
      <c r="G173" s="27">
        <v>2</v>
      </c>
      <c r="H173" s="28">
        <v>370.3</v>
      </c>
      <c r="I173" s="28">
        <v>308.5</v>
      </c>
      <c r="J173" s="29">
        <v>308.5</v>
      </c>
      <c r="K173" s="30">
        <v>12</v>
      </c>
      <c r="L173" s="28">
        <v>110930.43</v>
      </c>
      <c r="M173" s="40">
        <v>0</v>
      </c>
      <c r="N173" s="40">
        <v>0</v>
      </c>
      <c r="O173" s="40">
        <v>0</v>
      </c>
      <c r="P173" s="29">
        <v>110930.43</v>
      </c>
      <c r="Q173" s="28">
        <v>359.58</v>
      </c>
      <c r="R173" s="28">
        <v>359.58</v>
      </c>
      <c r="S173" s="31">
        <v>43100</v>
      </c>
      <c r="T173" s="266" t="s">
        <v>37</v>
      </c>
    </row>
    <row r="174" spans="1:20" ht="21.95" hidden="1" customHeight="1" x14ac:dyDescent="0.25">
      <c r="A174" s="331">
        <v>4</v>
      </c>
      <c r="B174" s="149" t="s">
        <v>461</v>
      </c>
      <c r="C174" s="24">
        <v>1961</v>
      </c>
      <c r="D174" s="25"/>
      <c r="E174" s="26" t="s">
        <v>62</v>
      </c>
      <c r="F174" s="27">
        <v>1</v>
      </c>
      <c r="G174" s="27">
        <v>1</v>
      </c>
      <c r="H174" s="28">
        <v>57.1</v>
      </c>
      <c r="I174" s="28">
        <v>57.1</v>
      </c>
      <c r="J174" s="29">
        <v>57.1</v>
      </c>
      <c r="K174" s="30">
        <v>3</v>
      </c>
      <c r="L174" s="28">
        <v>95991.38</v>
      </c>
      <c r="M174" s="40">
        <v>0</v>
      </c>
      <c r="N174" s="40">
        <v>0</v>
      </c>
      <c r="O174" s="40">
        <v>0</v>
      </c>
      <c r="P174" s="29">
        <v>95991.38</v>
      </c>
      <c r="Q174" s="28">
        <v>1681.11</v>
      </c>
      <c r="R174" s="28">
        <v>1681.11</v>
      </c>
      <c r="S174" s="31">
        <v>43100</v>
      </c>
      <c r="T174" s="266" t="s">
        <v>37</v>
      </c>
    </row>
    <row r="175" spans="1:20" ht="21.95" hidden="1" customHeight="1" x14ac:dyDescent="0.25">
      <c r="A175" s="331">
        <v>5</v>
      </c>
      <c r="B175" s="149" t="s">
        <v>428</v>
      </c>
      <c r="C175" s="24">
        <v>1952</v>
      </c>
      <c r="D175" s="25"/>
      <c r="E175" s="26" t="s">
        <v>62</v>
      </c>
      <c r="F175" s="27">
        <v>1</v>
      </c>
      <c r="G175" s="27">
        <v>1</v>
      </c>
      <c r="H175" s="28">
        <v>72.5</v>
      </c>
      <c r="I175" s="28">
        <v>72.5</v>
      </c>
      <c r="J175" s="29">
        <v>72.5</v>
      </c>
      <c r="K175" s="30">
        <v>3</v>
      </c>
      <c r="L175" s="28">
        <v>247036.5</v>
      </c>
      <c r="M175" s="40">
        <v>0</v>
      </c>
      <c r="N175" s="40">
        <v>0</v>
      </c>
      <c r="O175" s="40">
        <v>0</v>
      </c>
      <c r="P175" s="29">
        <v>247036.5</v>
      </c>
      <c r="Q175" s="28">
        <v>3407.4</v>
      </c>
      <c r="R175" s="28">
        <v>3407.4</v>
      </c>
      <c r="S175" s="31">
        <v>43100</v>
      </c>
      <c r="T175" s="266" t="s">
        <v>37</v>
      </c>
    </row>
    <row r="176" spans="1:20" ht="21.95" hidden="1" customHeight="1" x14ac:dyDescent="0.25">
      <c r="A176" s="331">
        <v>6</v>
      </c>
      <c r="B176" s="149" t="s">
        <v>432</v>
      </c>
      <c r="C176" s="24">
        <v>1954</v>
      </c>
      <c r="D176" s="25"/>
      <c r="E176" s="26" t="s">
        <v>62</v>
      </c>
      <c r="F176" s="27">
        <v>1</v>
      </c>
      <c r="G176" s="27">
        <v>1</v>
      </c>
      <c r="H176" s="28">
        <v>107.1</v>
      </c>
      <c r="I176" s="28">
        <v>107.1</v>
      </c>
      <c r="J176" s="29">
        <v>107.1</v>
      </c>
      <c r="K176" s="30">
        <v>3</v>
      </c>
      <c r="L176" s="28">
        <v>313622</v>
      </c>
      <c r="M176" s="40">
        <v>0</v>
      </c>
      <c r="N176" s="40">
        <v>0</v>
      </c>
      <c r="O176" s="40">
        <v>0</v>
      </c>
      <c r="P176" s="29">
        <v>313622</v>
      </c>
      <c r="Q176" s="28">
        <v>2928.31</v>
      </c>
      <c r="R176" s="28">
        <v>2928.31</v>
      </c>
      <c r="S176" s="31">
        <v>43100</v>
      </c>
      <c r="T176" s="266" t="s">
        <v>37</v>
      </c>
    </row>
    <row r="177" spans="1:20" ht="21.95" hidden="1" customHeight="1" x14ac:dyDescent="0.25">
      <c r="A177" s="331">
        <v>7</v>
      </c>
      <c r="B177" s="149" t="s">
        <v>429</v>
      </c>
      <c r="C177" s="24">
        <v>1952</v>
      </c>
      <c r="D177" s="25"/>
      <c r="E177" s="26" t="s">
        <v>62</v>
      </c>
      <c r="F177" s="27">
        <v>1</v>
      </c>
      <c r="G177" s="27">
        <v>1</v>
      </c>
      <c r="H177" s="28">
        <v>73.599999999999994</v>
      </c>
      <c r="I177" s="28">
        <v>73.599999999999994</v>
      </c>
      <c r="J177" s="29">
        <v>73.599999999999994</v>
      </c>
      <c r="K177" s="30">
        <v>3</v>
      </c>
      <c r="L177" s="28">
        <v>235561.22</v>
      </c>
      <c r="M177" s="40">
        <v>0</v>
      </c>
      <c r="N177" s="40">
        <v>0</v>
      </c>
      <c r="O177" s="40">
        <v>0</v>
      </c>
      <c r="P177" s="29">
        <v>235561.22</v>
      </c>
      <c r="Q177" s="28">
        <v>3200.56</v>
      </c>
      <c r="R177" s="28">
        <v>3200.56</v>
      </c>
      <c r="S177" s="31">
        <v>43100</v>
      </c>
      <c r="T177" s="266" t="s">
        <v>37</v>
      </c>
    </row>
    <row r="178" spans="1:20" ht="21.75" hidden="1" customHeight="1" x14ac:dyDescent="0.25">
      <c r="A178" s="331">
        <v>8</v>
      </c>
      <c r="B178" s="149" t="s">
        <v>599</v>
      </c>
      <c r="C178" s="24">
        <v>1958</v>
      </c>
      <c r="D178" s="25"/>
      <c r="E178" s="26" t="s">
        <v>36</v>
      </c>
      <c r="F178" s="27">
        <v>2</v>
      </c>
      <c r="G178" s="27">
        <v>4</v>
      </c>
      <c r="H178" s="28">
        <v>941</v>
      </c>
      <c r="I178" s="28">
        <v>848</v>
      </c>
      <c r="J178" s="29">
        <v>848</v>
      </c>
      <c r="K178" s="30">
        <v>62</v>
      </c>
      <c r="L178" s="28">
        <v>1448231.36</v>
      </c>
      <c r="M178" s="40">
        <v>0</v>
      </c>
      <c r="N178" s="40">
        <v>0</v>
      </c>
      <c r="O178" s="40">
        <v>0</v>
      </c>
      <c r="P178" s="29">
        <v>1448231.36</v>
      </c>
      <c r="Q178" s="28">
        <v>1707.82</v>
      </c>
      <c r="R178" s="28">
        <v>1707.82</v>
      </c>
      <c r="S178" s="31">
        <v>43100</v>
      </c>
      <c r="T178" s="266" t="s">
        <v>37</v>
      </c>
    </row>
    <row r="179" spans="1:20" ht="20.25" hidden="1" customHeight="1" x14ac:dyDescent="0.25">
      <c r="A179" s="331">
        <v>9</v>
      </c>
      <c r="B179" s="149" t="s">
        <v>2101</v>
      </c>
      <c r="C179" s="24">
        <v>1957</v>
      </c>
      <c r="D179" s="25"/>
      <c r="E179" s="26" t="s">
        <v>62</v>
      </c>
      <c r="F179" s="27">
        <v>1</v>
      </c>
      <c r="G179" s="27">
        <v>1</v>
      </c>
      <c r="H179" s="28">
        <v>221.9</v>
      </c>
      <c r="I179" s="28">
        <v>196</v>
      </c>
      <c r="J179" s="29">
        <v>196</v>
      </c>
      <c r="K179" s="30">
        <v>21</v>
      </c>
      <c r="L179" s="28">
        <v>382858.56</v>
      </c>
      <c r="M179" s="40">
        <v>0</v>
      </c>
      <c r="N179" s="40">
        <v>0</v>
      </c>
      <c r="O179" s="40">
        <v>0</v>
      </c>
      <c r="P179" s="29">
        <v>382858.56</v>
      </c>
      <c r="Q179" s="28">
        <v>1953.36</v>
      </c>
      <c r="R179" s="28">
        <v>1953.36</v>
      </c>
      <c r="S179" s="31">
        <v>43100</v>
      </c>
      <c r="T179" s="266" t="s">
        <v>37</v>
      </c>
    </row>
    <row r="180" spans="1:20" ht="21.95" hidden="1" customHeight="1" x14ac:dyDescent="0.25">
      <c r="A180" s="331">
        <v>10</v>
      </c>
      <c r="B180" s="149" t="s">
        <v>1529</v>
      </c>
      <c r="C180" s="24">
        <v>2007</v>
      </c>
      <c r="D180" s="25"/>
      <c r="E180" s="26" t="s">
        <v>36</v>
      </c>
      <c r="F180" s="27">
        <v>9</v>
      </c>
      <c r="G180" s="27">
        <v>4</v>
      </c>
      <c r="H180" s="28">
        <v>11020.9</v>
      </c>
      <c r="I180" s="28">
        <v>7895.2</v>
      </c>
      <c r="J180" s="29">
        <v>7895.2</v>
      </c>
      <c r="K180" s="30">
        <v>243</v>
      </c>
      <c r="L180" s="28">
        <v>7489465.6699999999</v>
      </c>
      <c r="M180" s="40">
        <v>0</v>
      </c>
      <c r="N180" s="40">
        <v>0</v>
      </c>
      <c r="O180" s="40">
        <v>0</v>
      </c>
      <c r="P180" s="29">
        <v>7489465.6699999999</v>
      </c>
      <c r="Q180" s="28">
        <v>948.61</v>
      </c>
      <c r="R180" s="28">
        <v>948.61</v>
      </c>
      <c r="S180" s="31">
        <v>43100</v>
      </c>
      <c r="T180" s="266" t="s">
        <v>33</v>
      </c>
    </row>
    <row r="181" spans="1:20" ht="21.95" hidden="1" customHeight="1" x14ac:dyDescent="0.25">
      <c r="A181" s="331">
        <v>11</v>
      </c>
      <c r="B181" s="149" t="s">
        <v>416</v>
      </c>
      <c r="C181" s="24">
        <v>1910</v>
      </c>
      <c r="D181" s="25"/>
      <c r="E181" s="26" t="s">
        <v>36</v>
      </c>
      <c r="F181" s="27">
        <v>2</v>
      </c>
      <c r="G181" s="27">
        <v>1</v>
      </c>
      <c r="H181" s="28">
        <v>102.7</v>
      </c>
      <c r="I181" s="28">
        <v>96</v>
      </c>
      <c r="J181" s="29">
        <v>96</v>
      </c>
      <c r="K181" s="30">
        <v>4</v>
      </c>
      <c r="L181" s="28">
        <v>35055.360000000001</v>
      </c>
      <c r="M181" s="40">
        <v>0</v>
      </c>
      <c r="N181" s="40">
        <v>0</v>
      </c>
      <c r="O181" s="40">
        <v>0</v>
      </c>
      <c r="P181" s="29">
        <v>35055.360000000001</v>
      </c>
      <c r="Q181" s="28">
        <v>365.16</v>
      </c>
      <c r="R181" s="28">
        <v>365.16</v>
      </c>
      <c r="S181" s="31">
        <v>43100</v>
      </c>
      <c r="T181" s="266" t="s">
        <v>37</v>
      </c>
    </row>
    <row r="182" spans="1:20" ht="21.95" hidden="1" customHeight="1" x14ac:dyDescent="0.25">
      <c r="A182" s="331">
        <v>12</v>
      </c>
      <c r="B182" s="149" t="s">
        <v>425</v>
      </c>
      <c r="C182" s="24">
        <v>1951</v>
      </c>
      <c r="D182" s="25"/>
      <c r="E182" s="26" t="s">
        <v>36</v>
      </c>
      <c r="F182" s="27">
        <v>2</v>
      </c>
      <c r="G182" s="27">
        <v>2</v>
      </c>
      <c r="H182" s="28">
        <v>557.79999999999995</v>
      </c>
      <c r="I182" s="28">
        <v>508.6</v>
      </c>
      <c r="J182" s="29">
        <v>508.6</v>
      </c>
      <c r="K182" s="30">
        <v>24</v>
      </c>
      <c r="L182" s="28">
        <v>887730.78</v>
      </c>
      <c r="M182" s="40">
        <v>0</v>
      </c>
      <c r="N182" s="40">
        <v>0</v>
      </c>
      <c r="O182" s="40">
        <v>0</v>
      </c>
      <c r="P182" s="29">
        <v>887730.78</v>
      </c>
      <c r="Q182" s="28">
        <v>1745.44</v>
      </c>
      <c r="R182" s="28">
        <v>1745.44</v>
      </c>
      <c r="S182" s="31">
        <v>43100</v>
      </c>
      <c r="T182" s="266" t="s">
        <v>37</v>
      </c>
    </row>
    <row r="183" spans="1:20" ht="21.95" hidden="1" customHeight="1" x14ac:dyDescent="0.25">
      <c r="A183" s="331">
        <v>13</v>
      </c>
      <c r="B183" s="149" t="s">
        <v>594</v>
      </c>
      <c r="C183" s="24">
        <v>1950</v>
      </c>
      <c r="D183" s="25">
        <v>2013</v>
      </c>
      <c r="E183" s="26" t="s">
        <v>36</v>
      </c>
      <c r="F183" s="27">
        <v>2</v>
      </c>
      <c r="G183" s="27">
        <v>2</v>
      </c>
      <c r="H183" s="28">
        <v>482.2</v>
      </c>
      <c r="I183" s="28">
        <v>451.6</v>
      </c>
      <c r="J183" s="29">
        <v>451.6</v>
      </c>
      <c r="K183" s="30">
        <v>28</v>
      </c>
      <c r="L183" s="28">
        <v>824431.93</v>
      </c>
      <c r="M183" s="40">
        <v>0</v>
      </c>
      <c r="N183" s="40">
        <v>0</v>
      </c>
      <c r="O183" s="40">
        <v>0</v>
      </c>
      <c r="P183" s="29">
        <v>824431.93</v>
      </c>
      <c r="Q183" s="28">
        <v>1825.58</v>
      </c>
      <c r="R183" s="28">
        <v>1825.58</v>
      </c>
      <c r="S183" s="31">
        <v>43100</v>
      </c>
      <c r="T183" s="266" t="s">
        <v>37</v>
      </c>
    </row>
    <row r="184" spans="1:20" ht="21.95" hidden="1" customHeight="1" x14ac:dyDescent="0.25">
      <c r="A184" s="331">
        <v>14</v>
      </c>
      <c r="B184" s="149" t="s">
        <v>442</v>
      </c>
      <c r="C184" s="24">
        <v>1956</v>
      </c>
      <c r="D184" s="25"/>
      <c r="E184" s="26" t="s">
        <v>62</v>
      </c>
      <c r="F184" s="27">
        <v>2</v>
      </c>
      <c r="G184" s="27">
        <v>2</v>
      </c>
      <c r="H184" s="28">
        <v>653.4</v>
      </c>
      <c r="I184" s="28">
        <v>569.79999999999995</v>
      </c>
      <c r="J184" s="29">
        <v>569.79999999999995</v>
      </c>
      <c r="K184" s="30">
        <v>46</v>
      </c>
      <c r="L184" s="28">
        <v>957896.48</v>
      </c>
      <c r="M184" s="40">
        <v>0</v>
      </c>
      <c r="N184" s="40">
        <v>0</v>
      </c>
      <c r="O184" s="40">
        <v>0</v>
      </c>
      <c r="P184" s="29">
        <v>957896.48</v>
      </c>
      <c r="Q184" s="28">
        <v>1681.11</v>
      </c>
      <c r="R184" s="28">
        <v>1681.11</v>
      </c>
      <c r="S184" s="31">
        <v>43100</v>
      </c>
      <c r="T184" s="266" t="s">
        <v>37</v>
      </c>
    </row>
    <row r="185" spans="1:20" ht="21.95" hidden="1" customHeight="1" x14ac:dyDescent="0.25">
      <c r="A185" s="331">
        <v>15</v>
      </c>
      <c r="B185" s="149" t="s">
        <v>450</v>
      </c>
      <c r="C185" s="24">
        <v>1959</v>
      </c>
      <c r="D185" s="25"/>
      <c r="E185" s="26" t="s">
        <v>36</v>
      </c>
      <c r="F185" s="27">
        <v>2</v>
      </c>
      <c r="G185" s="27">
        <v>2</v>
      </c>
      <c r="H185" s="28">
        <v>508.3</v>
      </c>
      <c r="I185" s="28">
        <v>447.3</v>
      </c>
      <c r="J185" s="29">
        <v>447.3</v>
      </c>
      <c r="K185" s="30">
        <v>24</v>
      </c>
      <c r="L185" s="28">
        <v>478557.32</v>
      </c>
      <c r="M185" s="40">
        <v>0</v>
      </c>
      <c r="N185" s="40">
        <v>0</v>
      </c>
      <c r="O185" s="40">
        <v>0</v>
      </c>
      <c r="P185" s="29">
        <v>478557.32</v>
      </c>
      <c r="Q185" s="28">
        <v>1069.8800000000001</v>
      </c>
      <c r="R185" s="28">
        <v>1069.8800000000001</v>
      </c>
      <c r="S185" s="31">
        <v>43100</v>
      </c>
      <c r="T185" s="266" t="s">
        <v>37</v>
      </c>
    </row>
    <row r="186" spans="1:20" ht="21.95" hidden="1" customHeight="1" x14ac:dyDescent="0.25">
      <c r="A186" s="331">
        <v>16</v>
      </c>
      <c r="B186" s="149" t="s">
        <v>451</v>
      </c>
      <c r="C186" s="24">
        <v>1959</v>
      </c>
      <c r="D186" s="25"/>
      <c r="E186" s="26" t="s">
        <v>36</v>
      </c>
      <c r="F186" s="27">
        <v>2</v>
      </c>
      <c r="G186" s="27">
        <v>2</v>
      </c>
      <c r="H186" s="28">
        <v>513.6</v>
      </c>
      <c r="I186" s="28">
        <v>450.5</v>
      </c>
      <c r="J186" s="29">
        <v>450.5</v>
      </c>
      <c r="K186" s="30">
        <v>24</v>
      </c>
      <c r="L186" s="28">
        <v>12032.86</v>
      </c>
      <c r="M186" s="40">
        <v>0</v>
      </c>
      <c r="N186" s="40">
        <v>0</v>
      </c>
      <c r="O186" s="40">
        <v>0</v>
      </c>
      <c r="P186" s="29">
        <v>12032.86</v>
      </c>
      <c r="Q186" s="28">
        <v>26.71</v>
      </c>
      <c r="R186" s="28">
        <v>26.71</v>
      </c>
      <c r="S186" s="31">
        <v>43100</v>
      </c>
      <c r="T186" s="266" t="s">
        <v>37</v>
      </c>
    </row>
    <row r="187" spans="1:20" ht="21.95" hidden="1" customHeight="1" x14ac:dyDescent="0.25">
      <c r="A187" s="331">
        <v>17</v>
      </c>
      <c r="B187" s="149" t="s">
        <v>449</v>
      </c>
      <c r="C187" s="24">
        <v>1959</v>
      </c>
      <c r="D187" s="25"/>
      <c r="E187" s="26" t="s">
        <v>36</v>
      </c>
      <c r="F187" s="27">
        <v>2</v>
      </c>
      <c r="G187" s="27">
        <v>2</v>
      </c>
      <c r="H187" s="28">
        <v>481.82</v>
      </c>
      <c r="I187" s="28">
        <v>418.46</v>
      </c>
      <c r="J187" s="29">
        <v>418.46</v>
      </c>
      <c r="K187" s="30">
        <v>24</v>
      </c>
      <c r="L187" s="28">
        <v>447701.99</v>
      </c>
      <c r="M187" s="40">
        <v>0</v>
      </c>
      <c r="N187" s="40">
        <v>0</v>
      </c>
      <c r="O187" s="40">
        <v>0</v>
      </c>
      <c r="P187" s="29">
        <v>447701.99</v>
      </c>
      <c r="Q187" s="28">
        <v>1069.8800000000001</v>
      </c>
      <c r="R187" s="28">
        <v>1069.8800000000001</v>
      </c>
      <c r="S187" s="31">
        <v>43100</v>
      </c>
      <c r="T187" s="266" t="s">
        <v>37</v>
      </c>
    </row>
    <row r="188" spans="1:20" ht="21.95" hidden="1" customHeight="1" x14ac:dyDescent="0.25">
      <c r="A188" s="331">
        <v>18</v>
      </c>
      <c r="B188" s="149" t="s">
        <v>1530</v>
      </c>
      <c r="C188" s="24">
        <v>1959</v>
      </c>
      <c r="D188" s="25">
        <v>2014</v>
      </c>
      <c r="E188" s="26" t="s">
        <v>36</v>
      </c>
      <c r="F188" s="27">
        <v>2</v>
      </c>
      <c r="G188" s="27">
        <v>1</v>
      </c>
      <c r="H188" s="28">
        <v>413.4</v>
      </c>
      <c r="I188" s="28">
        <v>388.9</v>
      </c>
      <c r="J188" s="29">
        <v>388.9</v>
      </c>
      <c r="K188" s="30">
        <v>23</v>
      </c>
      <c r="L188" s="28">
        <v>224943.65</v>
      </c>
      <c r="M188" s="40">
        <v>0</v>
      </c>
      <c r="N188" s="40">
        <v>0</v>
      </c>
      <c r="O188" s="40">
        <v>0</v>
      </c>
      <c r="P188" s="29">
        <v>224943.65</v>
      </c>
      <c r="Q188" s="28">
        <v>578.41</v>
      </c>
      <c r="R188" s="28">
        <v>578.41</v>
      </c>
      <c r="S188" s="31">
        <v>43100</v>
      </c>
      <c r="T188" s="266" t="s">
        <v>37</v>
      </c>
    </row>
    <row r="189" spans="1:20" ht="21.95" hidden="1" customHeight="1" x14ac:dyDescent="0.25">
      <c r="A189" s="331">
        <v>19</v>
      </c>
      <c r="B189" s="149" t="s">
        <v>430</v>
      </c>
      <c r="C189" s="24">
        <v>1952</v>
      </c>
      <c r="D189" s="25"/>
      <c r="E189" s="26" t="s">
        <v>97</v>
      </c>
      <c r="F189" s="27">
        <v>2</v>
      </c>
      <c r="G189" s="27">
        <v>1</v>
      </c>
      <c r="H189" s="28">
        <v>312.2</v>
      </c>
      <c r="I189" s="28">
        <v>290.8</v>
      </c>
      <c r="J189" s="29">
        <v>290.8</v>
      </c>
      <c r="K189" s="30">
        <v>8</v>
      </c>
      <c r="L189" s="28">
        <v>851552.55</v>
      </c>
      <c r="M189" s="40">
        <v>0</v>
      </c>
      <c r="N189" s="40">
        <v>0</v>
      </c>
      <c r="O189" s="40">
        <v>0</v>
      </c>
      <c r="P189" s="29">
        <v>851552.55</v>
      </c>
      <c r="Q189" s="28">
        <v>2928.31</v>
      </c>
      <c r="R189" s="28">
        <v>2928.31</v>
      </c>
      <c r="S189" s="31">
        <v>43100</v>
      </c>
      <c r="T189" s="266" t="s">
        <v>37</v>
      </c>
    </row>
    <row r="190" spans="1:20" ht="21.95" hidden="1" customHeight="1" x14ac:dyDescent="0.25">
      <c r="A190" s="331">
        <v>20</v>
      </c>
      <c r="B190" s="149" t="s">
        <v>464</v>
      </c>
      <c r="C190" s="24">
        <v>1962</v>
      </c>
      <c r="D190" s="25"/>
      <c r="E190" s="26" t="s">
        <v>62</v>
      </c>
      <c r="F190" s="27">
        <v>2</v>
      </c>
      <c r="G190" s="27">
        <v>1</v>
      </c>
      <c r="H190" s="28">
        <v>352.8</v>
      </c>
      <c r="I190" s="28">
        <v>326.2</v>
      </c>
      <c r="J190" s="29">
        <v>326.2</v>
      </c>
      <c r="K190" s="30">
        <v>14</v>
      </c>
      <c r="L190" s="28">
        <v>557090.88</v>
      </c>
      <c r="M190" s="40">
        <v>0</v>
      </c>
      <c r="N190" s="40">
        <v>0</v>
      </c>
      <c r="O190" s="40">
        <v>0</v>
      </c>
      <c r="P190" s="29">
        <v>557090.88</v>
      </c>
      <c r="Q190" s="28">
        <v>1707.82</v>
      </c>
      <c r="R190" s="28">
        <v>1707.82</v>
      </c>
      <c r="S190" s="31">
        <v>43100</v>
      </c>
      <c r="T190" s="266" t="s">
        <v>37</v>
      </c>
    </row>
    <row r="191" spans="1:20" ht="21.95" hidden="1" customHeight="1" x14ac:dyDescent="0.25">
      <c r="A191" s="331">
        <v>21</v>
      </c>
      <c r="B191" s="149" t="s">
        <v>437</v>
      </c>
      <c r="C191" s="24">
        <v>1955</v>
      </c>
      <c r="D191" s="25"/>
      <c r="E191" s="26" t="s">
        <v>62</v>
      </c>
      <c r="F191" s="27">
        <v>2</v>
      </c>
      <c r="G191" s="27">
        <v>2</v>
      </c>
      <c r="H191" s="28">
        <v>461.4</v>
      </c>
      <c r="I191" s="28">
        <v>398.2</v>
      </c>
      <c r="J191" s="29">
        <v>398.2</v>
      </c>
      <c r="K191" s="30">
        <v>8</v>
      </c>
      <c r="L191" s="28">
        <v>1263827.07</v>
      </c>
      <c r="M191" s="40">
        <v>0</v>
      </c>
      <c r="N191" s="40">
        <v>0</v>
      </c>
      <c r="O191" s="40">
        <v>0</v>
      </c>
      <c r="P191" s="29">
        <v>1263827.07</v>
      </c>
      <c r="Q191" s="28">
        <v>3173.85</v>
      </c>
      <c r="R191" s="28">
        <v>3173.85</v>
      </c>
      <c r="S191" s="31">
        <v>43100</v>
      </c>
      <c r="T191" s="266" t="s">
        <v>37</v>
      </c>
    </row>
    <row r="192" spans="1:20" ht="21.95" hidden="1" customHeight="1" x14ac:dyDescent="0.25">
      <c r="A192" s="331">
        <v>22</v>
      </c>
      <c r="B192" s="149" t="s">
        <v>438</v>
      </c>
      <c r="C192" s="24">
        <v>1955</v>
      </c>
      <c r="D192" s="25">
        <v>2009</v>
      </c>
      <c r="E192" s="26" t="s">
        <v>302</v>
      </c>
      <c r="F192" s="27">
        <v>2</v>
      </c>
      <c r="G192" s="27">
        <v>2</v>
      </c>
      <c r="H192" s="28">
        <v>920</v>
      </c>
      <c r="I192" s="28">
        <v>849</v>
      </c>
      <c r="J192" s="29">
        <v>849</v>
      </c>
      <c r="K192" s="30">
        <v>40</v>
      </c>
      <c r="L192" s="28">
        <v>1161703.68</v>
      </c>
      <c r="M192" s="40">
        <v>0</v>
      </c>
      <c r="N192" s="40">
        <v>0</v>
      </c>
      <c r="O192" s="40">
        <v>0</v>
      </c>
      <c r="P192" s="29">
        <v>1161703.68</v>
      </c>
      <c r="Q192" s="28">
        <v>1368.32</v>
      </c>
      <c r="R192" s="28">
        <v>1368.32</v>
      </c>
      <c r="S192" s="31">
        <v>43100</v>
      </c>
      <c r="T192" s="266" t="s">
        <v>33</v>
      </c>
    </row>
    <row r="193" spans="1:20" ht="21.95" hidden="1" customHeight="1" x14ac:dyDescent="0.25">
      <c r="A193" s="331">
        <v>23</v>
      </c>
      <c r="B193" s="149" t="s">
        <v>436</v>
      </c>
      <c r="C193" s="24">
        <v>1955</v>
      </c>
      <c r="D193" s="25">
        <v>2009</v>
      </c>
      <c r="E193" s="26" t="s">
        <v>302</v>
      </c>
      <c r="F193" s="27">
        <v>2</v>
      </c>
      <c r="G193" s="27">
        <v>2</v>
      </c>
      <c r="H193" s="28">
        <v>902.3</v>
      </c>
      <c r="I193" s="28">
        <v>849</v>
      </c>
      <c r="J193" s="29">
        <v>849</v>
      </c>
      <c r="K193" s="30">
        <v>43</v>
      </c>
      <c r="L193" s="28">
        <v>1058872.8</v>
      </c>
      <c r="M193" s="40">
        <v>0</v>
      </c>
      <c r="N193" s="40">
        <v>0</v>
      </c>
      <c r="O193" s="40">
        <v>0</v>
      </c>
      <c r="P193" s="29">
        <v>1058872.8</v>
      </c>
      <c r="Q193" s="28">
        <v>1247.2</v>
      </c>
      <c r="R193" s="28">
        <v>1247.2</v>
      </c>
      <c r="S193" s="31">
        <v>43100</v>
      </c>
      <c r="T193" s="266" t="s">
        <v>33</v>
      </c>
    </row>
    <row r="194" spans="1:20" ht="21.95" hidden="1" customHeight="1" x14ac:dyDescent="0.25">
      <c r="A194" s="331">
        <v>24</v>
      </c>
      <c r="B194" s="149" t="s">
        <v>435</v>
      </c>
      <c r="C194" s="24">
        <v>1955</v>
      </c>
      <c r="D194" s="25">
        <v>2009</v>
      </c>
      <c r="E194" s="26" t="s">
        <v>302</v>
      </c>
      <c r="F194" s="27">
        <v>2</v>
      </c>
      <c r="G194" s="27">
        <v>2</v>
      </c>
      <c r="H194" s="28">
        <v>912.3</v>
      </c>
      <c r="I194" s="28">
        <v>842.3</v>
      </c>
      <c r="J194" s="29">
        <v>842.3</v>
      </c>
      <c r="K194" s="30">
        <v>49</v>
      </c>
      <c r="L194" s="28">
        <v>1050516.56</v>
      </c>
      <c r="M194" s="40">
        <v>0</v>
      </c>
      <c r="N194" s="40">
        <v>0</v>
      </c>
      <c r="O194" s="40">
        <v>0</v>
      </c>
      <c r="P194" s="29">
        <v>1050516.56</v>
      </c>
      <c r="Q194" s="28">
        <v>1247.2</v>
      </c>
      <c r="R194" s="28">
        <v>1247.2</v>
      </c>
      <c r="S194" s="31">
        <v>43100</v>
      </c>
      <c r="T194" s="266" t="s">
        <v>33</v>
      </c>
    </row>
    <row r="195" spans="1:20" ht="21.95" hidden="1" customHeight="1" x14ac:dyDescent="0.25">
      <c r="A195" s="331">
        <v>25</v>
      </c>
      <c r="B195" s="149" t="s">
        <v>441</v>
      </c>
      <c r="C195" s="24">
        <v>1956</v>
      </c>
      <c r="D195" s="25">
        <v>2009</v>
      </c>
      <c r="E195" s="26" t="s">
        <v>302</v>
      </c>
      <c r="F195" s="27">
        <v>2</v>
      </c>
      <c r="G195" s="27">
        <v>2</v>
      </c>
      <c r="H195" s="28">
        <v>861.1</v>
      </c>
      <c r="I195" s="28">
        <v>831.1</v>
      </c>
      <c r="J195" s="29">
        <v>831.1</v>
      </c>
      <c r="K195" s="30">
        <v>30</v>
      </c>
      <c r="L195" s="28">
        <v>2433718.44</v>
      </c>
      <c r="M195" s="40">
        <v>0</v>
      </c>
      <c r="N195" s="40">
        <v>0</v>
      </c>
      <c r="O195" s="40">
        <v>0</v>
      </c>
      <c r="P195" s="29">
        <v>2433718.44</v>
      </c>
      <c r="Q195" s="28">
        <v>2928.31</v>
      </c>
      <c r="R195" s="28">
        <v>2928.31</v>
      </c>
      <c r="S195" s="31">
        <v>43100</v>
      </c>
      <c r="T195" s="266" t="s">
        <v>33</v>
      </c>
    </row>
    <row r="196" spans="1:20" ht="21.95" hidden="1" customHeight="1" x14ac:dyDescent="0.25">
      <c r="A196" s="331">
        <v>26</v>
      </c>
      <c r="B196" s="149" t="s">
        <v>440</v>
      </c>
      <c r="C196" s="24">
        <v>1956</v>
      </c>
      <c r="D196" s="25">
        <v>2009</v>
      </c>
      <c r="E196" s="26" t="s">
        <v>302</v>
      </c>
      <c r="F196" s="27">
        <v>2</v>
      </c>
      <c r="G196" s="27">
        <v>2</v>
      </c>
      <c r="H196" s="28">
        <v>918.3</v>
      </c>
      <c r="I196" s="28">
        <v>848.3</v>
      </c>
      <c r="J196" s="29">
        <v>848.3</v>
      </c>
      <c r="K196" s="30">
        <v>55</v>
      </c>
      <c r="L196" s="28">
        <v>1057999.76</v>
      </c>
      <c r="M196" s="40">
        <v>0</v>
      </c>
      <c r="N196" s="40">
        <v>0</v>
      </c>
      <c r="O196" s="40">
        <v>0</v>
      </c>
      <c r="P196" s="29">
        <v>1057999.76</v>
      </c>
      <c r="Q196" s="28">
        <v>1247.2</v>
      </c>
      <c r="R196" s="28">
        <v>1247.2</v>
      </c>
      <c r="S196" s="31">
        <v>43100</v>
      </c>
      <c r="T196" s="266" t="s">
        <v>33</v>
      </c>
    </row>
    <row r="197" spans="1:20" ht="21.95" hidden="1" customHeight="1" x14ac:dyDescent="0.25">
      <c r="A197" s="331">
        <v>27</v>
      </c>
      <c r="B197" s="149" t="s">
        <v>445</v>
      </c>
      <c r="C197" s="24">
        <v>1957</v>
      </c>
      <c r="D197" s="25"/>
      <c r="E197" s="26" t="s">
        <v>302</v>
      </c>
      <c r="F197" s="27">
        <v>2</v>
      </c>
      <c r="G197" s="27">
        <v>2</v>
      </c>
      <c r="H197" s="28">
        <v>919.4</v>
      </c>
      <c r="I197" s="28">
        <v>848</v>
      </c>
      <c r="J197" s="29">
        <v>423.6</v>
      </c>
      <c r="K197" s="30">
        <v>18</v>
      </c>
      <c r="L197" s="28">
        <v>208217.92</v>
      </c>
      <c r="M197" s="40">
        <v>0</v>
      </c>
      <c r="N197" s="40">
        <v>0</v>
      </c>
      <c r="O197" s="40">
        <v>0</v>
      </c>
      <c r="P197" s="29">
        <v>208217.92</v>
      </c>
      <c r="Q197" s="28">
        <v>245.54</v>
      </c>
      <c r="R197" s="28">
        <v>245.54</v>
      </c>
      <c r="S197" s="31">
        <v>43100</v>
      </c>
      <c r="T197" s="266" t="s">
        <v>33</v>
      </c>
    </row>
    <row r="198" spans="1:20" ht="21.95" hidden="1" customHeight="1" x14ac:dyDescent="0.25">
      <c r="A198" s="331">
        <v>28</v>
      </c>
      <c r="B198" s="149" t="s">
        <v>457</v>
      </c>
      <c r="C198" s="24">
        <v>1960</v>
      </c>
      <c r="D198" s="25">
        <v>2009</v>
      </c>
      <c r="E198" s="26" t="s">
        <v>302</v>
      </c>
      <c r="F198" s="27">
        <v>4</v>
      </c>
      <c r="G198" s="27">
        <v>2</v>
      </c>
      <c r="H198" s="28">
        <v>1402.4</v>
      </c>
      <c r="I198" s="28">
        <v>1304.0999999999999</v>
      </c>
      <c r="J198" s="29">
        <v>1304.0999999999999</v>
      </c>
      <c r="K198" s="30">
        <v>80</v>
      </c>
      <c r="L198" s="28">
        <v>1452284.88</v>
      </c>
      <c r="M198" s="40">
        <v>0</v>
      </c>
      <c r="N198" s="40">
        <v>0</v>
      </c>
      <c r="O198" s="40">
        <v>0</v>
      </c>
      <c r="P198" s="29">
        <v>1452284.88</v>
      </c>
      <c r="Q198" s="28">
        <v>1113.6300000000001</v>
      </c>
      <c r="R198" s="28">
        <v>1113.6300000000001</v>
      </c>
      <c r="S198" s="31">
        <v>43100</v>
      </c>
      <c r="T198" s="266" t="s">
        <v>33</v>
      </c>
    </row>
    <row r="199" spans="1:20" ht="21.95" hidden="1" customHeight="1" x14ac:dyDescent="0.25">
      <c r="A199" s="331">
        <v>29</v>
      </c>
      <c r="B199" s="149" t="s">
        <v>456</v>
      </c>
      <c r="C199" s="24">
        <v>1960</v>
      </c>
      <c r="D199" s="25">
        <v>2010</v>
      </c>
      <c r="E199" s="26" t="s">
        <v>302</v>
      </c>
      <c r="F199" s="27">
        <v>4</v>
      </c>
      <c r="G199" s="27">
        <v>2</v>
      </c>
      <c r="H199" s="28">
        <v>1393.4</v>
      </c>
      <c r="I199" s="28">
        <v>1295</v>
      </c>
      <c r="J199" s="29">
        <v>1295</v>
      </c>
      <c r="K199" s="30">
        <v>72</v>
      </c>
      <c r="L199" s="28">
        <v>331753.09999999998</v>
      </c>
      <c r="M199" s="40">
        <v>0</v>
      </c>
      <c r="N199" s="40">
        <v>0</v>
      </c>
      <c r="O199" s="40">
        <v>0</v>
      </c>
      <c r="P199" s="29">
        <v>331753.09999999998</v>
      </c>
      <c r="Q199" s="28">
        <v>256.18</v>
      </c>
      <c r="R199" s="28">
        <v>256.18</v>
      </c>
      <c r="S199" s="31">
        <v>43100</v>
      </c>
      <c r="T199" s="266" t="s">
        <v>33</v>
      </c>
    </row>
    <row r="200" spans="1:20" ht="21.95" hidden="1" customHeight="1" x14ac:dyDescent="0.25">
      <c r="A200" s="331">
        <v>30</v>
      </c>
      <c r="B200" s="149" t="s">
        <v>418</v>
      </c>
      <c r="C200" s="24">
        <v>1930</v>
      </c>
      <c r="D200" s="25">
        <v>2005</v>
      </c>
      <c r="E200" s="26" t="s">
        <v>62</v>
      </c>
      <c r="F200" s="27">
        <v>2</v>
      </c>
      <c r="G200" s="27">
        <v>1</v>
      </c>
      <c r="H200" s="28">
        <v>416.2</v>
      </c>
      <c r="I200" s="28">
        <v>381.5</v>
      </c>
      <c r="J200" s="29">
        <v>381.5</v>
      </c>
      <c r="K200" s="30">
        <v>32</v>
      </c>
      <c r="L200" s="28">
        <v>491154.55</v>
      </c>
      <c r="M200" s="40">
        <v>0</v>
      </c>
      <c r="N200" s="40">
        <v>0</v>
      </c>
      <c r="O200" s="40">
        <v>0</v>
      </c>
      <c r="P200" s="29">
        <v>491154.55</v>
      </c>
      <c r="Q200" s="28">
        <v>1287.43</v>
      </c>
      <c r="R200" s="28">
        <v>1287.43</v>
      </c>
      <c r="S200" s="31">
        <v>43100</v>
      </c>
      <c r="T200" s="266" t="s">
        <v>37</v>
      </c>
    </row>
    <row r="201" spans="1:20" ht="21.95" hidden="1" customHeight="1" x14ac:dyDescent="0.25">
      <c r="A201" s="331">
        <v>31</v>
      </c>
      <c r="B201" s="149" t="s">
        <v>465</v>
      </c>
      <c r="C201" s="24">
        <v>1962</v>
      </c>
      <c r="D201" s="25"/>
      <c r="E201" s="26" t="s">
        <v>36</v>
      </c>
      <c r="F201" s="27">
        <v>2</v>
      </c>
      <c r="G201" s="27">
        <v>1</v>
      </c>
      <c r="H201" s="28">
        <v>350</v>
      </c>
      <c r="I201" s="28">
        <v>319</v>
      </c>
      <c r="J201" s="29">
        <v>319</v>
      </c>
      <c r="K201" s="30">
        <v>12</v>
      </c>
      <c r="L201" s="28">
        <v>536274.09</v>
      </c>
      <c r="M201" s="40">
        <v>0</v>
      </c>
      <c r="N201" s="40">
        <v>0</v>
      </c>
      <c r="O201" s="40">
        <v>0</v>
      </c>
      <c r="P201" s="29">
        <v>536274.09</v>
      </c>
      <c r="Q201" s="28">
        <v>1681.11</v>
      </c>
      <c r="R201" s="28">
        <v>1681.11</v>
      </c>
      <c r="S201" s="31">
        <v>43100</v>
      </c>
      <c r="T201" s="266" t="s">
        <v>37</v>
      </c>
    </row>
    <row r="202" spans="1:20" ht="21.95" hidden="1" customHeight="1" x14ac:dyDescent="0.25">
      <c r="A202" s="331">
        <v>32</v>
      </c>
      <c r="B202" s="149" t="s">
        <v>431</v>
      </c>
      <c r="C202" s="24">
        <v>1953</v>
      </c>
      <c r="D202" s="25"/>
      <c r="E202" s="26" t="s">
        <v>36</v>
      </c>
      <c r="F202" s="27">
        <v>2</v>
      </c>
      <c r="G202" s="27">
        <v>2</v>
      </c>
      <c r="H202" s="28">
        <v>710</v>
      </c>
      <c r="I202" s="28">
        <v>632.4</v>
      </c>
      <c r="J202" s="29">
        <v>632.4</v>
      </c>
      <c r="K202" s="30">
        <v>35</v>
      </c>
      <c r="L202" s="28">
        <v>1235304.8600000001</v>
      </c>
      <c r="M202" s="40">
        <v>0</v>
      </c>
      <c r="N202" s="40">
        <v>0</v>
      </c>
      <c r="O202" s="40">
        <v>0</v>
      </c>
      <c r="P202" s="29">
        <v>1235304.8600000001</v>
      </c>
      <c r="Q202" s="28">
        <v>1953.36</v>
      </c>
      <c r="R202" s="28">
        <v>1953.36</v>
      </c>
      <c r="S202" s="31">
        <v>43100</v>
      </c>
      <c r="T202" s="266" t="s">
        <v>37</v>
      </c>
    </row>
    <row r="203" spans="1:20" ht="21.95" hidden="1" customHeight="1" x14ac:dyDescent="0.25">
      <c r="A203" s="331">
        <v>33</v>
      </c>
      <c r="B203" s="149" t="s">
        <v>420</v>
      </c>
      <c r="C203" s="24">
        <v>1945</v>
      </c>
      <c r="D203" s="25"/>
      <c r="E203" s="26" t="s">
        <v>97</v>
      </c>
      <c r="F203" s="27">
        <v>2</v>
      </c>
      <c r="G203" s="27">
        <v>1</v>
      </c>
      <c r="H203" s="28">
        <v>514.4</v>
      </c>
      <c r="I203" s="28">
        <v>474.8</v>
      </c>
      <c r="J203" s="29">
        <v>474.8</v>
      </c>
      <c r="K203" s="30">
        <v>16</v>
      </c>
      <c r="L203" s="28">
        <v>1082491.77</v>
      </c>
      <c r="M203" s="40">
        <v>0</v>
      </c>
      <c r="N203" s="40">
        <v>0</v>
      </c>
      <c r="O203" s="40">
        <v>0</v>
      </c>
      <c r="P203" s="29">
        <v>1082491.77</v>
      </c>
      <c r="Q203" s="28">
        <v>2279.89</v>
      </c>
      <c r="R203" s="28">
        <v>2279.89</v>
      </c>
      <c r="S203" s="31">
        <v>43100</v>
      </c>
      <c r="T203" s="266" t="s">
        <v>37</v>
      </c>
    </row>
    <row r="204" spans="1:20" ht="21.95" hidden="1" customHeight="1" x14ac:dyDescent="0.25">
      <c r="A204" s="331">
        <v>34</v>
      </c>
      <c r="B204" s="149" t="s">
        <v>453</v>
      </c>
      <c r="C204" s="24">
        <v>1960</v>
      </c>
      <c r="D204" s="25">
        <v>2010</v>
      </c>
      <c r="E204" s="26" t="s">
        <v>36</v>
      </c>
      <c r="F204" s="27">
        <v>2</v>
      </c>
      <c r="G204" s="27">
        <v>3</v>
      </c>
      <c r="H204" s="28">
        <v>685.2</v>
      </c>
      <c r="I204" s="28">
        <v>614.6</v>
      </c>
      <c r="J204" s="29">
        <v>614.6</v>
      </c>
      <c r="K204" s="30">
        <v>34</v>
      </c>
      <c r="L204" s="28">
        <v>16415.97</v>
      </c>
      <c r="M204" s="40">
        <v>0</v>
      </c>
      <c r="N204" s="40">
        <v>0</v>
      </c>
      <c r="O204" s="40">
        <v>0</v>
      </c>
      <c r="P204" s="29">
        <v>16415.97</v>
      </c>
      <c r="Q204" s="28">
        <v>26.71</v>
      </c>
      <c r="R204" s="28">
        <v>26.71</v>
      </c>
      <c r="S204" s="31">
        <v>43100</v>
      </c>
      <c r="T204" s="266" t="s">
        <v>37</v>
      </c>
    </row>
    <row r="205" spans="1:20" ht="21.95" hidden="1" customHeight="1" x14ac:dyDescent="0.25">
      <c r="A205" s="331">
        <v>35</v>
      </c>
      <c r="B205" s="149" t="s">
        <v>421</v>
      </c>
      <c r="C205" s="24">
        <v>1948</v>
      </c>
      <c r="D205" s="25"/>
      <c r="E205" s="26" t="s">
        <v>62</v>
      </c>
      <c r="F205" s="27">
        <v>2</v>
      </c>
      <c r="G205" s="27">
        <v>1</v>
      </c>
      <c r="H205" s="28">
        <v>532.70000000000005</v>
      </c>
      <c r="I205" s="28">
        <v>402.1</v>
      </c>
      <c r="J205" s="29">
        <v>402.1</v>
      </c>
      <c r="K205" s="30">
        <v>37</v>
      </c>
      <c r="L205" s="28">
        <v>1069493.52</v>
      </c>
      <c r="M205" s="40">
        <v>0</v>
      </c>
      <c r="N205" s="40">
        <v>0</v>
      </c>
      <c r="O205" s="40">
        <v>0</v>
      </c>
      <c r="P205" s="29">
        <v>1069493.52</v>
      </c>
      <c r="Q205" s="28">
        <v>2659.77</v>
      </c>
      <c r="R205" s="28">
        <v>2659.77</v>
      </c>
      <c r="S205" s="31">
        <v>43100</v>
      </c>
      <c r="T205" s="266" t="s">
        <v>37</v>
      </c>
    </row>
    <row r="206" spans="1:20" ht="21.95" hidden="1" customHeight="1" x14ac:dyDescent="0.25">
      <c r="A206" s="331">
        <v>36</v>
      </c>
      <c r="B206" s="149" t="s">
        <v>423</v>
      </c>
      <c r="C206" s="24">
        <v>1949</v>
      </c>
      <c r="D206" s="25"/>
      <c r="E206" s="26" t="s">
        <v>62</v>
      </c>
      <c r="F206" s="27">
        <v>2</v>
      </c>
      <c r="G206" s="27">
        <v>1</v>
      </c>
      <c r="H206" s="28">
        <v>579.1</v>
      </c>
      <c r="I206" s="28">
        <v>535.9</v>
      </c>
      <c r="J206" s="29">
        <v>535.9</v>
      </c>
      <c r="K206" s="30">
        <v>41</v>
      </c>
      <c r="L206" s="28">
        <v>1425370.74</v>
      </c>
      <c r="M206" s="40">
        <v>0</v>
      </c>
      <c r="N206" s="40">
        <v>0</v>
      </c>
      <c r="O206" s="40">
        <v>0</v>
      </c>
      <c r="P206" s="29">
        <v>1425370.74</v>
      </c>
      <c r="Q206" s="28">
        <v>2659.77</v>
      </c>
      <c r="R206" s="28">
        <v>2659.77</v>
      </c>
      <c r="S206" s="31">
        <v>43100</v>
      </c>
      <c r="T206" s="266" t="s">
        <v>37</v>
      </c>
    </row>
    <row r="207" spans="1:20" ht="21.95" hidden="1" customHeight="1" x14ac:dyDescent="0.25">
      <c r="A207" s="331">
        <v>37</v>
      </c>
      <c r="B207" s="149" t="s">
        <v>171</v>
      </c>
      <c r="C207" s="24">
        <v>1956</v>
      </c>
      <c r="D207" s="25"/>
      <c r="E207" s="26" t="s">
        <v>62</v>
      </c>
      <c r="F207" s="27">
        <v>2</v>
      </c>
      <c r="G207" s="27">
        <v>1</v>
      </c>
      <c r="H207" s="28">
        <v>538.20000000000005</v>
      </c>
      <c r="I207" s="28">
        <v>328.2</v>
      </c>
      <c r="J207" s="29">
        <v>328.2</v>
      </c>
      <c r="K207" s="30">
        <v>23</v>
      </c>
      <c r="L207" s="28">
        <v>625033.93000000005</v>
      </c>
      <c r="M207" s="40">
        <v>0</v>
      </c>
      <c r="N207" s="40">
        <v>0</v>
      </c>
      <c r="O207" s="40">
        <v>0</v>
      </c>
      <c r="P207" s="29">
        <v>625033.93000000005</v>
      </c>
      <c r="Q207" s="28">
        <v>1904.43</v>
      </c>
      <c r="R207" s="28">
        <v>1904.43</v>
      </c>
      <c r="S207" s="31">
        <v>43100</v>
      </c>
      <c r="T207" s="266" t="s">
        <v>37</v>
      </c>
    </row>
    <row r="208" spans="1:20" ht="21.95" hidden="1" customHeight="1" x14ac:dyDescent="0.25">
      <c r="A208" s="331">
        <v>38</v>
      </c>
      <c r="B208" s="149" t="s">
        <v>172</v>
      </c>
      <c r="C208" s="24">
        <v>1956</v>
      </c>
      <c r="D208" s="25"/>
      <c r="E208" s="26" t="s">
        <v>62</v>
      </c>
      <c r="F208" s="27">
        <v>2</v>
      </c>
      <c r="G208" s="27">
        <v>1</v>
      </c>
      <c r="H208" s="28">
        <v>373.3</v>
      </c>
      <c r="I208" s="28">
        <v>342.5</v>
      </c>
      <c r="J208" s="29">
        <v>342.5</v>
      </c>
      <c r="K208" s="30">
        <v>25</v>
      </c>
      <c r="L208" s="28">
        <v>736364.73</v>
      </c>
      <c r="M208" s="40">
        <v>0</v>
      </c>
      <c r="N208" s="40">
        <v>0</v>
      </c>
      <c r="O208" s="40">
        <v>0</v>
      </c>
      <c r="P208" s="29">
        <v>736364.73</v>
      </c>
      <c r="Q208" s="28">
        <v>2149.9699999999998</v>
      </c>
      <c r="R208" s="28">
        <v>2149.9699999999998</v>
      </c>
      <c r="S208" s="31">
        <v>43100</v>
      </c>
      <c r="T208" s="266" t="s">
        <v>37</v>
      </c>
    </row>
    <row r="209" spans="1:20" ht="21.95" hidden="1" customHeight="1" x14ac:dyDescent="0.25">
      <c r="A209" s="331">
        <v>39</v>
      </c>
      <c r="B209" s="149" t="s">
        <v>174</v>
      </c>
      <c r="C209" s="24">
        <v>1956</v>
      </c>
      <c r="D209" s="25"/>
      <c r="E209" s="26" t="s">
        <v>62</v>
      </c>
      <c r="F209" s="27">
        <v>2</v>
      </c>
      <c r="G209" s="27">
        <v>1</v>
      </c>
      <c r="H209" s="28">
        <v>365.2</v>
      </c>
      <c r="I209" s="28">
        <v>334.2</v>
      </c>
      <c r="J209" s="29">
        <v>334.2</v>
      </c>
      <c r="K209" s="30">
        <v>20</v>
      </c>
      <c r="L209" s="28">
        <v>636460.51</v>
      </c>
      <c r="M209" s="40">
        <v>0</v>
      </c>
      <c r="N209" s="40">
        <v>0</v>
      </c>
      <c r="O209" s="40">
        <v>0</v>
      </c>
      <c r="P209" s="29">
        <v>636460.51</v>
      </c>
      <c r="Q209" s="28">
        <v>1904.43</v>
      </c>
      <c r="R209" s="28">
        <v>1904.43</v>
      </c>
      <c r="S209" s="31">
        <v>43100</v>
      </c>
      <c r="T209" s="266" t="s">
        <v>37</v>
      </c>
    </row>
    <row r="210" spans="1:20" ht="21.95" hidden="1" customHeight="1" x14ac:dyDescent="0.25">
      <c r="A210" s="331">
        <v>40</v>
      </c>
      <c r="B210" s="149" t="s">
        <v>173</v>
      </c>
      <c r="C210" s="24">
        <v>1956</v>
      </c>
      <c r="D210" s="25"/>
      <c r="E210" s="26" t="s">
        <v>62</v>
      </c>
      <c r="F210" s="27">
        <v>2</v>
      </c>
      <c r="G210" s="27">
        <v>1</v>
      </c>
      <c r="H210" s="28">
        <v>440.8</v>
      </c>
      <c r="I210" s="28">
        <v>407</v>
      </c>
      <c r="J210" s="29">
        <v>407</v>
      </c>
      <c r="K210" s="30">
        <v>29</v>
      </c>
      <c r="L210" s="28">
        <v>875037.79</v>
      </c>
      <c r="M210" s="40">
        <v>0</v>
      </c>
      <c r="N210" s="40">
        <v>0</v>
      </c>
      <c r="O210" s="40">
        <v>0</v>
      </c>
      <c r="P210" s="29">
        <v>875037.79</v>
      </c>
      <c r="Q210" s="28">
        <v>2149.9699999999998</v>
      </c>
      <c r="R210" s="28">
        <v>2149.9699999999998</v>
      </c>
      <c r="S210" s="31">
        <v>43100</v>
      </c>
      <c r="T210" s="266" t="s">
        <v>37</v>
      </c>
    </row>
    <row r="211" spans="1:20" ht="21.95" hidden="1" customHeight="1" x14ac:dyDescent="0.25">
      <c r="A211" s="331">
        <v>41</v>
      </c>
      <c r="B211" s="149" t="s">
        <v>177</v>
      </c>
      <c r="C211" s="24">
        <v>1959</v>
      </c>
      <c r="D211" s="25"/>
      <c r="E211" s="26" t="s">
        <v>62</v>
      </c>
      <c r="F211" s="27">
        <v>2</v>
      </c>
      <c r="G211" s="27">
        <v>1</v>
      </c>
      <c r="H211" s="28">
        <v>433</v>
      </c>
      <c r="I211" s="28">
        <v>398.6</v>
      </c>
      <c r="J211" s="29">
        <v>398.6</v>
      </c>
      <c r="K211" s="30">
        <v>31</v>
      </c>
      <c r="L211" s="28">
        <v>261971.88</v>
      </c>
      <c r="M211" s="40">
        <v>0</v>
      </c>
      <c r="N211" s="40">
        <v>0</v>
      </c>
      <c r="O211" s="40">
        <v>0</v>
      </c>
      <c r="P211" s="29">
        <v>261971.88</v>
      </c>
      <c r="Q211" s="28">
        <v>657.23</v>
      </c>
      <c r="R211" s="28">
        <v>657.23</v>
      </c>
      <c r="S211" s="31">
        <v>43100</v>
      </c>
      <c r="T211" s="266" t="s">
        <v>37</v>
      </c>
    </row>
    <row r="212" spans="1:20" ht="21.95" hidden="1" customHeight="1" x14ac:dyDescent="0.25">
      <c r="A212" s="331">
        <v>42</v>
      </c>
      <c r="B212" s="149" t="s">
        <v>170</v>
      </c>
      <c r="C212" s="24">
        <v>1955</v>
      </c>
      <c r="D212" s="25"/>
      <c r="E212" s="26" t="s">
        <v>36</v>
      </c>
      <c r="F212" s="27">
        <v>1</v>
      </c>
      <c r="G212" s="27">
        <v>1</v>
      </c>
      <c r="H212" s="28">
        <v>264</v>
      </c>
      <c r="I212" s="28">
        <v>223</v>
      </c>
      <c r="J212" s="29">
        <v>223</v>
      </c>
      <c r="K212" s="30">
        <v>32</v>
      </c>
      <c r="L212" s="28">
        <v>109510.84</v>
      </c>
      <c r="M212" s="40">
        <v>0</v>
      </c>
      <c r="N212" s="40">
        <v>0</v>
      </c>
      <c r="O212" s="40">
        <v>0</v>
      </c>
      <c r="P212" s="29">
        <v>109510.84</v>
      </c>
      <c r="Q212" s="28">
        <v>491.08</v>
      </c>
      <c r="R212" s="28">
        <v>491.08</v>
      </c>
      <c r="S212" s="31">
        <v>43100</v>
      </c>
      <c r="T212" s="266" t="s">
        <v>37</v>
      </c>
    </row>
    <row r="213" spans="1:20" ht="21.95" hidden="1" customHeight="1" x14ac:dyDescent="0.25">
      <c r="A213" s="331">
        <v>43</v>
      </c>
      <c r="B213" s="149" t="s">
        <v>178</v>
      </c>
      <c r="C213" s="24">
        <v>1960</v>
      </c>
      <c r="D213" s="25">
        <v>2012</v>
      </c>
      <c r="E213" s="26" t="s">
        <v>62</v>
      </c>
      <c r="F213" s="27">
        <v>2</v>
      </c>
      <c r="G213" s="27">
        <v>1</v>
      </c>
      <c r="H213" s="28">
        <v>366.8</v>
      </c>
      <c r="I213" s="28">
        <v>343.5</v>
      </c>
      <c r="J213" s="29">
        <v>343.5</v>
      </c>
      <c r="K213" s="30">
        <v>34</v>
      </c>
      <c r="L213" s="28">
        <v>9174.89</v>
      </c>
      <c r="M213" s="40">
        <v>0</v>
      </c>
      <c r="N213" s="40">
        <v>0</v>
      </c>
      <c r="O213" s="40">
        <v>0</v>
      </c>
      <c r="P213" s="29">
        <v>9174.89</v>
      </c>
      <c r="Q213" s="28">
        <v>26.71</v>
      </c>
      <c r="R213" s="28">
        <v>26.71</v>
      </c>
      <c r="S213" s="31">
        <v>43100</v>
      </c>
      <c r="T213" s="266" t="s">
        <v>37</v>
      </c>
    </row>
    <row r="214" spans="1:20" ht="21.95" hidden="1" customHeight="1" x14ac:dyDescent="0.25">
      <c r="A214" s="331">
        <v>44</v>
      </c>
      <c r="B214" s="149" t="s">
        <v>40</v>
      </c>
      <c r="C214" s="24">
        <v>1961</v>
      </c>
      <c r="D214" s="25"/>
      <c r="E214" s="26" t="s">
        <v>36</v>
      </c>
      <c r="F214" s="27">
        <v>2</v>
      </c>
      <c r="G214" s="27">
        <v>2</v>
      </c>
      <c r="H214" s="28">
        <v>816.2</v>
      </c>
      <c r="I214" s="28">
        <v>761.2</v>
      </c>
      <c r="J214" s="29">
        <v>761.2</v>
      </c>
      <c r="K214" s="30">
        <v>29</v>
      </c>
      <c r="L214" s="28">
        <v>273712.28999999998</v>
      </c>
      <c r="M214" s="40">
        <v>0</v>
      </c>
      <c r="N214" s="40">
        <v>0</v>
      </c>
      <c r="O214" s="40">
        <v>0</v>
      </c>
      <c r="P214" s="29">
        <v>273712.28999999998</v>
      </c>
      <c r="Q214" s="28">
        <v>359.58</v>
      </c>
      <c r="R214" s="28">
        <v>359.58</v>
      </c>
      <c r="S214" s="31">
        <v>43100</v>
      </c>
      <c r="T214" s="266" t="s">
        <v>37</v>
      </c>
    </row>
    <row r="215" spans="1:20" ht="21.95" hidden="1" customHeight="1" x14ac:dyDescent="0.25">
      <c r="A215" s="331">
        <v>45</v>
      </c>
      <c r="B215" s="149" t="s">
        <v>412</v>
      </c>
      <c r="C215" s="24">
        <v>1806</v>
      </c>
      <c r="D215" s="25">
        <v>1950</v>
      </c>
      <c r="E215" s="26" t="s">
        <v>413</v>
      </c>
      <c r="F215" s="27">
        <v>2</v>
      </c>
      <c r="G215" s="27">
        <v>2</v>
      </c>
      <c r="H215" s="28">
        <v>195.2</v>
      </c>
      <c r="I215" s="28">
        <v>195.2</v>
      </c>
      <c r="J215" s="29">
        <v>195.2</v>
      </c>
      <c r="K215" s="30">
        <v>11</v>
      </c>
      <c r="L215" s="28">
        <v>296596.64</v>
      </c>
      <c r="M215" s="40">
        <v>0</v>
      </c>
      <c r="N215" s="40">
        <v>0</v>
      </c>
      <c r="O215" s="40">
        <v>0</v>
      </c>
      <c r="P215" s="29">
        <v>296596.64</v>
      </c>
      <c r="Q215" s="28">
        <v>1519.45</v>
      </c>
      <c r="R215" s="28">
        <v>1519.45</v>
      </c>
      <c r="S215" s="31">
        <v>43100</v>
      </c>
      <c r="T215" s="266" t="s">
        <v>37</v>
      </c>
    </row>
    <row r="216" spans="1:20" ht="21.95" hidden="1" customHeight="1" x14ac:dyDescent="0.25">
      <c r="A216" s="331">
        <v>46</v>
      </c>
      <c r="B216" s="149" t="s">
        <v>422</v>
      </c>
      <c r="C216" s="24">
        <v>1949</v>
      </c>
      <c r="D216" s="25"/>
      <c r="E216" s="26" t="s">
        <v>62</v>
      </c>
      <c r="F216" s="27">
        <v>1</v>
      </c>
      <c r="G216" s="27">
        <v>1</v>
      </c>
      <c r="H216" s="28">
        <v>230</v>
      </c>
      <c r="I216" s="28">
        <v>134</v>
      </c>
      <c r="J216" s="29">
        <v>134</v>
      </c>
      <c r="K216" s="30">
        <v>4</v>
      </c>
      <c r="L216" s="28">
        <v>392393.54</v>
      </c>
      <c r="M216" s="40">
        <v>0</v>
      </c>
      <c r="N216" s="40">
        <v>0</v>
      </c>
      <c r="O216" s="40">
        <v>0</v>
      </c>
      <c r="P216" s="29">
        <v>392393.54</v>
      </c>
      <c r="Q216" s="28">
        <v>2928.31</v>
      </c>
      <c r="R216" s="28">
        <v>2928.31</v>
      </c>
      <c r="S216" s="31">
        <v>43100</v>
      </c>
      <c r="T216" s="266" t="s">
        <v>37</v>
      </c>
    </row>
    <row r="217" spans="1:20" ht="21.95" hidden="1" customHeight="1" x14ac:dyDescent="0.25">
      <c r="A217" s="331">
        <v>47</v>
      </c>
      <c r="B217" s="149" t="s">
        <v>414</v>
      </c>
      <c r="C217" s="24">
        <v>1820</v>
      </c>
      <c r="D217" s="25"/>
      <c r="E217" s="26" t="s">
        <v>415</v>
      </c>
      <c r="F217" s="27">
        <v>2</v>
      </c>
      <c r="G217" s="27">
        <v>1</v>
      </c>
      <c r="H217" s="28">
        <v>139.80000000000001</v>
      </c>
      <c r="I217" s="28">
        <v>117.4</v>
      </c>
      <c r="J217" s="29">
        <v>117.4</v>
      </c>
      <c r="K217" s="30">
        <v>10</v>
      </c>
      <c r="L217" s="28">
        <v>243205.84</v>
      </c>
      <c r="M217" s="40">
        <v>0</v>
      </c>
      <c r="N217" s="40">
        <v>0</v>
      </c>
      <c r="O217" s="40">
        <v>0</v>
      </c>
      <c r="P217" s="29">
        <v>243205.84</v>
      </c>
      <c r="Q217" s="28">
        <v>2071.6</v>
      </c>
      <c r="R217" s="28">
        <v>2071.6</v>
      </c>
      <c r="S217" s="31">
        <v>43100</v>
      </c>
      <c r="T217" s="266" t="s">
        <v>37</v>
      </c>
    </row>
    <row r="218" spans="1:20" ht="21.95" hidden="1" customHeight="1" x14ac:dyDescent="0.25">
      <c r="A218" s="331">
        <v>48</v>
      </c>
      <c r="B218" s="149" t="s">
        <v>454</v>
      </c>
      <c r="C218" s="24">
        <v>1960</v>
      </c>
      <c r="D218" s="25"/>
      <c r="E218" s="26" t="s">
        <v>60</v>
      </c>
      <c r="F218" s="27">
        <v>2</v>
      </c>
      <c r="G218" s="27">
        <v>2</v>
      </c>
      <c r="H218" s="28">
        <v>387.6</v>
      </c>
      <c r="I218" s="28">
        <v>332.4</v>
      </c>
      <c r="J218" s="29">
        <v>332.4</v>
      </c>
      <c r="K218" s="30">
        <v>25</v>
      </c>
      <c r="L218" s="28">
        <v>558800.96</v>
      </c>
      <c r="M218" s="40">
        <v>0</v>
      </c>
      <c r="N218" s="40">
        <v>0</v>
      </c>
      <c r="O218" s="40">
        <v>0</v>
      </c>
      <c r="P218" s="29">
        <v>558800.96</v>
      </c>
      <c r="Q218" s="28">
        <v>1681.11</v>
      </c>
      <c r="R218" s="28">
        <v>1681.11</v>
      </c>
      <c r="S218" s="31">
        <v>43100</v>
      </c>
      <c r="T218" s="266" t="s">
        <v>37</v>
      </c>
    </row>
    <row r="219" spans="1:20" ht="21.95" hidden="1" customHeight="1" x14ac:dyDescent="0.25">
      <c r="A219" s="331">
        <v>49</v>
      </c>
      <c r="B219" s="149" t="s">
        <v>458</v>
      </c>
      <c r="C219" s="24">
        <v>1960</v>
      </c>
      <c r="D219" s="25"/>
      <c r="E219" s="26" t="s">
        <v>36</v>
      </c>
      <c r="F219" s="27">
        <v>2</v>
      </c>
      <c r="G219" s="27">
        <v>1</v>
      </c>
      <c r="H219" s="28">
        <v>245.4</v>
      </c>
      <c r="I219" s="28">
        <v>213</v>
      </c>
      <c r="J219" s="29">
        <v>213</v>
      </c>
      <c r="K219" s="30">
        <v>17</v>
      </c>
      <c r="L219" s="28">
        <v>340088.58</v>
      </c>
      <c r="M219" s="40">
        <v>0</v>
      </c>
      <c r="N219" s="40">
        <v>0</v>
      </c>
      <c r="O219" s="40">
        <v>0</v>
      </c>
      <c r="P219" s="29">
        <v>340088.58</v>
      </c>
      <c r="Q219" s="28">
        <v>1596.66</v>
      </c>
      <c r="R219" s="28">
        <v>1596.66</v>
      </c>
      <c r="S219" s="31">
        <v>43100</v>
      </c>
      <c r="T219" s="266" t="s">
        <v>37</v>
      </c>
    </row>
    <row r="220" spans="1:20" ht="21.95" hidden="1" customHeight="1" x14ac:dyDescent="0.25">
      <c r="A220" s="331">
        <v>50</v>
      </c>
      <c r="B220" s="149" t="s">
        <v>443</v>
      </c>
      <c r="C220" s="24">
        <v>1956</v>
      </c>
      <c r="D220" s="25"/>
      <c r="E220" s="26" t="s">
        <v>36</v>
      </c>
      <c r="F220" s="27">
        <v>2</v>
      </c>
      <c r="G220" s="27">
        <v>1</v>
      </c>
      <c r="H220" s="28">
        <v>451.8</v>
      </c>
      <c r="I220" s="28">
        <v>416.2</v>
      </c>
      <c r="J220" s="29">
        <v>416.2</v>
      </c>
      <c r="K220" s="30">
        <v>27</v>
      </c>
      <c r="L220" s="28">
        <v>876862.64</v>
      </c>
      <c r="M220" s="40">
        <v>0</v>
      </c>
      <c r="N220" s="40">
        <v>0</v>
      </c>
      <c r="O220" s="40">
        <v>0</v>
      </c>
      <c r="P220" s="29">
        <v>876862.64</v>
      </c>
      <c r="Q220" s="28">
        <v>2106.83</v>
      </c>
      <c r="R220" s="28">
        <v>2106.83</v>
      </c>
      <c r="S220" s="31">
        <v>43100</v>
      </c>
      <c r="T220" s="266" t="s">
        <v>37</v>
      </c>
    </row>
    <row r="221" spans="1:20" ht="21.95" hidden="1" customHeight="1" x14ac:dyDescent="0.25">
      <c r="A221" s="331">
        <v>51</v>
      </c>
      <c r="B221" s="149" t="s">
        <v>182</v>
      </c>
      <c r="C221" s="24">
        <v>1962</v>
      </c>
      <c r="D221" s="25"/>
      <c r="E221" s="26" t="s">
        <v>36</v>
      </c>
      <c r="F221" s="27">
        <v>2</v>
      </c>
      <c r="G221" s="27">
        <v>3</v>
      </c>
      <c r="H221" s="28">
        <v>596.4</v>
      </c>
      <c r="I221" s="28">
        <v>536.79999999999995</v>
      </c>
      <c r="J221" s="29">
        <v>536.79999999999995</v>
      </c>
      <c r="K221" s="30">
        <v>34</v>
      </c>
      <c r="L221" s="28">
        <v>902419.85</v>
      </c>
      <c r="M221" s="40">
        <v>0</v>
      </c>
      <c r="N221" s="40">
        <v>0</v>
      </c>
      <c r="O221" s="40">
        <v>0</v>
      </c>
      <c r="P221" s="29">
        <v>902419.85</v>
      </c>
      <c r="Q221" s="28">
        <v>1681.11</v>
      </c>
      <c r="R221" s="28">
        <v>1681.11</v>
      </c>
      <c r="S221" s="31">
        <v>43100</v>
      </c>
      <c r="T221" s="266" t="s">
        <v>37</v>
      </c>
    </row>
    <row r="222" spans="1:20" ht="21.95" customHeight="1" x14ac:dyDescent="0.25">
      <c r="A222" s="331">
        <v>52</v>
      </c>
      <c r="B222" s="149" t="s">
        <v>169</v>
      </c>
      <c r="C222" s="24">
        <v>1953</v>
      </c>
      <c r="D222" s="25">
        <v>2013</v>
      </c>
      <c r="E222" s="26" t="s">
        <v>115</v>
      </c>
      <c r="F222" s="27">
        <v>2</v>
      </c>
      <c r="G222" s="27">
        <v>1</v>
      </c>
      <c r="H222" s="28">
        <v>549.1</v>
      </c>
      <c r="I222" s="28">
        <v>502.3</v>
      </c>
      <c r="J222" s="29">
        <v>502.3</v>
      </c>
      <c r="K222" s="30">
        <v>27</v>
      </c>
      <c r="L222" s="28">
        <v>1116472.25</v>
      </c>
      <c r="M222" s="40">
        <v>0</v>
      </c>
      <c r="N222" s="40">
        <v>0</v>
      </c>
      <c r="O222" s="40">
        <v>0</v>
      </c>
      <c r="P222" s="29">
        <v>1116472.25</v>
      </c>
      <c r="Q222" s="28">
        <v>2222.7199999999998</v>
      </c>
      <c r="R222" s="28">
        <v>2222.7199999999998</v>
      </c>
      <c r="S222" s="31">
        <v>43100</v>
      </c>
      <c r="T222" s="266" t="s">
        <v>37</v>
      </c>
    </row>
    <row r="223" spans="1:20" ht="21.95" customHeight="1" x14ac:dyDescent="0.25">
      <c r="A223" s="331">
        <v>53</v>
      </c>
      <c r="B223" s="149" t="s">
        <v>439</v>
      </c>
      <c r="C223" s="24">
        <v>1955</v>
      </c>
      <c r="D223" s="25"/>
      <c r="E223" s="26" t="s">
        <v>36</v>
      </c>
      <c r="F223" s="27">
        <v>2</v>
      </c>
      <c r="G223" s="27">
        <v>0</v>
      </c>
      <c r="H223" s="28">
        <v>245.5</v>
      </c>
      <c r="I223" s="28">
        <v>91.8</v>
      </c>
      <c r="J223" s="29">
        <v>91.8</v>
      </c>
      <c r="K223" s="30">
        <v>11</v>
      </c>
      <c r="L223" s="28">
        <v>226586.26</v>
      </c>
      <c r="M223" s="40">
        <v>0</v>
      </c>
      <c r="N223" s="40">
        <v>0</v>
      </c>
      <c r="O223" s="40">
        <v>0</v>
      </c>
      <c r="P223" s="29">
        <v>226586.26</v>
      </c>
      <c r="Q223" s="28">
        <v>2468.2600000000002</v>
      </c>
      <c r="R223" s="28">
        <v>2468.2600000000002</v>
      </c>
      <c r="S223" s="31">
        <v>43100</v>
      </c>
      <c r="T223" s="266" t="s">
        <v>37</v>
      </c>
    </row>
    <row r="224" spans="1:20" ht="21.95" hidden="1" customHeight="1" x14ac:dyDescent="0.25">
      <c r="A224" s="331">
        <v>54</v>
      </c>
      <c r="B224" s="149" t="s">
        <v>427</v>
      </c>
      <c r="C224" s="24">
        <v>1952</v>
      </c>
      <c r="D224" s="25"/>
      <c r="E224" s="26" t="s">
        <v>36</v>
      </c>
      <c r="F224" s="27">
        <v>2</v>
      </c>
      <c r="G224" s="27">
        <v>1</v>
      </c>
      <c r="H224" s="28">
        <v>445</v>
      </c>
      <c r="I224" s="28">
        <v>392.1</v>
      </c>
      <c r="J224" s="29">
        <v>392.1</v>
      </c>
      <c r="K224" s="30">
        <v>37</v>
      </c>
      <c r="L224" s="28">
        <v>821425.97</v>
      </c>
      <c r="M224" s="40">
        <v>0</v>
      </c>
      <c r="N224" s="40">
        <v>0</v>
      </c>
      <c r="O224" s="40">
        <v>0</v>
      </c>
      <c r="P224" s="29">
        <v>821425.97</v>
      </c>
      <c r="Q224" s="28">
        <v>2094.94</v>
      </c>
      <c r="R224" s="28">
        <v>2094.94</v>
      </c>
      <c r="S224" s="31">
        <v>43100</v>
      </c>
      <c r="T224" s="266" t="s">
        <v>37</v>
      </c>
    </row>
    <row r="225" spans="1:20" ht="21.95" hidden="1" customHeight="1" x14ac:dyDescent="0.25">
      <c r="A225" s="331">
        <v>55</v>
      </c>
      <c r="B225" s="149" t="s">
        <v>424</v>
      </c>
      <c r="C225" s="24">
        <v>1951</v>
      </c>
      <c r="D225" s="25">
        <v>1973</v>
      </c>
      <c r="E225" s="26" t="s">
        <v>36</v>
      </c>
      <c r="F225" s="27">
        <v>2</v>
      </c>
      <c r="G225" s="27">
        <v>2</v>
      </c>
      <c r="H225" s="28">
        <v>504.5</v>
      </c>
      <c r="I225" s="28">
        <v>415.8</v>
      </c>
      <c r="J225" s="29">
        <v>415.8</v>
      </c>
      <c r="K225" s="30">
        <v>33</v>
      </c>
      <c r="L225" s="28">
        <v>871076.05</v>
      </c>
      <c r="M225" s="40">
        <v>0</v>
      </c>
      <c r="N225" s="40">
        <v>0</v>
      </c>
      <c r="O225" s="40">
        <v>0</v>
      </c>
      <c r="P225" s="29">
        <v>871076.05</v>
      </c>
      <c r="Q225" s="28">
        <v>2094.94</v>
      </c>
      <c r="R225" s="28">
        <v>2094.94</v>
      </c>
      <c r="S225" s="31">
        <v>43100</v>
      </c>
      <c r="T225" s="266" t="s">
        <v>37</v>
      </c>
    </row>
    <row r="226" spans="1:20" ht="21.75" hidden="1" customHeight="1" x14ac:dyDescent="0.25">
      <c r="A226" s="331">
        <v>56</v>
      </c>
      <c r="B226" s="149" t="s">
        <v>417</v>
      </c>
      <c r="C226" s="24">
        <v>1920</v>
      </c>
      <c r="D226" s="25"/>
      <c r="E226" s="26" t="s">
        <v>36</v>
      </c>
      <c r="F226" s="27">
        <v>2</v>
      </c>
      <c r="G226" s="27">
        <v>1</v>
      </c>
      <c r="H226" s="28">
        <v>418.2</v>
      </c>
      <c r="I226" s="28">
        <v>250</v>
      </c>
      <c r="J226" s="29">
        <v>250</v>
      </c>
      <c r="K226" s="30">
        <v>41</v>
      </c>
      <c r="L226" s="28">
        <v>631547.5</v>
      </c>
      <c r="M226" s="40">
        <v>0</v>
      </c>
      <c r="N226" s="40">
        <v>0</v>
      </c>
      <c r="O226" s="40">
        <v>0</v>
      </c>
      <c r="P226" s="29">
        <v>631547.5</v>
      </c>
      <c r="Q226" s="28">
        <v>2526.19</v>
      </c>
      <c r="R226" s="28">
        <v>2526.19</v>
      </c>
      <c r="S226" s="31">
        <v>43100</v>
      </c>
      <c r="T226" s="266" t="s">
        <v>37</v>
      </c>
    </row>
    <row r="227" spans="1:20" ht="21.95" hidden="1" customHeight="1" x14ac:dyDescent="0.25">
      <c r="A227" s="331">
        <v>57</v>
      </c>
      <c r="B227" s="149" t="s">
        <v>459</v>
      </c>
      <c r="C227" s="24">
        <v>1961</v>
      </c>
      <c r="D227" s="25"/>
      <c r="E227" s="26" t="s">
        <v>36</v>
      </c>
      <c r="F227" s="27">
        <v>2</v>
      </c>
      <c r="G227" s="27">
        <v>3</v>
      </c>
      <c r="H227" s="28">
        <v>545.6</v>
      </c>
      <c r="I227" s="28">
        <v>472.2</v>
      </c>
      <c r="J227" s="29">
        <v>472.2</v>
      </c>
      <c r="K227" s="30">
        <v>34</v>
      </c>
      <c r="L227" s="28">
        <v>1095197.07</v>
      </c>
      <c r="M227" s="40">
        <v>0</v>
      </c>
      <c r="N227" s="40">
        <v>0</v>
      </c>
      <c r="O227" s="40">
        <v>0</v>
      </c>
      <c r="P227" s="29">
        <v>1095197.07</v>
      </c>
      <c r="Q227" s="28">
        <v>2319.35</v>
      </c>
      <c r="R227" s="28">
        <v>2319.35</v>
      </c>
      <c r="S227" s="31">
        <v>43100</v>
      </c>
      <c r="T227" s="266" t="s">
        <v>37</v>
      </c>
    </row>
    <row r="228" spans="1:20" ht="21.95" hidden="1" customHeight="1" x14ac:dyDescent="0.25">
      <c r="A228" s="331">
        <v>58</v>
      </c>
      <c r="B228" s="149" t="s">
        <v>179</v>
      </c>
      <c r="C228" s="24">
        <v>1961</v>
      </c>
      <c r="D228" s="25"/>
      <c r="E228" s="26" t="s">
        <v>36</v>
      </c>
      <c r="F228" s="27">
        <v>2</v>
      </c>
      <c r="G228" s="27">
        <v>2</v>
      </c>
      <c r="H228" s="28">
        <v>926.8</v>
      </c>
      <c r="I228" s="28">
        <v>850.6</v>
      </c>
      <c r="J228" s="29">
        <v>850.6</v>
      </c>
      <c r="K228" s="30">
        <v>39</v>
      </c>
      <c r="L228" s="28">
        <v>1638808.49</v>
      </c>
      <c r="M228" s="40">
        <v>0</v>
      </c>
      <c r="N228" s="40">
        <v>0</v>
      </c>
      <c r="O228" s="40">
        <v>0</v>
      </c>
      <c r="P228" s="29">
        <v>1638808.49</v>
      </c>
      <c r="Q228" s="28">
        <v>1926.65</v>
      </c>
      <c r="R228" s="28">
        <v>1926.65</v>
      </c>
      <c r="S228" s="31">
        <v>43100</v>
      </c>
      <c r="T228" s="266" t="s">
        <v>37</v>
      </c>
    </row>
    <row r="229" spans="1:20" ht="21.95" hidden="1" customHeight="1" x14ac:dyDescent="0.25">
      <c r="A229" s="331">
        <v>59</v>
      </c>
      <c r="B229" s="149" t="s">
        <v>419</v>
      </c>
      <c r="C229" s="24">
        <v>1936</v>
      </c>
      <c r="D229" s="25"/>
      <c r="E229" s="26" t="s">
        <v>62</v>
      </c>
      <c r="F229" s="27">
        <v>1</v>
      </c>
      <c r="G229" s="27">
        <v>1</v>
      </c>
      <c r="H229" s="28">
        <v>156.69999999999999</v>
      </c>
      <c r="I229" s="28">
        <v>153.30000000000001</v>
      </c>
      <c r="J229" s="29">
        <v>153.30000000000001</v>
      </c>
      <c r="K229" s="30">
        <v>3</v>
      </c>
      <c r="L229" s="28">
        <v>394883.94</v>
      </c>
      <c r="M229" s="40">
        <v>0</v>
      </c>
      <c r="N229" s="40">
        <v>0</v>
      </c>
      <c r="O229" s="40">
        <v>0</v>
      </c>
      <c r="P229" s="29">
        <v>394883.94</v>
      </c>
      <c r="Q229" s="28">
        <v>2575.89</v>
      </c>
      <c r="R229" s="28">
        <v>2575.89</v>
      </c>
      <c r="S229" s="31">
        <v>43100</v>
      </c>
      <c r="T229" s="266" t="s">
        <v>37</v>
      </c>
    </row>
    <row r="230" spans="1:20" ht="21.95" hidden="1" customHeight="1" x14ac:dyDescent="0.25">
      <c r="A230" s="331">
        <v>60</v>
      </c>
      <c r="B230" s="149" t="s">
        <v>434</v>
      </c>
      <c r="C230" s="24">
        <v>1955</v>
      </c>
      <c r="D230" s="25"/>
      <c r="E230" s="26" t="s">
        <v>62</v>
      </c>
      <c r="F230" s="27">
        <v>2</v>
      </c>
      <c r="G230" s="27">
        <v>2</v>
      </c>
      <c r="H230" s="28">
        <v>681.4</v>
      </c>
      <c r="I230" s="28">
        <v>619.20000000000005</v>
      </c>
      <c r="J230" s="29">
        <v>619.20000000000005</v>
      </c>
      <c r="K230" s="30">
        <v>25</v>
      </c>
      <c r="L230" s="28">
        <v>1057482.1399999999</v>
      </c>
      <c r="M230" s="40">
        <v>0</v>
      </c>
      <c r="N230" s="40">
        <v>0</v>
      </c>
      <c r="O230" s="40">
        <v>0</v>
      </c>
      <c r="P230" s="29">
        <v>1057482.1399999999</v>
      </c>
      <c r="Q230" s="28">
        <v>1707.82</v>
      </c>
      <c r="R230" s="28">
        <v>1707.82</v>
      </c>
      <c r="S230" s="31">
        <v>43100</v>
      </c>
      <c r="T230" s="266" t="s">
        <v>37</v>
      </c>
    </row>
    <row r="231" spans="1:20" ht="21.95" hidden="1" customHeight="1" x14ac:dyDescent="0.25">
      <c r="A231" s="331">
        <v>61</v>
      </c>
      <c r="B231" s="149" t="s">
        <v>433</v>
      </c>
      <c r="C231" s="24">
        <v>1955</v>
      </c>
      <c r="D231" s="25"/>
      <c r="E231" s="26" t="s">
        <v>36</v>
      </c>
      <c r="F231" s="27">
        <v>2</v>
      </c>
      <c r="G231" s="27">
        <v>2</v>
      </c>
      <c r="H231" s="28">
        <v>678</v>
      </c>
      <c r="I231" s="28">
        <v>615</v>
      </c>
      <c r="J231" s="29">
        <v>615</v>
      </c>
      <c r="K231" s="30">
        <v>26</v>
      </c>
      <c r="L231" s="28">
        <v>1033882.65</v>
      </c>
      <c r="M231" s="40">
        <v>0</v>
      </c>
      <c r="N231" s="40">
        <v>0</v>
      </c>
      <c r="O231" s="40">
        <v>0</v>
      </c>
      <c r="P231" s="29">
        <v>1033882.65</v>
      </c>
      <c r="Q231" s="28">
        <v>1681.11</v>
      </c>
      <c r="R231" s="28">
        <v>1681.11</v>
      </c>
      <c r="S231" s="31">
        <v>43100</v>
      </c>
      <c r="T231" s="266" t="s">
        <v>37</v>
      </c>
    </row>
    <row r="232" spans="1:20" ht="21.95" hidden="1" customHeight="1" x14ac:dyDescent="0.25">
      <c r="A232" s="331">
        <v>62</v>
      </c>
      <c r="B232" s="149" t="s">
        <v>167</v>
      </c>
      <c r="C232" s="24">
        <v>1917</v>
      </c>
      <c r="D232" s="25"/>
      <c r="E232" s="26" t="s">
        <v>62</v>
      </c>
      <c r="F232" s="27">
        <v>1</v>
      </c>
      <c r="G232" s="27">
        <v>2</v>
      </c>
      <c r="H232" s="28">
        <v>178.6</v>
      </c>
      <c r="I232" s="28">
        <v>158</v>
      </c>
      <c r="J232" s="29">
        <v>158</v>
      </c>
      <c r="K232" s="30">
        <v>6</v>
      </c>
      <c r="L232" s="28">
        <v>302516.28000000003</v>
      </c>
      <c r="M232" s="40">
        <v>0</v>
      </c>
      <c r="N232" s="40">
        <v>0</v>
      </c>
      <c r="O232" s="40">
        <v>0</v>
      </c>
      <c r="P232" s="29">
        <v>302516.28000000003</v>
      </c>
      <c r="Q232" s="28">
        <v>1914.66</v>
      </c>
      <c r="R232" s="28">
        <v>1914.66</v>
      </c>
      <c r="S232" s="31">
        <v>43100</v>
      </c>
      <c r="T232" s="266" t="s">
        <v>37</v>
      </c>
    </row>
    <row r="233" spans="1:20" ht="21.95" hidden="1" customHeight="1" x14ac:dyDescent="0.25">
      <c r="A233" s="331">
        <v>63</v>
      </c>
      <c r="B233" s="149" t="s">
        <v>181</v>
      </c>
      <c r="C233" s="24">
        <v>1962</v>
      </c>
      <c r="D233" s="25"/>
      <c r="E233" s="26" t="s">
        <v>36</v>
      </c>
      <c r="F233" s="27">
        <v>2</v>
      </c>
      <c r="G233" s="27">
        <v>2</v>
      </c>
      <c r="H233" s="28">
        <v>530.79999999999995</v>
      </c>
      <c r="I233" s="28">
        <v>481.3</v>
      </c>
      <c r="J233" s="29">
        <v>481.3</v>
      </c>
      <c r="K233" s="30">
        <v>18</v>
      </c>
      <c r="L233" s="28">
        <v>809118.24</v>
      </c>
      <c r="M233" s="40">
        <v>0</v>
      </c>
      <c r="N233" s="40">
        <v>0</v>
      </c>
      <c r="O233" s="40">
        <v>0</v>
      </c>
      <c r="P233" s="29">
        <v>809118.24</v>
      </c>
      <c r="Q233" s="28">
        <v>1681.11</v>
      </c>
      <c r="R233" s="28">
        <v>1681.11</v>
      </c>
      <c r="S233" s="31">
        <v>43100</v>
      </c>
      <c r="T233" s="266" t="s">
        <v>37</v>
      </c>
    </row>
    <row r="234" spans="1:20" ht="21.95" hidden="1" customHeight="1" x14ac:dyDescent="0.25">
      <c r="A234" s="331">
        <v>64</v>
      </c>
      <c r="B234" s="149" t="s">
        <v>444</v>
      </c>
      <c r="C234" s="24">
        <v>1957</v>
      </c>
      <c r="D234" s="25"/>
      <c r="E234" s="26" t="s">
        <v>36</v>
      </c>
      <c r="F234" s="27">
        <v>2</v>
      </c>
      <c r="G234" s="27">
        <v>2</v>
      </c>
      <c r="H234" s="28">
        <v>702.5</v>
      </c>
      <c r="I234" s="28">
        <v>622.1</v>
      </c>
      <c r="J234" s="29">
        <v>622.1</v>
      </c>
      <c r="K234" s="30">
        <v>22</v>
      </c>
      <c r="L234" s="28">
        <v>248224.12</v>
      </c>
      <c r="M234" s="40">
        <v>0</v>
      </c>
      <c r="N234" s="40">
        <v>0</v>
      </c>
      <c r="O234" s="40">
        <v>0</v>
      </c>
      <c r="P234" s="29">
        <v>248224.12</v>
      </c>
      <c r="Q234" s="28">
        <v>399.01</v>
      </c>
      <c r="R234" s="28">
        <v>399.01</v>
      </c>
      <c r="S234" s="31">
        <v>43100</v>
      </c>
      <c r="T234" s="266" t="s">
        <v>37</v>
      </c>
    </row>
    <row r="235" spans="1:20" ht="21.95" hidden="1" customHeight="1" x14ac:dyDescent="0.25">
      <c r="A235" s="331">
        <v>65</v>
      </c>
      <c r="B235" s="149" t="s">
        <v>168</v>
      </c>
      <c r="C235" s="24">
        <v>1917</v>
      </c>
      <c r="D235" s="25">
        <v>2009</v>
      </c>
      <c r="E235" s="26" t="s">
        <v>62</v>
      </c>
      <c r="F235" s="27">
        <v>2</v>
      </c>
      <c r="G235" s="27">
        <v>2</v>
      </c>
      <c r="H235" s="28">
        <v>528.29999999999995</v>
      </c>
      <c r="I235" s="28">
        <v>275.60000000000002</v>
      </c>
      <c r="J235" s="29">
        <v>275.60000000000002</v>
      </c>
      <c r="K235" s="30">
        <v>31</v>
      </c>
      <c r="L235" s="28">
        <v>281304.92</v>
      </c>
      <c r="M235" s="40">
        <v>0</v>
      </c>
      <c r="N235" s="40">
        <v>0</v>
      </c>
      <c r="O235" s="40">
        <v>0</v>
      </c>
      <c r="P235" s="29">
        <v>281304.92</v>
      </c>
      <c r="Q235" s="28">
        <v>1020.7</v>
      </c>
      <c r="R235" s="28">
        <v>1020.7</v>
      </c>
      <c r="S235" s="31">
        <v>43100</v>
      </c>
      <c r="T235" s="266" t="s">
        <v>37</v>
      </c>
    </row>
    <row r="236" spans="1:20" ht="21.95" hidden="1" customHeight="1" x14ac:dyDescent="0.25">
      <c r="A236" s="331">
        <v>66</v>
      </c>
      <c r="B236" s="149" t="s">
        <v>176</v>
      </c>
      <c r="C236" s="24">
        <v>1957</v>
      </c>
      <c r="D236" s="25">
        <v>2001</v>
      </c>
      <c r="E236" s="26" t="s">
        <v>36</v>
      </c>
      <c r="F236" s="27">
        <v>2</v>
      </c>
      <c r="G236" s="27">
        <v>2</v>
      </c>
      <c r="H236" s="28">
        <v>746.2</v>
      </c>
      <c r="I236" s="28">
        <v>680.4</v>
      </c>
      <c r="J236" s="29">
        <v>680.4</v>
      </c>
      <c r="K236" s="30">
        <v>17</v>
      </c>
      <c r="L236" s="28">
        <v>167065.42000000001</v>
      </c>
      <c r="M236" s="40">
        <v>0</v>
      </c>
      <c r="N236" s="40">
        <v>0</v>
      </c>
      <c r="O236" s="40">
        <v>0</v>
      </c>
      <c r="P236" s="29">
        <v>167065.42000000001</v>
      </c>
      <c r="Q236" s="28">
        <v>245.54</v>
      </c>
      <c r="R236" s="28">
        <v>245.54</v>
      </c>
      <c r="S236" s="31">
        <v>43100</v>
      </c>
      <c r="T236" s="266" t="s">
        <v>37</v>
      </c>
    </row>
    <row r="237" spans="1:20" ht="21.95" hidden="1" customHeight="1" x14ac:dyDescent="0.25">
      <c r="A237" s="331"/>
      <c r="B237" s="151" t="s">
        <v>59</v>
      </c>
      <c r="C237" s="52"/>
      <c r="D237" s="48"/>
      <c r="E237" s="53"/>
      <c r="F237" s="54"/>
      <c r="G237" s="54"/>
      <c r="H237" s="55">
        <f>H238</f>
        <v>360.8</v>
      </c>
      <c r="I237" s="55">
        <f t="shared" ref="I237:P237" si="29">I238</f>
        <v>329.2</v>
      </c>
      <c r="J237" s="55">
        <f t="shared" si="29"/>
        <v>329.2</v>
      </c>
      <c r="K237" s="54">
        <f t="shared" si="29"/>
        <v>19</v>
      </c>
      <c r="L237" s="55">
        <f t="shared" si="29"/>
        <v>201316</v>
      </c>
      <c r="M237" s="55">
        <f t="shared" si="29"/>
        <v>0</v>
      </c>
      <c r="N237" s="55">
        <f t="shared" si="29"/>
        <v>0</v>
      </c>
      <c r="O237" s="55">
        <f t="shared" si="29"/>
        <v>0</v>
      </c>
      <c r="P237" s="55">
        <f t="shared" si="29"/>
        <v>201316</v>
      </c>
      <c r="Q237" s="55" t="s">
        <v>28</v>
      </c>
      <c r="R237" s="55" t="s">
        <v>28</v>
      </c>
      <c r="S237" s="50" t="s">
        <v>28</v>
      </c>
      <c r="T237" s="269" t="s">
        <v>28</v>
      </c>
    </row>
    <row r="238" spans="1:20" ht="21.95" hidden="1" customHeight="1" x14ac:dyDescent="0.25">
      <c r="A238" s="331">
        <v>1</v>
      </c>
      <c r="B238" s="149" t="s">
        <v>61</v>
      </c>
      <c r="C238" s="24">
        <v>1962</v>
      </c>
      <c r="D238" s="25">
        <v>0</v>
      </c>
      <c r="E238" s="26" t="s">
        <v>36</v>
      </c>
      <c r="F238" s="27">
        <v>2</v>
      </c>
      <c r="G238" s="27">
        <v>1</v>
      </c>
      <c r="H238" s="28">
        <v>360.8</v>
      </c>
      <c r="I238" s="28">
        <v>329.2</v>
      </c>
      <c r="J238" s="29">
        <v>329.2</v>
      </c>
      <c r="K238" s="30">
        <v>19</v>
      </c>
      <c r="L238" s="28">
        <v>201316</v>
      </c>
      <c r="M238" s="40">
        <v>0</v>
      </c>
      <c r="N238" s="40">
        <v>0</v>
      </c>
      <c r="O238" s="40">
        <v>0</v>
      </c>
      <c r="P238" s="29">
        <v>201316</v>
      </c>
      <c r="Q238" s="28">
        <v>611.53</v>
      </c>
      <c r="R238" s="28">
        <v>611.53</v>
      </c>
      <c r="S238" s="31">
        <v>43070</v>
      </c>
      <c r="T238" s="266" t="s">
        <v>37</v>
      </c>
    </row>
    <row r="239" spans="1:20" ht="21.95" hidden="1" customHeight="1" x14ac:dyDescent="0.25">
      <c r="A239" s="331"/>
      <c r="B239" s="151" t="s">
        <v>204</v>
      </c>
      <c r="C239" s="52"/>
      <c r="D239" s="48"/>
      <c r="E239" s="53"/>
      <c r="F239" s="54"/>
      <c r="G239" s="54"/>
      <c r="H239" s="55">
        <f>H240</f>
        <v>366</v>
      </c>
      <c r="I239" s="55">
        <f t="shared" ref="I239:P239" si="30">I240</f>
        <v>349.1</v>
      </c>
      <c r="J239" s="55">
        <f t="shared" si="30"/>
        <v>166.4</v>
      </c>
      <c r="K239" s="54">
        <f t="shared" si="30"/>
        <v>26</v>
      </c>
      <c r="L239" s="55">
        <f t="shared" si="30"/>
        <v>499279.33</v>
      </c>
      <c r="M239" s="55">
        <f t="shared" si="30"/>
        <v>0</v>
      </c>
      <c r="N239" s="55">
        <f t="shared" si="30"/>
        <v>0</v>
      </c>
      <c r="O239" s="55">
        <f t="shared" si="30"/>
        <v>0</v>
      </c>
      <c r="P239" s="55">
        <f t="shared" si="30"/>
        <v>499279.33</v>
      </c>
      <c r="Q239" s="55" t="s">
        <v>28</v>
      </c>
      <c r="R239" s="55" t="s">
        <v>28</v>
      </c>
      <c r="S239" s="50" t="s">
        <v>28</v>
      </c>
      <c r="T239" s="269" t="s">
        <v>28</v>
      </c>
    </row>
    <row r="240" spans="1:20" ht="21.95" hidden="1" customHeight="1" x14ac:dyDescent="0.25">
      <c r="A240" s="331">
        <v>1</v>
      </c>
      <c r="B240" s="149" t="s">
        <v>679</v>
      </c>
      <c r="C240" s="13">
        <v>1968</v>
      </c>
      <c r="D240" s="9"/>
      <c r="E240" s="14" t="s">
        <v>95</v>
      </c>
      <c r="F240" s="15">
        <v>2</v>
      </c>
      <c r="G240" s="15">
        <v>1</v>
      </c>
      <c r="H240" s="16">
        <v>366</v>
      </c>
      <c r="I240" s="16">
        <v>349.1</v>
      </c>
      <c r="J240" s="17">
        <v>166.4</v>
      </c>
      <c r="K240" s="18">
        <v>26</v>
      </c>
      <c r="L240" s="16">
        <v>499279.33</v>
      </c>
      <c r="M240" s="17">
        <v>0</v>
      </c>
      <c r="N240" s="17">
        <v>0</v>
      </c>
      <c r="O240" s="17">
        <v>0</v>
      </c>
      <c r="P240" s="17">
        <v>499279.33</v>
      </c>
      <c r="Q240" s="16">
        <v>1430.19</v>
      </c>
      <c r="R240" s="16">
        <v>1430.19</v>
      </c>
      <c r="S240" s="11">
        <v>43040</v>
      </c>
      <c r="T240" s="264" t="s">
        <v>37</v>
      </c>
    </row>
    <row r="241" spans="1:20" ht="21.95" hidden="1" customHeight="1" x14ac:dyDescent="0.25">
      <c r="A241" s="331"/>
      <c r="B241" s="135" t="s">
        <v>206</v>
      </c>
      <c r="C241" s="66"/>
      <c r="D241" s="67"/>
      <c r="E241" s="68"/>
      <c r="F241" s="69"/>
      <c r="G241" s="69"/>
      <c r="H241" s="51">
        <f t="shared" ref="H241:P241" si="31">SUM(H242:H243)</f>
        <v>706.8</v>
      </c>
      <c r="I241" s="51">
        <f t="shared" si="31"/>
        <v>621.20000000000005</v>
      </c>
      <c r="J241" s="51">
        <f t="shared" si="31"/>
        <v>621.20000000000005</v>
      </c>
      <c r="K241" s="67">
        <f t="shared" si="31"/>
        <v>29</v>
      </c>
      <c r="L241" s="51">
        <f t="shared" si="31"/>
        <v>1044305.53</v>
      </c>
      <c r="M241" s="51">
        <f t="shared" si="31"/>
        <v>0</v>
      </c>
      <c r="N241" s="51">
        <f t="shared" si="31"/>
        <v>0</v>
      </c>
      <c r="O241" s="51">
        <f t="shared" si="31"/>
        <v>0</v>
      </c>
      <c r="P241" s="51">
        <f t="shared" si="31"/>
        <v>1044305.53</v>
      </c>
      <c r="Q241" s="330" t="s">
        <v>28</v>
      </c>
      <c r="R241" s="70" t="s">
        <v>28</v>
      </c>
      <c r="S241" s="71" t="s">
        <v>28</v>
      </c>
      <c r="T241" s="83" t="s">
        <v>28</v>
      </c>
    </row>
    <row r="242" spans="1:20" ht="21.95" hidden="1" customHeight="1" x14ac:dyDescent="0.25">
      <c r="A242" s="331">
        <v>1</v>
      </c>
      <c r="B242" s="149" t="s">
        <v>207</v>
      </c>
      <c r="C242" s="13">
        <v>1964</v>
      </c>
      <c r="D242" s="9"/>
      <c r="E242" s="14" t="s">
        <v>90</v>
      </c>
      <c r="F242" s="15">
        <v>2</v>
      </c>
      <c r="G242" s="15">
        <v>2</v>
      </c>
      <c r="H242" s="16">
        <v>385.2</v>
      </c>
      <c r="I242" s="16">
        <v>328</v>
      </c>
      <c r="J242" s="17">
        <v>328</v>
      </c>
      <c r="K242" s="18">
        <v>12</v>
      </c>
      <c r="L242" s="16">
        <v>551404.07999999996</v>
      </c>
      <c r="M242" s="17">
        <v>0</v>
      </c>
      <c r="N242" s="17">
        <v>0</v>
      </c>
      <c r="O242" s="17">
        <v>0</v>
      </c>
      <c r="P242" s="17">
        <v>551404.07999999996</v>
      </c>
      <c r="Q242" s="16">
        <v>1681.11</v>
      </c>
      <c r="R242" s="16">
        <v>1681.11</v>
      </c>
      <c r="S242" s="11" t="s">
        <v>58</v>
      </c>
      <c r="T242" s="264" t="s">
        <v>37</v>
      </c>
    </row>
    <row r="243" spans="1:20" ht="21.95" hidden="1" customHeight="1" x14ac:dyDescent="0.25">
      <c r="A243" s="331">
        <v>2</v>
      </c>
      <c r="B243" s="149" t="s">
        <v>208</v>
      </c>
      <c r="C243" s="13">
        <v>1964</v>
      </c>
      <c r="D243" s="9"/>
      <c r="E243" s="14" t="s">
        <v>90</v>
      </c>
      <c r="F243" s="15">
        <v>2</v>
      </c>
      <c r="G243" s="15">
        <v>1</v>
      </c>
      <c r="H243" s="16">
        <v>321.60000000000002</v>
      </c>
      <c r="I243" s="16">
        <v>293.2</v>
      </c>
      <c r="J243" s="17">
        <v>293.2</v>
      </c>
      <c r="K243" s="18">
        <v>17</v>
      </c>
      <c r="L243" s="16">
        <v>492901.45</v>
      </c>
      <c r="M243" s="17">
        <v>0</v>
      </c>
      <c r="N243" s="17">
        <v>0</v>
      </c>
      <c r="O243" s="17">
        <v>0</v>
      </c>
      <c r="P243" s="17">
        <v>492901.45</v>
      </c>
      <c r="Q243" s="16">
        <v>1681.11</v>
      </c>
      <c r="R243" s="16">
        <v>1681.11</v>
      </c>
      <c r="S243" s="11" t="s">
        <v>58</v>
      </c>
      <c r="T243" s="264" t="s">
        <v>37</v>
      </c>
    </row>
    <row r="244" spans="1:20" ht="21.95" hidden="1" customHeight="1" x14ac:dyDescent="0.25">
      <c r="A244" s="331"/>
      <c r="B244" s="135" t="s">
        <v>209</v>
      </c>
      <c r="C244" s="66"/>
      <c r="D244" s="67"/>
      <c r="E244" s="68"/>
      <c r="F244" s="69"/>
      <c r="G244" s="69"/>
      <c r="H244" s="51">
        <f t="shared" ref="H244:P244" si="32">SUM(H245:H245)</f>
        <v>2401</v>
      </c>
      <c r="I244" s="51">
        <f t="shared" si="32"/>
        <v>2108.6</v>
      </c>
      <c r="J244" s="51">
        <f t="shared" si="32"/>
        <v>2108.6</v>
      </c>
      <c r="K244" s="67">
        <f t="shared" si="32"/>
        <v>98</v>
      </c>
      <c r="L244" s="51">
        <f t="shared" si="32"/>
        <v>2277309.09</v>
      </c>
      <c r="M244" s="51">
        <f t="shared" si="32"/>
        <v>0</v>
      </c>
      <c r="N244" s="51">
        <f t="shared" si="32"/>
        <v>0</v>
      </c>
      <c r="O244" s="51">
        <f t="shared" si="32"/>
        <v>0</v>
      </c>
      <c r="P244" s="51">
        <f t="shared" si="32"/>
        <v>2277309.09</v>
      </c>
      <c r="Q244" s="330" t="s">
        <v>28</v>
      </c>
      <c r="R244" s="70" t="s">
        <v>28</v>
      </c>
      <c r="S244" s="71" t="s">
        <v>28</v>
      </c>
      <c r="T244" s="83" t="s">
        <v>28</v>
      </c>
    </row>
    <row r="245" spans="1:20" s="88" customFormat="1" ht="21.95" hidden="1" customHeight="1" x14ac:dyDescent="0.25">
      <c r="A245" s="331">
        <v>1</v>
      </c>
      <c r="B245" s="150" t="s">
        <v>810</v>
      </c>
      <c r="C245" s="204">
        <v>1981</v>
      </c>
      <c r="D245" s="59"/>
      <c r="E245" s="97" t="s">
        <v>69</v>
      </c>
      <c r="F245" s="96">
        <v>5</v>
      </c>
      <c r="G245" s="96">
        <v>1</v>
      </c>
      <c r="H245" s="12">
        <v>2401</v>
      </c>
      <c r="I245" s="12">
        <v>2108.6</v>
      </c>
      <c r="J245" s="12">
        <v>2108.6</v>
      </c>
      <c r="K245" s="59">
        <v>98</v>
      </c>
      <c r="L245" s="12">
        <v>2277309.09</v>
      </c>
      <c r="M245" s="12">
        <v>0</v>
      </c>
      <c r="N245" s="12">
        <v>0</v>
      </c>
      <c r="O245" s="12">
        <v>0</v>
      </c>
      <c r="P245" s="12">
        <v>2277309.09</v>
      </c>
      <c r="Q245" s="10">
        <v>1080.01</v>
      </c>
      <c r="R245" s="78">
        <v>1080.01</v>
      </c>
      <c r="S245" s="299">
        <v>43100</v>
      </c>
      <c r="T245" s="21" t="s">
        <v>37</v>
      </c>
    </row>
    <row r="246" spans="1:20" ht="21.95" hidden="1" customHeight="1" x14ac:dyDescent="0.25">
      <c r="A246" s="331"/>
      <c r="B246" s="151" t="s">
        <v>75</v>
      </c>
      <c r="C246" s="52"/>
      <c r="D246" s="48"/>
      <c r="E246" s="53"/>
      <c r="F246" s="54"/>
      <c r="G246" s="54"/>
      <c r="H246" s="55">
        <f t="shared" ref="H246:P246" si="33">SUM(H247:H247)</f>
        <v>396.1</v>
      </c>
      <c r="I246" s="55">
        <f t="shared" si="33"/>
        <v>326.2</v>
      </c>
      <c r="J246" s="55">
        <f t="shared" si="33"/>
        <v>293.60000000000002</v>
      </c>
      <c r="K246" s="54">
        <f t="shared" si="33"/>
        <v>21</v>
      </c>
      <c r="L246" s="55">
        <f t="shared" si="33"/>
        <v>548378.07999999996</v>
      </c>
      <c r="M246" s="55">
        <f t="shared" si="33"/>
        <v>0</v>
      </c>
      <c r="N246" s="55">
        <f t="shared" si="33"/>
        <v>0</v>
      </c>
      <c r="O246" s="55">
        <f t="shared" si="33"/>
        <v>0</v>
      </c>
      <c r="P246" s="55">
        <f t="shared" si="33"/>
        <v>548378.07999999996</v>
      </c>
      <c r="Q246" s="55" t="s">
        <v>28</v>
      </c>
      <c r="R246" s="55" t="s">
        <v>28</v>
      </c>
      <c r="S246" s="50" t="s">
        <v>28</v>
      </c>
      <c r="T246" s="269" t="s">
        <v>28</v>
      </c>
    </row>
    <row r="247" spans="1:20" ht="21.95" hidden="1" customHeight="1" x14ac:dyDescent="0.25">
      <c r="A247" s="331">
        <v>1</v>
      </c>
      <c r="B247" s="149" t="s">
        <v>821</v>
      </c>
      <c r="C247" s="13">
        <v>1969</v>
      </c>
      <c r="D247" s="9" t="s">
        <v>211</v>
      </c>
      <c r="E247" s="14" t="s">
        <v>62</v>
      </c>
      <c r="F247" s="15">
        <v>2</v>
      </c>
      <c r="G247" s="15">
        <v>2</v>
      </c>
      <c r="H247" s="16">
        <v>396.1</v>
      </c>
      <c r="I247" s="16">
        <v>326.2</v>
      </c>
      <c r="J247" s="17">
        <v>293.60000000000002</v>
      </c>
      <c r="K247" s="18">
        <v>21</v>
      </c>
      <c r="L247" s="16">
        <v>548378.07999999996</v>
      </c>
      <c r="M247" s="17">
        <v>0</v>
      </c>
      <c r="N247" s="17">
        <v>0</v>
      </c>
      <c r="O247" s="17">
        <v>0</v>
      </c>
      <c r="P247" s="17">
        <v>548378.07999999996</v>
      </c>
      <c r="Q247" s="16">
        <v>1681.11</v>
      </c>
      <c r="R247" s="16">
        <v>1681.11</v>
      </c>
      <c r="S247" s="22">
        <v>42705</v>
      </c>
      <c r="T247" s="264" t="s">
        <v>37</v>
      </c>
    </row>
    <row r="248" spans="1:20" ht="21.95" hidden="1" customHeight="1" x14ac:dyDescent="0.25">
      <c r="A248" s="331"/>
      <c r="B248" s="151" t="s">
        <v>789</v>
      </c>
      <c r="C248" s="52"/>
      <c r="D248" s="48"/>
      <c r="E248" s="53"/>
      <c r="F248" s="54"/>
      <c r="G248" s="54"/>
      <c r="H248" s="55">
        <f t="shared" ref="H248:P248" si="34">SUM(H249:H279)</f>
        <v>66277.2</v>
      </c>
      <c r="I248" s="55">
        <f t="shared" si="34"/>
        <v>55740.6</v>
      </c>
      <c r="J248" s="55">
        <f t="shared" si="34"/>
        <v>55740.6</v>
      </c>
      <c r="K248" s="54">
        <f t="shared" si="34"/>
        <v>2145</v>
      </c>
      <c r="L248" s="55">
        <f t="shared" si="34"/>
        <v>23017105.68</v>
      </c>
      <c r="M248" s="55">
        <f t="shared" si="34"/>
        <v>0</v>
      </c>
      <c r="N248" s="55">
        <f t="shared" si="34"/>
        <v>0</v>
      </c>
      <c r="O248" s="55">
        <f t="shared" si="34"/>
        <v>0</v>
      </c>
      <c r="P248" s="55">
        <f t="shared" si="34"/>
        <v>23017105.68</v>
      </c>
      <c r="Q248" s="55" t="s">
        <v>28</v>
      </c>
      <c r="R248" s="55" t="s">
        <v>28</v>
      </c>
      <c r="S248" s="22" t="s">
        <v>28</v>
      </c>
      <c r="T248" s="269" t="s">
        <v>28</v>
      </c>
    </row>
    <row r="249" spans="1:20" ht="24" hidden="1" customHeight="1" x14ac:dyDescent="0.25">
      <c r="A249" s="331">
        <v>1</v>
      </c>
      <c r="B249" s="149" t="s">
        <v>790</v>
      </c>
      <c r="C249" s="13">
        <v>1962</v>
      </c>
      <c r="D249" s="9">
        <v>1962</v>
      </c>
      <c r="E249" s="14" t="s">
        <v>69</v>
      </c>
      <c r="F249" s="15">
        <v>4</v>
      </c>
      <c r="G249" s="15">
        <v>2</v>
      </c>
      <c r="H249" s="16">
        <v>1384.5</v>
      </c>
      <c r="I249" s="16">
        <v>1247.4000000000001</v>
      </c>
      <c r="J249" s="17">
        <v>1247.4000000000001</v>
      </c>
      <c r="K249" s="18">
        <v>55</v>
      </c>
      <c r="L249" s="16">
        <v>731126.08</v>
      </c>
      <c r="M249" s="16">
        <v>0</v>
      </c>
      <c r="N249" s="16">
        <v>0</v>
      </c>
      <c r="O249" s="17">
        <v>0</v>
      </c>
      <c r="P249" s="17">
        <v>731126.08</v>
      </c>
      <c r="Q249" s="16">
        <v>586.12</v>
      </c>
      <c r="R249" s="16">
        <v>586.12</v>
      </c>
      <c r="S249" s="22" t="s">
        <v>1640</v>
      </c>
      <c r="T249" s="264" t="s">
        <v>37</v>
      </c>
    </row>
    <row r="250" spans="1:20" ht="24" hidden="1" customHeight="1" x14ac:dyDescent="0.25">
      <c r="A250" s="331">
        <v>2</v>
      </c>
      <c r="B250" s="149" t="s">
        <v>222</v>
      </c>
      <c r="C250" s="13">
        <v>1964</v>
      </c>
      <c r="D250" s="9">
        <v>1964</v>
      </c>
      <c r="E250" s="14" t="s">
        <v>69</v>
      </c>
      <c r="F250" s="15">
        <v>3</v>
      </c>
      <c r="G250" s="15">
        <v>2</v>
      </c>
      <c r="H250" s="16">
        <v>1078.5999999999999</v>
      </c>
      <c r="I250" s="16">
        <v>973.4</v>
      </c>
      <c r="J250" s="17">
        <v>973.4</v>
      </c>
      <c r="K250" s="18">
        <v>55</v>
      </c>
      <c r="L250" s="16">
        <v>570529.19999999995</v>
      </c>
      <c r="M250" s="16">
        <v>0</v>
      </c>
      <c r="N250" s="16">
        <v>0</v>
      </c>
      <c r="O250" s="17">
        <v>0</v>
      </c>
      <c r="P250" s="17">
        <v>570529.19999999995</v>
      </c>
      <c r="Q250" s="16">
        <v>586.12</v>
      </c>
      <c r="R250" s="16">
        <v>586.12</v>
      </c>
      <c r="S250" s="22" t="s">
        <v>1640</v>
      </c>
      <c r="T250" s="264" t="s">
        <v>37</v>
      </c>
    </row>
    <row r="251" spans="1:20" ht="24" hidden="1" customHeight="1" x14ac:dyDescent="0.25">
      <c r="A251" s="331">
        <v>3</v>
      </c>
      <c r="B251" s="149" t="s">
        <v>223</v>
      </c>
      <c r="C251" s="13">
        <v>1935</v>
      </c>
      <c r="D251" s="9">
        <v>1935</v>
      </c>
      <c r="E251" s="14" t="s">
        <v>69</v>
      </c>
      <c r="F251" s="15">
        <v>3</v>
      </c>
      <c r="G251" s="15">
        <v>2</v>
      </c>
      <c r="H251" s="16">
        <v>1005.4</v>
      </c>
      <c r="I251" s="16">
        <v>839.8</v>
      </c>
      <c r="J251" s="17">
        <v>839.8</v>
      </c>
      <c r="K251" s="18">
        <v>43</v>
      </c>
      <c r="L251" s="16">
        <v>206204.49</v>
      </c>
      <c r="M251" s="16">
        <v>0</v>
      </c>
      <c r="N251" s="16">
        <v>0</v>
      </c>
      <c r="O251" s="17">
        <v>0</v>
      </c>
      <c r="P251" s="17">
        <v>206204.49</v>
      </c>
      <c r="Q251" s="16">
        <v>245.54</v>
      </c>
      <c r="R251" s="16">
        <v>245.54</v>
      </c>
      <c r="S251" s="22" t="s">
        <v>1640</v>
      </c>
      <c r="T251" s="264" t="s">
        <v>37</v>
      </c>
    </row>
    <row r="252" spans="1:20" ht="24" hidden="1" customHeight="1" x14ac:dyDescent="0.25">
      <c r="A252" s="331">
        <v>4</v>
      </c>
      <c r="B252" s="149" t="s">
        <v>224</v>
      </c>
      <c r="C252" s="13">
        <v>1954</v>
      </c>
      <c r="D252" s="9">
        <v>1954</v>
      </c>
      <c r="E252" s="14" t="s">
        <v>69</v>
      </c>
      <c r="F252" s="15">
        <v>3</v>
      </c>
      <c r="G252" s="15">
        <v>3</v>
      </c>
      <c r="H252" s="16">
        <v>2237.8000000000002</v>
      </c>
      <c r="I252" s="16">
        <v>1995.2</v>
      </c>
      <c r="J252" s="17">
        <v>1995.2</v>
      </c>
      <c r="K252" s="18">
        <v>66</v>
      </c>
      <c r="L252" s="16">
        <v>489901.41</v>
      </c>
      <c r="M252" s="16">
        <v>0</v>
      </c>
      <c r="N252" s="16">
        <v>0</v>
      </c>
      <c r="O252" s="17">
        <v>0</v>
      </c>
      <c r="P252" s="17">
        <v>489901.41</v>
      </c>
      <c r="Q252" s="16">
        <v>245.54</v>
      </c>
      <c r="R252" s="16">
        <v>245.54</v>
      </c>
      <c r="S252" s="22" t="s">
        <v>1640</v>
      </c>
      <c r="T252" s="264" t="s">
        <v>37</v>
      </c>
    </row>
    <row r="253" spans="1:20" ht="24" hidden="1" customHeight="1" x14ac:dyDescent="0.25">
      <c r="A253" s="331">
        <v>5</v>
      </c>
      <c r="B253" s="149" t="s">
        <v>226</v>
      </c>
      <c r="C253" s="13">
        <v>1960</v>
      </c>
      <c r="D253" s="9">
        <v>1960</v>
      </c>
      <c r="E253" s="14" t="s">
        <v>225</v>
      </c>
      <c r="F253" s="15">
        <v>4</v>
      </c>
      <c r="G253" s="15">
        <v>3</v>
      </c>
      <c r="H253" s="16">
        <v>2298.1999999999998</v>
      </c>
      <c r="I253" s="16">
        <v>1993.4</v>
      </c>
      <c r="J253" s="17">
        <v>1993.4</v>
      </c>
      <c r="K253" s="18">
        <v>99</v>
      </c>
      <c r="L253" s="16">
        <v>489459.44</v>
      </c>
      <c r="M253" s="16">
        <v>0</v>
      </c>
      <c r="N253" s="16">
        <v>0</v>
      </c>
      <c r="O253" s="17">
        <v>0</v>
      </c>
      <c r="P253" s="17">
        <v>489459.44</v>
      </c>
      <c r="Q253" s="16">
        <v>245.54</v>
      </c>
      <c r="R253" s="16">
        <v>245.54</v>
      </c>
      <c r="S253" s="22" t="s">
        <v>221</v>
      </c>
      <c r="T253" s="264" t="s">
        <v>37</v>
      </c>
    </row>
    <row r="254" spans="1:20" ht="24" hidden="1" customHeight="1" x14ac:dyDescent="0.25">
      <c r="A254" s="331">
        <v>6</v>
      </c>
      <c r="B254" s="149" t="s">
        <v>227</v>
      </c>
      <c r="C254" s="13">
        <v>1956</v>
      </c>
      <c r="D254" s="9">
        <v>1956</v>
      </c>
      <c r="E254" s="14" t="s">
        <v>69</v>
      </c>
      <c r="F254" s="15">
        <v>4</v>
      </c>
      <c r="G254" s="15">
        <v>3</v>
      </c>
      <c r="H254" s="16">
        <v>1800.2</v>
      </c>
      <c r="I254" s="16">
        <v>1576.4</v>
      </c>
      <c r="J254" s="17">
        <v>1576.4</v>
      </c>
      <c r="K254" s="18">
        <v>57</v>
      </c>
      <c r="L254" s="16">
        <v>853794</v>
      </c>
      <c r="M254" s="16">
        <v>0</v>
      </c>
      <c r="N254" s="16">
        <v>0</v>
      </c>
      <c r="O254" s="17">
        <v>0</v>
      </c>
      <c r="P254" s="17">
        <v>853794</v>
      </c>
      <c r="Q254" s="16">
        <v>541.61</v>
      </c>
      <c r="R254" s="16">
        <v>541.61</v>
      </c>
      <c r="S254" s="22" t="s">
        <v>1640</v>
      </c>
      <c r="T254" s="264" t="s">
        <v>37</v>
      </c>
    </row>
    <row r="255" spans="1:20" ht="24" hidden="1" customHeight="1" x14ac:dyDescent="0.25">
      <c r="A255" s="331">
        <v>7</v>
      </c>
      <c r="B255" s="149" t="s">
        <v>228</v>
      </c>
      <c r="C255" s="13">
        <v>1953</v>
      </c>
      <c r="D255" s="9">
        <v>1953</v>
      </c>
      <c r="E255" s="14" t="s">
        <v>69</v>
      </c>
      <c r="F255" s="15">
        <v>3</v>
      </c>
      <c r="G255" s="15">
        <v>3</v>
      </c>
      <c r="H255" s="16">
        <v>2609.8000000000002</v>
      </c>
      <c r="I255" s="16" t="s">
        <v>229</v>
      </c>
      <c r="J255" s="17" t="s">
        <v>230</v>
      </c>
      <c r="K255" s="18">
        <v>58</v>
      </c>
      <c r="L255" s="16">
        <v>472394.41</v>
      </c>
      <c r="M255" s="16">
        <v>0</v>
      </c>
      <c r="N255" s="16">
        <v>0</v>
      </c>
      <c r="O255" s="17">
        <v>0</v>
      </c>
      <c r="P255" s="17">
        <v>472394.41</v>
      </c>
      <c r="Q255" s="16">
        <v>245.54</v>
      </c>
      <c r="R255" s="16">
        <v>245.54</v>
      </c>
      <c r="S255" s="22" t="s">
        <v>1640</v>
      </c>
      <c r="T255" s="264" t="s">
        <v>37</v>
      </c>
    </row>
    <row r="256" spans="1:20" ht="24" hidden="1" customHeight="1" x14ac:dyDescent="0.25">
      <c r="A256" s="331">
        <v>8</v>
      </c>
      <c r="B256" s="149" t="s">
        <v>231</v>
      </c>
      <c r="C256" s="13">
        <v>1958</v>
      </c>
      <c r="D256" s="9">
        <v>1958</v>
      </c>
      <c r="E256" s="14" t="s">
        <v>69</v>
      </c>
      <c r="F256" s="15">
        <v>2</v>
      </c>
      <c r="G256" s="15">
        <v>2</v>
      </c>
      <c r="H256" s="16">
        <v>545.29999999999995</v>
      </c>
      <c r="I256" s="16">
        <v>475.7</v>
      </c>
      <c r="J256" s="17">
        <v>475.7</v>
      </c>
      <c r="K256" s="18">
        <v>26</v>
      </c>
      <c r="L256" s="16">
        <v>799704.03</v>
      </c>
      <c r="M256" s="16">
        <v>0</v>
      </c>
      <c r="N256" s="16">
        <v>0</v>
      </c>
      <c r="O256" s="17">
        <v>0</v>
      </c>
      <c r="P256" s="17">
        <v>799704.03</v>
      </c>
      <c r="Q256" s="16">
        <v>1681.11</v>
      </c>
      <c r="R256" s="16">
        <v>1681.11</v>
      </c>
      <c r="S256" s="22" t="s">
        <v>1640</v>
      </c>
      <c r="T256" s="264" t="s">
        <v>37</v>
      </c>
    </row>
    <row r="257" spans="1:20" ht="24" hidden="1" customHeight="1" x14ac:dyDescent="0.25">
      <c r="A257" s="331">
        <v>9</v>
      </c>
      <c r="B257" s="149" t="s">
        <v>232</v>
      </c>
      <c r="C257" s="13">
        <v>1951</v>
      </c>
      <c r="D257" s="9">
        <v>1951</v>
      </c>
      <c r="E257" s="14" t="s">
        <v>157</v>
      </c>
      <c r="F257" s="15">
        <v>2</v>
      </c>
      <c r="G257" s="15">
        <v>2</v>
      </c>
      <c r="H257" s="16">
        <v>705.1</v>
      </c>
      <c r="I257" s="16">
        <v>659.9</v>
      </c>
      <c r="J257" s="17">
        <v>659.9</v>
      </c>
      <c r="K257" s="18">
        <v>31</v>
      </c>
      <c r="L257" s="16">
        <v>1109364.49</v>
      </c>
      <c r="M257" s="16">
        <v>0</v>
      </c>
      <c r="N257" s="16">
        <v>0</v>
      </c>
      <c r="O257" s="17">
        <v>0</v>
      </c>
      <c r="P257" s="17">
        <v>1109364.49</v>
      </c>
      <c r="Q257" s="16">
        <v>1681.11</v>
      </c>
      <c r="R257" s="16">
        <v>1681.11</v>
      </c>
      <c r="S257" s="22" t="s">
        <v>221</v>
      </c>
      <c r="T257" s="264" t="s">
        <v>37</v>
      </c>
    </row>
    <row r="258" spans="1:20" ht="24" hidden="1" customHeight="1" x14ac:dyDescent="0.25">
      <c r="A258" s="331">
        <v>10</v>
      </c>
      <c r="B258" s="149" t="s">
        <v>233</v>
      </c>
      <c r="C258" s="13">
        <v>1952</v>
      </c>
      <c r="D258" s="9">
        <v>1952</v>
      </c>
      <c r="E258" s="14" t="s">
        <v>157</v>
      </c>
      <c r="F258" s="15">
        <v>2</v>
      </c>
      <c r="G258" s="15">
        <v>2</v>
      </c>
      <c r="H258" s="16">
        <v>765.7</v>
      </c>
      <c r="I258" s="16">
        <v>669.5</v>
      </c>
      <c r="J258" s="17">
        <v>669.5</v>
      </c>
      <c r="K258" s="18">
        <v>30</v>
      </c>
      <c r="L258" s="16">
        <v>192809.31</v>
      </c>
      <c r="M258" s="16">
        <v>0</v>
      </c>
      <c r="N258" s="16">
        <v>0</v>
      </c>
      <c r="O258" s="17">
        <v>0</v>
      </c>
      <c r="P258" s="17">
        <v>192809.31</v>
      </c>
      <c r="Q258" s="16">
        <v>287.99</v>
      </c>
      <c r="R258" s="16">
        <v>287.99</v>
      </c>
      <c r="S258" s="22" t="s">
        <v>1640</v>
      </c>
      <c r="T258" s="264" t="s">
        <v>37</v>
      </c>
    </row>
    <row r="259" spans="1:20" ht="24" hidden="1" customHeight="1" x14ac:dyDescent="0.25">
      <c r="A259" s="331">
        <v>11</v>
      </c>
      <c r="B259" s="149" t="s">
        <v>235</v>
      </c>
      <c r="C259" s="13">
        <v>1953</v>
      </c>
      <c r="D259" s="9">
        <v>1953</v>
      </c>
      <c r="E259" s="14" t="s">
        <v>157</v>
      </c>
      <c r="F259" s="15">
        <v>3</v>
      </c>
      <c r="G259" s="15">
        <v>3</v>
      </c>
      <c r="H259" s="16">
        <v>2359.1999999999998</v>
      </c>
      <c r="I259" s="16">
        <v>2128.6999999999998</v>
      </c>
      <c r="J259" s="17">
        <v>2128.6999999999998</v>
      </c>
      <c r="K259" s="18">
        <v>50</v>
      </c>
      <c r="L259" s="16">
        <v>522681</v>
      </c>
      <c r="M259" s="16">
        <v>0</v>
      </c>
      <c r="N259" s="16">
        <v>0</v>
      </c>
      <c r="O259" s="17">
        <v>0</v>
      </c>
      <c r="P259" s="17">
        <v>522681</v>
      </c>
      <c r="Q259" s="16">
        <v>245.54</v>
      </c>
      <c r="R259" s="16">
        <v>245.54</v>
      </c>
      <c r="S259" s="22" t="s">
        <v>221</v>
      </c>
      <c r="T259" s="264" t="s">
        <v>37</v>
      </c>
    </row>
    <row r="260" spans="1:20" ht="24" hidden="1" customHeight="1" x14ac:dyDescent="0.25">
      <c r="A260" s="331">
        <v>12</v>
      </c>
      <c r="B260" s="149" t="s">
        <v>237</v>
      </c>
      <c r="C260" s="13">
        <v>1948</v>
      </c>
      <c r="D260" s="9">
        <v>1948</v>
      </c>
      <c r="E260" s="14" t="s">
        <v>157</v>
      </c>
      <c r="F260" s="15">
        <v>2</v>
      </c>
      <c r="G260" s="15">
        <v>1</v>
      </c>
      <c r="H260" s="16">
        <v>215.9</v>
      </c>
      <c r="I260" s="16">
        <v>212.3</v>
      </c>
      <c r="J260" s="17">
        <v>212.3</v>
      </c>
      <c r="K260" s="18">
        <v>21</v>
      </c>
      <c r="L260" s="16">
        <v>356899.65</v>
      </c>
      <c r="M260" s="16">
        <v>0</v>
      </c>
      <c r="N260" s="16">
        <v>0</v>
      </c>
      <c r="O260" s="17">
        <v>0</v>
      </c>
      <c r="P260" s="17">
        <v>356899.65</v>
      </c>
      <c r="Q260" s="16">
        <v>1681.11</v>
      </c>
      <c r="R260" s="16">
        <v>1681.11</v>
      </c>
      <c r="S260" s="22" t="s">
        <v>1640</v>
      </c>
      <c r="T260" s="264" t="s">
        <v>37</v>
      </c>
    </row>
    <row r="261" spans="1:20" ht="24" hidden="1" customHeight="1" x14ac:dyDescent="0.25">
      <c r="A261" s="331">
        <v>13</v>
      </c>
      <c r="B261" s="149" t="s">
        <v>238</v>
      </c>
      <c r="C261" s="13">
        <v>1969</v>
      </c>
      <c r="D261" s="9">
        <v>1969</v>
      </c>
      <c r="E261" s="14" t="s">
        <v>69</v>
      </c>
      <c r="F261" s="15">
        <v>5</v>
      </c>
      <c r="G261" s="15">
        <v>4</v>
      </c>
      <c r="H261" s="16">
        <v>4095</v>
      </c>
      <c r="I261" s="16">
        <v>3641.6</v>
      </c>
      <c r="J261" s="17">
        <v>3641.6</v>
      </c>
      <c r="K261" s="18">
        <v>206</v>
      </c>
      <c r="L261" s="16">
        <v>894158.46</v>
      </c>
      <c r="M261" s="16">
        <v>0</v>
      </c>
      <c r="N261" s="16">
        <v>0</v>
      </c>
      <c r="O261" s="17">
        <v>0</v>
      </c>
      <c r="P261" s="17">
        <v>894158.46</v>
      </c>
      <c r="Q261" s="16">
        <v>245.54</v>
      </c>
      <c r="R261" s="16">
        <v>245.54</v>
      </c>
      <c r="S261" s="22" t="s">
        <v>1640</v>
      </c>
      <c r="T261" s="264" t="s">
        <v>37</v>
      </c>
    </row>
    <row r="262" spans="1:20" ht="24" hidden="1" customHeight="1" x14ac:dyDescent="0.25">
      <c r="A262" s="331">
        <v>14</v>
      </c>
      <c r="B262" s="149" t="s">
        <v>239</v>
      </c>
      <c r="C262" s="13">
        <v>1958</v>
      </c>
      <c r="D262" s="9">
        <v>1958</v>
      </c>
      <c r="E262" s="14" t="s">
        <v>69</v>
      </c>
      <c r="F262" s="15">
        <v>4</v>
      </c>
      <c r="G262" s="15">
        <v>3</v>
      </c>
      <c r="H262" s="16">
        <v>2816.7</v>
      </c>
      <c r="I262" s="16">
        <v>2411.6</v>
      </c>
      <c r="J262" s="17">
        <v>2411.6</v>
      </c>
      <c r="K262" s="18">
        <v>110</v>
      </c>
      <c r="L262" s="16">
        <v>32194.86</v>
      </c>
      <c r="M262" s="16">
        <v>0</v>
      </c>
      <c r="N262" s="16">
        <v>0</v>
      </c>
      <c r="O262" s="17">
        <v>0</v>
      </c>
      <c r="P262" s="17">
        <v>32194.86</v>
      </c>
      <c r="Q262" s="16">
        <v>13.35</v>
      </c>
      <c r="R262" s="16">
        <v>13.35</v>
      </c>
      <c r="S262" s="22" t="s">
        <v>1640</v>
      </c>
      <c r="T262" s="264" t="s">
        <v>37</v>
      </c>
    </row>
    <row r="263" spans="1:20" ht="24" hidden="1" customHeight="1" x14ac:dyDescent="0.25">
      <c r="A263" s="331">
        <v>15</v>
      </c>
      <c r="B263" s="149" t="s">
        <v>240</v>
      </c>
      <c r="C263" s="13">
        <v>1965</v>
      </c>
      <c r="D263" s="9">
        <v>1965</v>
      </c>
      <c r="E263" s="14" t="s">
        <v>225</v>
      </c>
      <c r="F263" s="15">
        <v>5</v>
      </c>
      <c r="G263" s="15">
        <v>3</v>
      </c>
      <c r="H263" s="16">
        <v>3121.4</v>
      </c>
      <c r="I263" s="16">
        <v>2776.1</v>
      </c>
      <c r="J263" s="17">
        <v>2776.1</v>
      </c>
      <c r="K263" s="18">
        <v>118</v>
      </c>
      <c r="L263" s="16">
        <v>1503563.52</v>
      </c>
      <c r="M263" s="16">
        <v>0</v>
      </c>
      <c r="N263" s="16">
        <v>0</v>
      </c>
      <c r="O263" s="17">
        <v>0</v>
      </c>
      <c r="P263" s="17">
        <v>1503563.52</v>
      </c>
      <c r="Q263" s="16">
        <v>667.86</v>
      </c>
      <c r="R263" s="16">
        <v>667.86</v>
      </c>
      <c r="S263" s="22" t="s">
        <v>1640</v>
      </c>
      <c r="T263" s="264" t="s">
        <v>37</v>
      </c>
    </row>
    <row r="264" spans="1:20" ht="24" hidden="1" customHeight="1" x14ac:dyDescent="0.25">
      <c r="A264" s="331">
        <v>16</v>
      </c>
      <c r="B264" s="149" t="s">
        <v>241</v>
      </c>
      <c r="C264" s="13">
        <v>1959</v>
      </c>
      <c r="D264" s="9">
        <v>1959</v>
      </c>
      <c r="E264" s="14" t="s">
        <v>69</v>
      </c>
      <c r="F264" s="15">
        <v>4</v>
      </c>
      <c r="G264" s="15">
        <v>4</v>
      </c>
      <c r="H264" s="16">
        <v>3058.4</v>
      </c>
      <c r="I264" s="16">
        <v>2690</v>
      </c>
      <c r="J264" s="17">
        <v>2690</v>
      </c>
      <c r="K264" s="18">
        <v>120</v>
      </c>
      <c r="L264" s="16">
        <v>660502.6</v>
      </c>
      <c r="M264" s="16">
        <v>0</v>
      </c>
      <c r="N264" s="16">
        <v>0</v>
      </c>
      <c r="O264" s="17">
        <v>0</v>
      </c>
      <c r="P264" s="17">
        <v>660502.6</v>
      </c>
      <c r="Q264" s="16">
        <v>245.54</v>
      </c>
      <c r="R264" s="16">
        <v>245.54</v>
      </c>
      <c r="S264" s="22" t="s">
        <v>1640</v>
      </c>
      <c r="T264" s="264" t="s">
        <v>37</v>
      </c>
    </row>
    <row r="265" spans="1:20" ht="24" hidden="1" customHeight="1" x14ac:dyDescent="0.25">
      <c r="A265" s="331">
        <v>17</v>
      </c>
      <c r="B265" s="149" t="s">
        <v>791</v>
      </c>
      <c r="C265" s="13">
        <v>1951</v>
      </c>
      <c r="D265" s="9">
        <v>1951</v>
      </c>
      <c r="E265" s="14" t="s">
        <v>69</v>
      </c>
      <c r="F265" s="15">
        <v>3</v>
      </c>
      <c r="G265" s="15">
        <v>3</v>
      </c>
      <c r="H265" s="16">
        <v>2349.6999999999998</v>
      </c>
      <c r="I265" s="16">
        <v>1824.2</v>
      </c>
      <c r="J265" s="17">
        <v>1824.2</v>
      </c>
      <c r="K265" s="18">
        <v>53</v>
      </c>
      <c r="L265" s="16">
        <v>447914.07</v>
      </c>
      <c r="M265" s="16">
        <v>0</v>
      </c>
      <c r="N265" s="16">
        <v>0</v>
      </c>
      <c r="O265" s="17">
        <v>0</v>
      </c>
      <c r="P265" s="17">
        <v>447914.07</v>
      </c>
      <c r="Q265" s="16">
        <v>245.54</v>
      </c>
      <c r="R265" s="16">
        <v>245.54</v>
      </c>
      <c r="S265" s="22" t="s">
        <v>1640</v>
      </c>
      <c r="T265" s="264" t="s">
        <v>37</v>
      </c>
    </row>
    <row r="266" spans="1:20" ht="24" hidden="1" customHeight="1" x14ac:dyDescent="0.25">
      <c r="A266" s="331">
        <v>18</v>
      </c>
      <c r="B266" s="149" t="s">
        <v>792</v>
      </c>
      <c r="C266" s="13">
        <v>1939</v>
      </c>
      <c r="D266" s="9">
        <v>1939</v>
      </c>
      <c r="E266" s="14" t="s">
        <v>69</v>
      </c>
      <c r="F266" s="15">
        <v>5</v>
      </c>
      <c r="G266" s="15">
        <v>6</v>
      </c>
      <c r="H266" s="16">
        <v>5712.7</v>
      </c>
      <c r="I266" s="16">
        <v>4753.8999999999996</v>
      </c>
      <c r="J266" s="17">
        <v>4753.8999999999996</v>
      </c>
      <c r="K266" s="18">
        <v>88</v>
      </c>
      <c r="L266" s="16">
        <v>1167272.6100000001</v>
      </c>
      <c r="M266" s="16">
        <v>0</v>
      </c>
      <c r="N266" s="16">
        <v>0</v>
      </c>
      <c r="O266" s="17">
        <v>0</v>
      </c>
      <c r="P266" s="17">
        <v>1167272.6100000001</v>
      </c>
      <c r="Q266" s="16">
        <v>245.54</v>
      </c>
      <c r="R266" s="16">
        <v>245.54</v>
      </c>
      <c r="S266" s="22" t="s">
        <v>1640</v>
      </c>
      <c r="T266" s="264" t="s">
        <v>37</v>
      </c>
    </row>
    <row r="267" spans="1:20" ht="24" hidden="1" customHeight="1" x14ac:dyDescent="0.25">
      <c r="A267" s="331">
        <v>19</v>
      </c>
      <c r="B267" s="149" t="s">
        <v>793</v>
      </c>
      <c r="C267" s="13">
        <v>1958</v>
      </c>
      <c r="D267" s="9">
        <v>1958</v>
      </c>
      <c r="E267" s="14" t="s">
        <v>69</v>
      </c>
      <c r="F267" s="15">
        <v>5</v>
      </c>
      <c r="G267" s="15">
        <v>7</v>
      </c>
      <c r="H267" s="16">
        <v>9356.6</v>
      </c>
      <c r="I267" s="16">
        <v>8670.2000000000007</v>
      </c>
      <c r="J267" s="17">
        <v>8670.2000000000007</v>
      </c>
      <c r="K267" s="18">
        <v>199</v>
      </c>
      <c r="L267" s="16">
        <v>3979274.99</v>
      </c>
      <c r="M267" s="16">
        <v>0</v>
      </c>
      <c r="N267" s="16">
        <v>0</v>
      </c>
      <c r="O267" s="17">
        <v>0</v>
      </c>
      <c r="P267" s="17">
        <v>3979274.99</v>
      </c>
      <c r="Q267" s="16">
        <v>458.96</v>
      </c>
      <c r="R267" s="16">
        <v>458.96</v>
      </c>
      <c r="S267" s="22" t="s">
        <v>1640</v>
      </c>
      <c r="T267" s="264" t="s">
        <v>37</v>
      </c>
    </row>
    <row r="268" spans="1:20" ht="24" hidden="1" customHeight="1" x14ac:dyDescent="0.25">
      <c r="A268" s="331">
        <v>20</v>
      </c>
      <c r="B268" s="149" t="s">
        <v>800</v>
      </c>
      <c r="C268" s="13">
        <v>1959</v>
      </c>
      <c r="D268" s="9">
        <v>1959</v>
      </c>
      <c r="E268" s="14" t="s">
        <v>69</v>
      </c>
      <c r="F268" s="15">
        <v>5</v>
      </c>
      <c r="G268" s="15">
        <v>4</v>
      </c>
      <c r="H268" s="16">
        <v>3683.2</v>
      </c>
      <c r="I268" s="16">
        <v>3363.4</v>
      </c>
      <c r="J268" s="17">
        <v>3363.4</v>
      </c>
      <c r="K268" s="18">
        <v>149</v>
      </c>
      <c r="L268" s="16">
        <v>825849.24</v>
      </c>
      <c r="M268" s="16">
        <v>0</v>
      </c>
      <c r="N268" s="16">
        <v>0</v>
      </c>
      <c r="O268" s="17">
        <v>0</v>
      </c>
      <c r="P268" s="17">
        <v>825849.24</v>
      </c>
      <c r="Q268" s="16">
        <v>245.54</v>
      </c>
      <c r="R268" s="16">
        <v>245.54</v>
      </c>
      <c r="S268" s="22" t="s">
        <v>1640</v>
      </c>
      <c r="T268" s="264" t="s">
        <v>37</v>
      </c>
    </row>
    <row r="269" spans="1:20" ht="24" hidden="1" customHeight="1" x14ac:dyDescent="0.25">
      <c r="A269" s="331">
        <v>21</v>
      </c>
      <c r="B269" s="149" t="s">
        <v>794</v>
      </c>
      <c r="C269" s="13">
        <v>1957</v>
      </c>
      <c r="D269" s="9">
        <v>1957</v>
      </c>
      <c r="E269" s="14" t="s">
        <v>225</v>
      </c>
      <c r="F269" s="15">
        <v>4</v>
      </c>
      <c r="G269" s="15">
        <v>6</v>
      </c>
      <c r="H269" s="16">
        <v>5442.7</v>
      </c>
      <c r="I269" s="16">
        <v>4797</v>
      </c>
      <c r="J269" s="17">
        <v>4797</v>
      </c>
      <c r="K269" s="18">
        <v>189</v>
      </c>
      <c r="L269" s="16">
        <v>1177855.3799999999</v>
      </c>
      <c r="M269" s="16">
        <v>0</v>
      </c>
      <c r="N269" s="16">
        <v>0</v>
      </c>
      <c r="O269" s="17">
        <v>0</v>
      </c>
      <c r="P269" s="17">
        <v>1177855.3799999999</v>
      </c>
      <c r="Q269" s="16">
        <v>245.54</v>
      </c>
      <c r="R269" s="16">
        <v>245.54</v>
      </c>
      <c r="S269" s="22" t="s">
        <v>1640</v>
      </c>
      <c r="T269" s="264" t="s">
        <v>37</v>
      </c>
    </row>
    <row r="270" spans="1:20" ht="24" hidden="1" customHeight="1" x14ac:dyDescent="0.25">
      <c r="A270" s="331">
        <v>22</v>
      </c>
      <c r="B270" s="149" t="s">
        <v>795</v>
      </c>
      <c r="C270" s="13">
        <v>1959</v>
      </c>
      <c r="D270" s="9">
        <v>1959</v>
      </c>
      <c r="E270" s="14" t="s">
        <v>69</v>
      </c>
      <c r="F270" s="15">
        <v>4</v>
      </c>
      <c r="G270" s="15">
        <v>2</v>
      </c>
      <c r="H270" s="16">
        <v>1702.7</v>
      </c>
      <c r="I270" s="16">
        <v>1256.9000000000001</v>
      </c>
      <c r="J270" s="17">
        <v>1256.9000000000001</v>
      </c>
      <c r="K270" s="18">
        <v>52</v>
      </c>
      <c r="L270" s="16">
        <v>308619.23</v>
      </c>
      <c r="M270" s="16">
        <v>0</v>
      </c>
      <c r="N270" s="16">
        <v>0</v>
      </c>
      <c r="O270" s="17">
        <v>0</v>
      </c>
      <c r="P270" s="17">
        <v>308619.23</v>
      </c>
      <c r="Q270" s="16">
        <v>245.54</v>
      </c>
      <c r="R270" s="16">
        <v>245.54</v>
      </c>
      <c r="S270" s="22" t="s">
        <v>1640</v>
      </c>
      <c r="T270" s="264" t="s">
        <v>37</v>
      </c>
    </row>
    <row r="271" spans="1:20" ht="24" hidden="1" customHeight="1" x14ac:dyDescent="0.25">
      <c r="A271" s="331">
        <v>23</v>
      </c>
      <c r="B271" s="149" t="s">
        <v>242</v>
      </c>
      <c r="C271" s="13">
        <v>1958</v>
      </c>
      <c r="D271" s="9">
        <v>1958</v>
      </c>
      <c r="E271" s="14" t="s">
        <v>69</v>
      </c>
      <c r="F271" s="15">
        <v>2</v>
      </c>
      <c r="G271" s="15">
        <v>2</v>
      </c>
      <c r="H271" s="16">
        <v>863.5</v>
      </c>
      <c r="I271" s="16">
        <v>757</v>
      </c>
      <c r="J271" s="17">
        <v>757</v>
      </c>
      <c r="K271" s="18">
        <v>36</v>
      </c>
      <c r="L271" s="16">
        <v>1272600.27</v>
      </c>
      <c r="M271" s="16">
        <v>0</v>
      </c>
      <c r="N271" s="16">
        <v>0</v>
      </c>
      <c r="O271" s="17">
        <v>0</v>
      </c>
      <c r="P271" s="17">
        <v>1272600.27</v>
      </c>
      <c r="Q271" s="16">
        <v>1681.11</v>
      </c>
      <c r="R271" s="16">
        <v>1681.11</v>
      </c>
      <c r="S271" s="22" t="s">
        <v>1640</v>
      </c>
      <c r="T271" s="264" t="s">
        <v>37</v>
      </c>
    </row>
    <row r="272" spans="1:20" ht="24" hidden="1" customHeight="1" x14ac:dyDescent="0.25">
      <c r="A272" s="331">
        <v>24</v>
      </c>
      <c r="B272" s="149" t="s">
        <v>243</v>
      </c>
      <c r="C272" s="13">
        <v>1958</v>
      </c>
      <c r="D272" s="9">
        <v>1958</v>
      </c>
      <c r="E272" s="14" t="s">
        <v>69</v>
      </c>
      <c r="F272" s="15">
        <v>2</v>
      </c>
      <c r="G272" s="15">
        <v>2</v>
      </c>
      <c r="H272" s="16">
        <v>722</v>
      </c>
      <c r="I272" s="16">
        <v>632</v>
      </c>
      <c r="J272" s="17">
        <v>632</v>
      </c>
      <c r="K272" s="18">
        <v>28</v>
      </c>
      <c r="L272" s="16">
        <v>155181.28</v>
      </c>
      <c r="M272" s="16">
        <v>0</v>
      </c>
      <c r="N272" s="16">
        <v>0</v>
      </c>
      <c r="O272" s="17">
        <v>0</v>
      </c>
      <c r="P272" s="17">
        <v>155181.28</v>
      </c>
      <c r="Q272" s="16">
        <v>245.54</v>
      </c>
      <c r="R272" s="16">
        <v>245.54</v>
      </c>
      <c r="S272" s="22" t="s">
        <v>1640</v>
      </c>
      <c r="T272" s="264" t="s">
        <v>37</v>
      </c>
    </row>
    <row r="273" spans="1:20" ht="24" hidden="1" customHeight="1" x14ac:dyDescent="0.25">
      <c r="A273" s="331">
        <v>25</v>
      </c>
      <c r="B273" s="149" t="s">
        <v>244</v>
      </c>
      <c r="C273" s="13">
        <v>1961</v>
      </c>
      <c r="D273" s="9">
        <v>1961</v>
      </c>
      <c r="E273" s="14" t="s">
        <v>69</v>
      </c>
      <c r="F273" s="15">
        <v>4</v>
      </c>
      <c r="G273" s="15">
        <v>2</v>
      </c>
      <c r="H273" s="16">
        <v>1434.6</v>
      </c>
      <c r="I273" s="16">
        <v>1256.0999999999999</v>
      </c>
      <c r="J273" s="17">
        <v>1256.0999999999999</v>
      </c>
      <c r="K273" s="18">
        <v>43</v>
      </c>
      <c r="L273" s="16">
        <v>308422.78999999998</v>
      </c>
      <c r="M273" s="16">
        <v>0</v>
      </c>
      <c r="N273" s="16">
        <v>0</v>
      </c>
      <c r="O273" s="17">
        <v>0</v>
      </c>
      <c r="P273" s="17">
        <v>308422.78999999998</v>
      </c>
      <c r="Q273" s="16">
        <v>245.54</v>
      </c>
      <c r="R273" s="16">
        <v>245.54</v>
      </c>
      <c r="S273" s="22" t="s">
        <v>1640</v>
      </c>
      <c r="T273" s="264" t="s">
        <v>37</v>
      </c>
    </row>
    <row r="274" spans="1:20" ht="24" hidden="1" customHeight="1" x14ac:dyDescent="0.25">
      <c r="A274" s="331">
        <v>26</v>
      </c>
      <c r="B274" s="149" t="s">
        <v>245</v>
      </c>
      <c r="C274" s="13">
        <v>1950</v>
      </c>
      <c r="D274" s="9">
        <v>1950</v>
      </c>
      <c r="E274" s="14" t="s">
        <v>157</v>
      </c>
      <c r="F274" s="15">
        <v>2</v>
      </c>
      <c r="G274" s="15">
        <v>1</v>
      </c>
      <c r="H274" s="16">
        <v>211.9</v>
      </c>
      <c r="I274" s="16">
        <v>208.5</v>
      </c>
      <c r="J274" s="17">
        <v>208.5</v>
      </c>
      <c r="K274" s="18">
        <v>13</v>
      </c>
      <c r="L274" s="16">
        <v>350511.44</v>
      </c>
      <c r="M274" s="16">
        <v>0</v>
      </c>
      <c r="N274" s="16">
        <v>0</v>
      </c>
      <c r="O274" s="17">
        <v>0</v>
      </c>
      <c r="P274" s="17">
        <v>350511.44</v>
      </c>
      <c r="Q274" s="16">
        <v>1681.11</v>
      </c>
      <c r="R274" s="16">
        <v>1681.11</v>
      </c>
      <c r="S274" s="22" t="s">
        <v>1640</v>
      </c>
      <c r="T274" s="264" t="s">
        <v>37</v>
      </c>
    </row>
    <row r="275" spans="1:20" ht="24" hidden="1" customHeight="1" x14ac:dyDescent="0.25">
      <c r="A275" s="331">
        <v>27</v>
      </c>
      <c r="B275" s="149" t="s">
        <v>248</v>
      </c>
      <c r="C275" s="13">
        <v>1960</v>
      </c>
      <c r="D275" s="9">
        <v>1960</v>
      </c>
      <c r="E275" s="14" t="s">
        <v>69</v>
      </c>
      <c r="F275" s="15">
        <v>2</v>
      </c>
      <c r="G275" s="15">
        <v>2</v>
      </c>
      <c r="H275" s="16">
        <v>706.1</v>
      </c>
      <c r="I275" s="16">
        <v>624.20000000000005</v>
      </c>
      <c r="J275" s="17">
        <v>624.20000000000005</v>
      </c>
      <c r="K275" s="18">
        <v>34</v>
      </c>
      <c r="L275" s="16">
        <v>1049348.8600000001</v>
      </c>
      <c r="M275" s="16">
        <v>0</v>
      </c>
      <c r="N275" s="16">
        <v>0</v>
      </c>
      <c r="O275" s="17">
        <v>0</v>
      </c>
      <c r="P275" s="17">
        <v>1049348.8600000001</v>
      </c>
      <c r="Q275" s="16">
        <v>1681.11</v>
      </c>
      <c r="R275" s="16">
        <v>1681.11</v>
      </c>
      <c r="S275" s="22" t="s">
        <v>221</v>
      </c>
      <c r="T275" s="264" t="s">
        <v>37</v>
      </c>
    </row>
    <row r="276" spans="1:20" ht="24" hidden="1" customHeight="1" x14ac:dyDescent="0.25">
      <c r="A276" s="331">
        <v>28</v>
      </c>
      <c r="B276" s="149" t="s">
        <v>250</v>
      </c>
      <c r="C276" s="13">
        <v>1957</v>
      </c>
      <c r="D276" s="9">
        <v>1957</v>
      </c>
      <c r="E276" s="14" t="s">
        <v>69</v>
      </c>
      <c r="F276" s="15">
        <v>2</v>
      </c>
      <c r="G276" s="15">
        <v>2</v>
      </c>
      <c r="H276" s="16">
        <v>424.7</v>
      </c>
      <c r="I276" s="16">
        <v>382.5</v>
      </c>
      <c r="J276" s="17">
        <v>382.5</v>
      </c>
      <c r="K276" s="18">
        <v>15</v>
      </c>
      <c r="L276" s="16">
        <v>93919.05</v>
      </c>
      <c r="M276" s="16">
        <v>0</v>
      </c>
      <c r="N276" s="16">
        <v>0</v>
      </c>
      <c r="O276" s="17">
        <v>0</v>
      </c>
      <c r="P276" s="17">
        <v>93919.05</v>
      </c>
      <c r="Q276" s="16">
        <v>245.54</v>
      </c>
      <c r="R276" s="16">
        <v>245.54</v>
      </c>
      <c r="S276" s="22" t="s">
        <v>1640</v>
      </c>
      <c r="T276" s="264" t="s">
        <v>37</v>
      </c>
    </row>
    <row r="277" spans="1:20" ht="24" hidden="1" customHeight="1" x14ac:dyDescent="0.25">
      <c r="A277" s="331">
        <v>29</v>
      </c>
      <c r="B277" s="149" t="s">
        <v>253</v>
      </c>
      <c r="C277" s="13">
        <v>1951</v>
      </c>
      <c r="D277" s="9">
        <v>1951</v>
      </c>
      <c r="E277" s="14" t="s">
        <v>69</v>
      </c>
      <c r="F277" s="15">
        <v>3</v>
      </c>
      <c r="G277" s="15">
        <v>2</v>
      </c>
      <c r="H277" s="16">
        <v>1524.1</v>
      </c>
      <c r="I277" s="16">
        <v>1232.3</v>
      </c>
      <c r="J277" s="17">
        <v>1232.3</v>
      </c>
      <c r="K277" s="18">
        <v>44</v>
      </c>
      <c r="L277" s="16">
        <v>1330896.32</v>
      </c>
      <c r="M277" s="16">
        <v>0</v>
      </c>
      <c r="N277" s="16">
        <v>0</v>
      </c>
      <c r="O277" s="17">
        <v>0</v>
      </c>
      <c r="P277" s="17">
        <v>1330896.32</v>
      </c>
      <c r="Q277" s="16">
        <v>1080.01</v>
      </c>
      <c r="R277" s="16">
        <v>1080.01</v>
      </c>
      <c r="S277" s="22" t="s">
        <v>1640</v>
      </c>
      <c r="T277" s="264" t="s">
        <v>37</v>
      </c>
    </row>
    <row r="278" spans="1:20" ht="24" hidden="1" customHeight="1" x14ac:dyDescent="0.25">
      <c r="A278" s="331">
        <v>30</v>
      </c>
      <c r="B278" s="149" t="s">
        <v>256</v>
      </c>
      <c r="C278" s="13">
        <v>1947</v>
      </c>
      <c r="D278" s="9">
        <v>1947</v>
      </c>
      <c r="E278" s="14" t="s">
        <v>69</v>
      </c>
      <c r="F278" s="15">
        <v>3</v>
      </c>
      <c r="G278" s="15">
        <v>2</v>
      </c>
      <c r="H278" s="16">
        <v>1009.8</v>
      </c>
      <c r="I278" s="16">
        <v>840.5</v>
      </c>
      <c r="J278" s="17">
        <v>840.5</v>
      </c>
      <c r="K278" s="18">
        <v>37</v>
      </c>
      <c r="L278" s="16">
        <v>455223.21</v>
      </c>
      <c r="M278" s="16">
        <v>0</v>
      </c>
      <c r="N278" s="16">
        <v>0</v>
      </c>
      <c r="O278" s="17">
        <v>0</v>
      </c>
      <c r="P278" s="17">
        <v>455223.21</v>
      </c>
      <c r="Q278" s="16">
        <v>541.61</v>
      </c>
      <c r="R278" s="16">
        <v>541.61</v>
      </c>
      <c r="S278" s="22" t="s">
        <v>1640</v>
      </c>
      <c r="T278" s="264" t="s">
        <v>37</v>
      </c>
    </row>
    <row r="279" spans="1:20" ht="24" hidden="1" customHeight="1" x14ac:dyDescent="0.25">
      <c r="A279" s="331">
        <v>31</v>
      </c>
      <c r="B279" s="149" t="s">
        <v>257</v>
      </c>
      <c r="C279" s="13">
        <v>1945</v>
      </c>
      <c r="D279" s="9">
        <v>1945</v>
      </c>
      <c r="E279" s="14" t="s">
        <v>69</v>
      </c>
      <c r="F279" s="15">
        <v>3</v>
      </c>
      <c r="G279" s="15">
        <v>2</v>
      </c>
      <c r="H279" s="16">
        <v>1035.7</v>
      </c>
      <c r="I279" s="16">
        <v>850.9</v>
      </c>
      <c r="J279" s="17">
        <v>850.9</v>
      </c>
      <c r="K279" s="18">
        <v>20</v>
      </c>
      <c r="L279" s="16">
        <v>208929.99</v>
      </c>
      <c r="M279" s="16">
        <v>0</v>
      </c>
      <c r="N279" s="16">
        <v>0</v>
      </c>
      <c r="O279" s="17">
        <v>0</v>
      </c>
      <c r="P279" s="17">
        <v>208929.99</v>
      </c>
      <c r="Q279" s="16">
        <v>245.54</v>
      </c>
      <c r="R279" s="16">
        <v>245.54</v>
      </c>
      <c r="S279" s="22" t="s">
        <v>221</v>
      </c>
      <c r="T279" s="264" t="s">
        <v>37</v>
      </c>
    </row>
    <row r="280" spans="1:20" ht="21.95" hidden="1" customHeight="1" x14ac:dyDescent="0.25">
      <c r="A280" s="331"/>
      <c r="B280" s="151" t="s">
        <v>259</v>
      </c>
      <c r="C280" s="52"/>
      <c r="D280" s="48"/>
      <c r="E280" s="53"/>
      <c r="F280" s="54"/>
      <c r="G280" s="54"/>
      <c r="H280" s="55">
        <f t="shared" ref="H280:P280" si="35">SUM(H281:H301)</f>
        <v>23403.1</v>
      </c>
      <c r="I280" s="55">
        <f t="shared" si="35"/>
        <v>22172.2</v>
      </c>
      <c r="J280" s="55">
        <f t="shared" si="35"/>
        <v>20699.099999999999</v>
      </c>
      <c r="K280" s="54">
        <f t="shared" si="35"/>
        <v>1070</v>
      </c>
      <c r="L280" s="55">
        <f t="shared" si="35"/>
        <v>18513690.440000001</v>
      </c>
      <c r="M280" s="55">
        <f t="shared" si="35"/>
        <v>0</v>
      </c>
      <c r="N280" s="55">
        <f t="shared" si="35"/>
        <v>0</v>
      </c>
      <c r="O280" s="55">
        <f t="shared" si="35"/>
        <v>0</v>
      </c>
      <c r="P280" s="55">
        <f t="shared" si="35"/>
        <v>18513690.440000001</v>
      </c>
      <c r="Q280" s="55" t="s">
        <v>28</v>
      </c>
      <c r="R280" s="55" t="s">
        <v>28</v>
      </c>
      <c r="S280" s="22" t="s">
        <v>28</v>
      </c>
      <c r="T280" s="300" t="s">
        <v>28</v>
      </c>
    </row>
    <row r="281" spans="1:20" s="88" customFormat="1" ht="21.95" hidden="1" customHeight="1" x14ac:dyDescent="0.25">
      <c r="A281" s="331">
        <v>1</v>
      </c>
      <c r="B281" s="149" t="s">
        <v>533</v>
      </c>
      <c r="C281" s="13" t="s">
        <v>215</v>
      </c>
      <c r="D281" s="9">
        <v>1959</v>
      </c>
      <c r="E281" s="14" t="s">
        <v>69</v>
      </c>
      <c r="F281" s="15">
        <v>2</v>
      </c>
      <c r="G281" s="15">
        <v>2</v>
      </c>
      <c r="H281" s="16">
        <v>557</v>
      </c>
      <c r="I281" s="16">
        <v>538</v>
      </c>
      <c r="J281" s="16">
        <v>538</v>
      </c>
      <c r="K281" s="15">
        <v>36</v>
      </c>
      <c r="L281" s="16">
        <v>661316.84</v>
      </c>
      <c r="M281" s="16"/>
      <c r="N281" s="16"/>
      <c r="O281" s="16"/>
      <c r="P281" s="16">
        <v>661316.84</v>
      </c>
      <c r="Q281" s="16">
        <v>1229.21</v>
      </c>
      <c r="R281" s="16">
        <v>1681.11</v>
      </c>
      <c r="S281" s="301">
        <v>42705</v>
      </c>
      <c r="T281" s="302" t="s">
        <v>37</v>
      </c>
    </row>
    <row r="282" spans="1:20" s="88" customFormat="1" ht="21.95" hidden="1" customHeight="1" x14ac:dyDescent="0.25">
      <c r="A282" s="331">
        <v>2</v>
      </c>
      <c r="B282" s="149" t="s">
        <v>264</v>
      </c>
      <c r="C282" s="13" t="s">
        <v>265</v>
      </c>
      <c r="D282" s="9">
        <v>1931</v>
      </c>
      <c r="E282" s="14" t="s">
        <v>262</v>
      </c>
      <c r="F282" s="15">
        <v>1</v>
      </c>
      <c r="G282" s="15">
        <v>1</v>
      </c>
      <c r="H282" s="16">
        <v>246.4</v>
      </c>
      <c r="I282" s="16">
        <v>246.4</v>
      </c>
      <c r="J282" s="16">
        <v>123.7</v>
      </c>
      <c r="K282" s="15">
        <v>11</v>
      </c>
      <c r="L282" s="16">
        <v>363269.58</v>
      </c>
      <c r="M282" s="16"/>
      <c r="N282" s="16"/>
      <c r="O282" s="16"/>
      <c r="P282" s="16">
        <v>363269.58</v>
      </c>
      <c r="Q282" s="16">
        <v>1474.31</v>
      </c>
      <c r="R282" s="16">
        <v>1681.11</v>
      </c>
      <c r="S282" s="301">
        <v>42706</v>
      </c>
      <c r="T282" s="302" t="s">
        <v>37</v>
      </c>
    </row>
    <row r="283" spans="1:20" s="88" customFormat="1" ht="21.95" hidden="1" customHeight="1" x14ac:dyDescent="0.25">
      <c r="A283" s="331">
        <v>3</v>
      </c>
      <c r="B283" s="149" t="s">
        <v>526</v>
      </c>
      <c r="C283" s="13" t="s">
        <v>309</v>
      </c>
      <c r="D283" s="9">
        <v>1962</v>
      </c>
      <c r="E283" s="14" t="s">
        <v>69</v>
      </c>
      <c r="F283" s="15">
        <v>2</v>
      </c>
      <c r="G283" s="15">
        <v>1</v>
      </c>
      <c r="H283" s="16">
        <v>712.2</v>
      </c>
      <c r="I283" s="16">
        <v>528.79999999999995</v>
      </c>
      <c r="J283" s="16">
        <v>301.60000000000002</v>
      </c>
      <c r="K283" s="15">
        <v>34</v>
      </c>
      <c r="L283" s="16">
        <v>591116.28</v>
      </c>
      <c r="M283" s="16"/>
      <c r="N283" s="16"/>
      <c r="O283" s="16"/>
      <c r="P283" s="16">
        <v>591116.28</v>
      </c>
      <c r="Q283" s="16">
        <v>1117.8399999999999</v>
      </c>
      <c r="R283" s="16">
        <v>1681.11</v>
      </c>
      <c r="S283" s="301">
        <v>42707</v>
      </c>
      <c r="T283" s="302" t="s">
        <v>37</v>
      </c>
    </row>
    <row r="284" spans="1:20" s="88" customFormat="1" ht="21.95" hidden="1" customHeight="1" x14ac:dyDescent="0.25">
      <c r="A284" s="331">
        <v>4</v>
      </c>
      <c r="B284" s="149" t="s">
        <v>271</v>
      </c>
      <c r="C284" s="13" t="s">
        <v>270</v>
      </c>
      <c r="D284" s="9">
        <v>1951</v>
      </c>
      <c r="E284" s="14" t="s">
        <v>69</v>
      </c>
      <c r="F284" s="15">
        <v>2</v>
      </c>
      <c r="G284" s="15">
        <v>1</v>
      </c>
      <c r="H284" s="16">
        <v>370</v>
      </c>
      <c r="I284" s="16">
        <v>370</v>
      </c>
      <c r="J284" s="16">
        <v>370</v>
      </c>
      <c r="K284" s="15">
        <v>23</v>
      </c>
      <c r="L284" s="16">
        <v>613970.52</v>
      </c>
      <c r="M284" s="16"/>
      <c r="N284" s="16"/>
      <c r="O284" s="16"/>
      <c r="P284" s="16">
        <v>613970.52</v>
      </c>
      <c r="Q284" s="16">
        <v>1659.38</v>
      </c>
      <c r="R284" s="16">
        <v>1681.11</v>
      </c>
      <c r="S284" s="301">
        <v>42708</v>
      </c>
      <c r="T284" s="302" t="s">
        <v>37</v>
      </c>
    </row>
    <row r="285" spans="1:20" s="88" customFormat="1" ht="21.95" hidden="1" customHeight="1" x14ac:dyDescent="0.25">
      <c r="A285" s="331">
        <v>5</v>
      </c>
      <c r="B285" s="149" t="s">
        <v>272</v>
      </c>
      <c r="C285" s="13" t="s">
        <v>270</v>
      </c>
      <c r="D285" s="9">
        <v>1951</v>
      </c>
      <c r="E285" s="14" t="s">
        <v>69</v>
      </c>
      <c r="F285" s="15">
        <v>2</v>
      </c>
      <c r="G285" s="15">
        <v>1</v>
      </c>
      <c r="H285" s="16">
        <v>366.2</v>
      </c>
      <c r="I285" s="16">
        <v>366.2</v>
      </c>
      <c r="J285" s="16">
        <v>326.60000000000002</v>
      </c>
      <c r="K285" s="15">
        <v>2</v>
      </c>
      <c r="L285" s="16">
        <v>614903.9</v>
      </c>
      <c r="M285" s="16"/>
      <c r="N285" s="16"/>
      <c r="O285" s="16"/>
      <c r="P285" s="16">
        <v>614903.9</v>
      </c>
      <c r="Q285" s="16">
        <v>1679.15</v>
      </c>
      <c r="R285" s="16">
        <v>1681.11</v>
      </c>
      <c r="S285" s="301">
        <v>42709</v>
      </c>
      <c r="T285" s="302" t="s">
        <v>37</v>
      </c>
    </row>
    <row r="286" spans="1:20" s="88" customFormat="1" ht="21.95" hidden="1" customHeight="1" x14ac:dyDescent="0.25">
      <c r="A286" s="331">
        <v>6</v>
      </c>
      <c r="B286" s="149" t="s">
        <v>273</v>
      </c>
      <c r="C286" s="13" t="s">
        <v>270</v>
      </c>
      <c r="D286" s="9">
        <v>1951</v>
      </c>
      <c r="E286" s="14" t="s">
        <v>69</v>
      </c>
      <c r="F286" s="15">
        <v>2</v>
      </c>
      <c r="G286" s="15">
        <v>1</v>
      </c>
      <c r="H286" s="16">
        <v>359</v>
      </c>
      <c r="I286" s="16">
        <v>359</v>
      </c>
      <c r="J286" s="16">
        <v>318.7</v>
      </c>
      <c r="K286" s="15">
        <v>17</v>
      </c>
      <c r="L286" s="16">
        <v>602697.98</v>
      </c>
      <c r="M286" s="16"/>
      <c r="N286" s="16"/>
      <c r="O286" s="16"/>
      <c r="P286" s="16">
        <v>602697.98</v>
      </c>
      <c r="Q286" s="16">
        <v>1678.82</v>
      </c>
      <c r="R286" s="16">
        <v>1681.11</v>
      </c>
      <c r="S286" s="301">
        <v>42710</v>
      </c>
      <c r="T286" s="302" t="s">
        <v>37</v>
      </c>
    </row>
    <row r="287" spans="1:20" s="88" customFormat="1" ht="21.95" hidden="1" customHeight="1" x14ac:dyDescent="0.25">
      <c r="A287" s="331">
        <v>7</v>
      </c>
      <c r="B287" s="149" t="s">
        <v>274</v>
      </c>
      <c r="C287" s="13" t="s">
        <v>270</v>
      </c>
      <c r="D287" s="9">
        <v>1951</v>
      </c>
      <c r="E287" s="14" t="s">
        <v>69</v>
      </c>
      <c r="F287" s="15">
        <v>2</v>
      </c>
      <c r="G287" s="15">
        <v>1</v>
      </c>
      <c r="H287" s="16">
        <v>361.2</v>
      </c>
      <c r="I287" s="16">
        <v>361.2</v>
      </c>
      <c r="J287" s="16">
        <v>303.8</v>
      </c>
      <c r="K287" s="15">
        <v>21</v>
      </c>
      <c r="L287" s="16">
        <v>606761.9</v>
      </c>
      <c r="M287" s="16"/>
      <c r="N287" s="16"/>
      <c r="O287" s="16"/>
      <c r="P287" s="16">
        <v>606761.9</v>
      </c>
      <c r="Q287" s="16">
        <v>1679.85</v>
      </c>
      <c r="R287" s="16">
        <v>1681.11</v>
      </c>
      <c r="S287" s="301">
        <v>42711</v>
      </c>
      <c r="T287" s="302" t="s">
        <v>37</v>
      </c>
    </row>
    <row r="288" spans="1:20" s="88" customFormat="1" ht="21.95" hidden="1" customHeight="1" x14ac:dyDescent="0.25">
      <c r="A288" s="331">
        <v>8</v>
      </c>
      <c r="B288" s="149" t="s">
        <v>278</v>
      </c>
      <c r="C288" s="13" t="s">
        <v>270</v>
      </c>
      <c r="D288" s="9">
        <v>1951</v>
      </c>
      <c r="E288" s="14" t="s">
        <v>260</v>
      </c>
      <c r="F288" s="15">
        <v>2</v>
      </c>
      <c r="G288" s="15">
        <v>2</v>
      </c>
      <c r="H288" s="16">
        <v>481</v>
      </c>
      <c r="I288" s="16">
        <v>479.6</v>
      </c>
      <c r="J288" s="16">
        <v>401.7</v>
      </c>
      <c r="K288" s="15">
        <v>36</v>
      </c>
      <c r="L288" s="16">
        <v>312409.01</v>
      </c>
      <c r="M288" s="16"/>
      <c r="N288" s="16"/>
      <c r="O288" s="16"/>
      <c r="P288" s="16">
        <v>312409.01</v>
      </c>
      <c r="Q288" s="16">
        <v>651.39</v>
      </c>
      <c r="R288" s="16">
        <v>771.71</v>
      </c>
      <c r="S288" s="301">
        <v>42712</v>
      </c>
      <c r="T288" s="302" t="s">
        <v>37</v>
      </c>
    </row>
    <row r="289" spans="1:21" s="88" customFormat="1" ht="21.95" hidden="1" customHeight="1" x14ac:dyDescent="0.25">
      <c r="A289" s="331">
        <v>9</v>
      </c>
      <c r="B289" s="149" t="s">
        <v>285</v>
      </c>
      <c r="C289" s="13" t="s">
        <v>266</v>
      </c>
      <c r="D289" s="9">
        <v>1938</v>
      </c>
      <c r="E289" s="14" t="s">
        <v>69</v>
      </c>
      <c r="F289" s="15">
        <v>2</v>
      </c>
      <c r="G289" s="15">
        <v>2</v>
      </c>
      <c r="H289" s="16">
        <v>611</v>
      </c>
      <c r="I289" s="16">
        <v>611</v>
      </c>
      <c r="J289" s="16">
        <v>501.1</v>
      </c>
      <c r="K289" s="15">
        <v>38</v>
      </c>
      <c r="L289" s="16">
        <v>664954.78</v>
      </c>
      <c r="M289" s="16"/>
      <c r="N289" s="16"/>
      <c r="O289" s="16"/>
      <c r="P289" s="16">
        <v>664954.78</v>
      </c>
      <c r="Q289" s="16">
        <v>1088.31</v>
      </c>
      <c r="R289" s="16">
        <v>1681.11</v>
      </c>
      <c r="S289" s="301">
        <v>42713</v>
      </c>
      <c r="T289" s="302" t="s">
        <v>37</v>
      </c>
    </row>
    <row r="290" spans="1:21" s="88" customFormat="1" ht="21.95" hidden="1" customHeight="1" x14ac:dyDescent="0.25">
      <c r="A290" s="331">
        <v>10</v>
      </c>
      <c r="B290" s="149" t="s">
        <v>286</v>
      </c>
      <c r="C290" s="13" t="s">
        <v>270</v>
      </c>
      <c r="D290" s="9">
        <v>1951</v>
      </c>
      <c r="E290" s="14" t="s">
        <v>69</v>
      </c>
      <c r="F290" s="15">
        <v>2</v>
      </c>
      <c r="G290" s="15">
        <v>3</v>
      </c>
      <c r="H290" s="16">
        <v>1068.5999999999999</v>
      </c>
      <c r="I290" s="16">
        <v>1067.8</v>
      </c>
      <c r="J290" s="16">
        <v>874.9</v>
      </c>
      <c r="K290" s="15">
        <v>50</v>
      </c>
      <c r="L290" s="16">
        <v>234799.94</v>
      </c>
      <c r="M290" s="16"/>
      <c r="N290" s="16"/>
      <c r="O290" s="16"/>
      <c r="P290" s="16">
        <v>234799.94</v>
      </c>
      <c r="Q290" s="16">
        <v>219.89</v>
      </c>
      <c r="R290" s="16">
        <v>332.87</v>
      </c>
      <c r="S290" s="301">
        <v>42714</v>
      </c>
      <c r="T290" s="302" t="s">
        <v>37</v>
      </c>
    </row>
    <row r="291" spans="1:21" s="88" customFormat="1" ht="21.95" hidden="1" customHeight="1" x14ac:dyDescent="0.25">
      <c r="A291" s="331">
        <v>11</v>
      </c>
      <c r="B291" s="149" t="s">
        <v>287</v>
      </c>
      <c r="C291" s="13">
        <v>1972</v>
      </c>
      <c r="D291" s="9">
        <v>2009</v>
      </c>
      <c r="E291" s="14" t="s">
        <v>69</v>
      </c>
      <c r="F291" s="15">
        <v>5</v>
      </c>
      <c r="G291" s="15">
        <v>6</v>
      </c>
      <c r="H291" s="16">
        <v>4893.1000000000004</v>
      </c>
      <c r="I291" s="16">
        <v>4507.8</v>
      </c>
      <c r="J291" s="16">
        <v>4465.8999999999996</v>
      </c>
      <c r="K291" s="15">
        <v>191</v>
      </c>
      <c r="L291" s="16">
        <v>2930445.39</v>
      </c>
      <c r="M291" s="16"/>
      <c r="N291" s="16"/>
      <c r="O291" s="16"/>
      <c r="P291" s="16">
        <v>2930445.39</v>
      </c>
      <c r="Q291" s="16">
        <v>569.79</v>
      </c>
      <c r="R291" s="16">
        <v>1080.01</v>
      </c>
      <c r="S291" s="301">
        <v>42715</v>
      </c>
      <c r="T291" s="302" t="s">
        <v>37</v>
      </c>
    </row>
    <row r="292" spans="1:21" s="88" customFormat="1" ht="21.95" hidden="1" customHeight="1" x14ac:dyDescent="0.25">
      <c r="A292" s="331">
        <v>12</v>
      </c>
      <c r="B292" s="149" t="s">
        <v>531</v>
      </c>
      <c r="C292" s="13" t="s">
        <v>282</v>
      </c>
      <c r="D292" s="9">
        <v>1971</v>
      </c>
      <c r="E292" s="14" t="s">
        <v>69</v>
      </c>
      <c r="F292" s="15">
        <v>5</v>
      </c>
      <c r="G292" s="15">
        <v>4</v>
      </c>
      <c r="H292" s="16">
        <v>2555.3000000000002</v>
      </c>
      <c r="I292" s="16">
        <v>2555.3000000000002</v>
      </c>
      <c r="J292" s="16">
        <v>2555.3000000000002</v>
      </c>
      <c r="K292" s="15">
        <v>108</v>
      </c>
      <c r="L292" s="16">
        <v>1961077.4</v>
      </c>
      <c r="M292" s="16"/>
      <c r="N292" s="16"/>
      <c r="O292" s="16"/>
      <c r="P292" s="16">
        <v>1961077.4</v>
      </c>
      <c r="Q292" s="16">
        <v>767.45</v>
      </c>
      <c r="R292" s="16">
        <v>1080.01</v>
      </c>
      <c r="S292" s="301">
        <v>42716</v>
      </c>
      <c r="T292" s="302" t="s">
        <v>37</v>
      </c>
    </row>
    <row r="293" spans="1:21" s="88" customFormat="1" ht="21.95" hidden="1" customHeight="1" x14ac:dyDescent="0.25">
      <c r="A293" s="331">
        <v>13</v>
      </c>
      <c r="B293" s="149" t="s">
        <v>522</v>
      </c>
      <c r="C293" s="13" t="s">
        <v>318</v>
      </c>
      <c r="D293" s="9">
        <v>1956</v>
      </c>
      <c r="E293" s="14" t="s">
        <v>69</v>
      </c>
      <c r="F293" s="15">
        <v>2</v>
      </c>
      <c r="G293" s="15">
        <v>2</v>
      </c>
      <c r="H293" s="16">
        <v>1137</v>
      </c>
      <c r="I293" s="16">
        <v>621.79999999999995</v>
      </c>
      <c r="J293" s="16">
        <v>574</v>
      </c>
      <c r="K293" s="15">
        <v>36</v>
      </c>
      <c r="L293" s="16">
        <v>829207.24</v>
      </c>
      <c r="M293" s="16"/>
      <c r="N293" s="16"/>
      <c r="O293" s="16"/>
      <c r="P293" s="16">
        <v>829207.24</v>
      </c>
      <c r="Q293" s="16">
        <v>1333.56</v>
      </c>
      <c r="R293" s="16">
        <v>1681.11</v>
      </c>
      <c r="S293" s="301">
        <v>42717</v>
      </c>
      <c r="T293" s="302" t="s">
        <v>37</v>
      </c>
    </row>
    <row r="294" spans="1:21" s="88" customFormat="1" ht="21.95" hidden="1" customHeight="1" x14ac:dyDescent="0.25">
      <c r="A294" s="331">
        <v>14</v>
      </c>
      <c r="B294" s="149" t="s">
        <v>523</v>
      </c>
      <c r="C294" s="13" t="s">
        <v>318</v>
      </c>
      <c r="D294" s="9">
        <v>1956</v>
      </c>
      <c r="E294" s="14" t="s">
        <v>260</v>
      </c>
      <c r="F294" s="15">
        <v>2</v>
      </c>
      <c r="G294" s="15">
        <v>2</v>
      </c>
      <c r="H294" s="16">
        <v>614.6</v>
      </c>
      <c r="I294" s="16">
        <v>614.6</v>
      </c>
      <c r="J294" s="16">
        <v>519.1</v>
      </c>
      <c r="K294" s="15">
        <v>35</v>
      </c>
      <c r="L294" s="16">
        <v>916614.56</v>
      </c>
      <c r="M294" s="16"/>
      <c r="N294" s="16"/>
      <c r="O294" s="16"/>
      <c r="P294" s="16">
        <v>916614.56</v>
      </c>
      <c r="Q294" s="16">
        <v>1491.4</v>
      </c>
      <c r="R294" s="16">
        <v>1681.11</v>
      </c>
      <c r="S294" s="301">
        <v>42718</v>
      </c>
      <c r="T294" s="302" t="s">
        <v>37</v>
      </c>
    </row>
    <row r="295" spans="1:21" s="88" customFormat="1" ht="21.75" hidden="1" customHeight="1" x14ac:dyDescent="0.25">
      <c r="A295" s="331">
        <v>15</v>
      </c>
      <c r="B295" s="149" t="s">
        <v>524</v>
      </c>
      <c r="C295" s="13" t="s">
        <v>318</v>
      </c>
      <c r="D295" s="9">
        <v>1956</v>
      </c>
      <c r="E295" s="14" t="s">
        <v>69</v>
      </c>
      <c r="F295" s="15">
        <v>2</v>
      </c>
      <c r="G295" s="15">
        <v>1</v>
      </c>
      <c r="H295" s="16">
        <v>433.5</v>
      </c>
      <c r="I295" s="16">
        <v>426.1</v>
      </c>
      <c r="J295" s="16">
        <v>426.1</v>
      </c>
      <c r="K295" s="15">
        <v>27</v>
      </c>
      <c r="L295" s="16">
        <v>485228.98</v>
      </c>
      <c r="M295" s="16"/>
      <c r="N295" s="16"/>
      <c r="O295" s="16"/>
      <c r="P295" s="16">
        <v>485228.98</v>
      </c>
      <c r="Q295" s="16">
        <v>1138.77</v>
      </c>
      <c r="R295" s="16">
        <v>1681.11</v>
      </c>
      <c r="S295" s="301">
        <v>42719</v>
      </c>
      <c r="T295" s="302" t="s">
        <v>37</v>
      </c>
    </row>
    <row r="296" spans="1:21" s="88" customFormat="1" ht="21.95" hidden="1" customHeight="1" x14ac:dyDescent="0.25">
      <c r="A296" s="331">
        <v>16</v>
      </c>
      <c r="B296" s="149" t="s">
        <v>529</v>
      </c>
      <c r="C296" s="13" t="s">
        <v>317</v>
      </c>
      <c r="D296" s="9">
        <v>1967</v>
      </c>
      <c r="E296" s="14" t="s">
        <v>69</v>
      </c>
      <c r="F296" s="15">
        <v>5</v>
      </c>
      <c r="G296" s="15">
        <v>4</v>
      </c>
      <c r="H296" s="16">
        <v>3187.1</v>
      </c>
      <c r="I296" s="16">
        <v>3187.1</v>
      </c>
      <c r="J296" s="16">
        <v>3102.8</v>
      </c>
      <c r="K296" s="15">
        <v>147</v>
      </c>
      <c r="L296" s="16">
        <v>2857503.34</v>
      </c>
      <c r="M296" s="16"/>
      <c r="N296" s="16"/>
      <c r="O296" s="16"/>
      <c r="P296" s="16">
        <v>2857503.34</v>
      </c>
      <c r="Q296" s="16">
        <v>896.58</v>
      </c>
      <c r="R296" s="16">
        <v>1080.01</v>
      </c>
      <c r="S296" s="301">
        <v>42735</v>
      </c>
      <c r="T296" s="302" t="s">
        <v>37</v>
      </c>
    </row>
    <row r="297" spans="1:21" s="88" customFormat="1" ht="21.95" hidden="1" customHeight="1" x14ac:dyDescent="0.25">
      <c r="A297" s="331">
        <v>17</v>
      </c>
      <c r="B297" s="149" t="s">
        <v>535</v>
      </c>
      <c r="C297" s="13" t="s">
        <v>323</v>
      </c>
      <c r="D297" s="9">
        <v>1965</v>
      </c>
      <c r="E297" s="14" t="s">
        <v>69</v>
      </c>
      <c r="F297" s="15">
        <v>4</v>
      </c>
      <c r="G297" s="15">
        <v>2</v>
      </c>
      <c r="H297" s="16">
        <v>1994.8</v>
      </c>
      <c r="I297" s="16">
        <v>1994.8</v>
      </c>
      <c r="J297" s="16">
        <v>1994.8</v>
      </c>
      <c r="K297" s="15">
        <v>107</v>
      </c>
      <c r="L297" s="16">
        <v>401332.64</v>
      </c>
      <c r="M297" s="16"/>
      <c r="N297" s="16"/>
      <c r="O297" s="16"/>
      <c r="P297" s="16">
        <v>401332.64</v>
      </c>
      <c r="Q297" s="16">
        <v>201.19</v>
      </c>
      <c r="R297" s="16">
        <v>256.18</v>
      </c>
      <c r="S297" s="301">
        <v>42705</v>
      </c>
      <c r="T297" s="302" t="s">
        <v>37</v>
      </c>
    </row>
    <row r="298" spans="1:21" s="88" customFormat="1" ht="21.95" hidden="1" customHeight="1" x14ac:dyDescent="0.25">
      <c r="A298" s="331">
        <v>18</v>
      </c>
      <c r="B298" s="149" t="s">
        <v>536</v>
      </c>
      <c r="C298" s="13" t="s">
        <v>280</v>
      </c>
      <c r="D298" s="9">
        <v>1968</v>
      </c>
      <c r="E298" s="14" t="s">
        <v>69</v>
      </c>
      <c r="F298" s="15">
        <v>2</v>
      </c>
      <c r="G298" s="15">
        <v>2</v>
      </c>
      <c r="H298" s="16">
        <v>440.8</v>
      </c>
      <c r="I298" s="16">
        <v>439.9</v>
      </c>
      <c r="J298" s="16">
        <v>394.3</v>
      </c>
      <c r="K298" s="15">
        <v>27</v>
      </c>
      <c r="L298" s="16">
        <v>116917.74</v>
      </c>
      <c r="M298" s="16"/>
      <c r="N298" s="16"/>
      <c r="O298" s="16"/>
      <c r="P298" s="16">
        <v>116917.74</v>
      </c>
      <c r="Q298" s="16">
        <v>265.77999999999997</v>
      </c>
      <c r="R298" s="16">
        <v>332.87</v>
      </c>
      <c r="S298" s="301">
        <v>42723</v>
      </c>
      <c r="T298" s="302" t="s">
        <v>37</v>
      </c>
    </row>
    <row r="299" spans="1:21" s="88" customFormat="1" ht="21.95" hidden="1" customHeight="1" x14ac:dyDescent="0.25">
      <c r="A299" s="331">
        <v>19</v>
      </c>
      <c r="B299" s="149" t="s">
        <v>527</v>
      </c>
      <c r="C299" s="13" t="s">
        <v>267</v>
      </c>
      <c r="D299" s="9">
        <v>1955</v>
      </c>
      <c r="E299" s="14" t="s">
        <v>69</v>
      </c>
      <c r="F299" s="15">
        <v>3</v>
      </c>
      <c r="G299" s="15">
        <v>3</v>
      </c>
      <c r="H299" s="16">
        <v>1562.9</v>
      </c>
      <c r="I299" s="16">
        <v>1445.4</v>
      </c>
      <c r="J299" s="16">
        <v>1445.4</v>
      </c>
      <c r="K299" s="15">
        <v>45</v>
      </c>
      <c r="L299" s="16">
        <v>1421993.23</v>
      </c>
      <c r="M299" s="16"/>
      <c r="N299" s="16"/>
      <c r="O299" s="16"/>
      <c r="P299" s="16">
        <v>1421993.23</v>
      </c>
      <c r="Q299" s="16">
        <v>983.81</v>
      </c>
      <c r="R299" s="16">
        <v>1203.45</v>
      </c>
      <c r="S299" s="301">
        <v>43070</v>
      </c>
      <c r="T299" s="302" t="s">
        <v>37</v>
      </c>
    </row>
    <row r="300" spans="1:21" s="88" customFormat="1" ht="21.95" hidden="1" customHeight="1" x14ac:dyDescent="0.25">
      <c r="A300" s="331">
        <v>20</v>
      </c>
      <c r="B300" s="149" t="s">
        <v>538</v>
      </c>
      <c r="C300" s="13" t="s">
        <v>283</v>
      </c>
      <c r="D300" s="9">
        <v>1973</v>
      </c>
      <c r="E300" s="14" t="s">
        <v>69</v>
      </c>
      <c r="F300" s="15">
        <v>2</v>
      </c>
      <c r="G300" s="15">
        <v>3</v>
      </c>
      <c r="H300" s="16">
        <v>885.1</v>
      </c>
      <c r="I300" s="16">
        <v>885.1</v>
      </c>
      <c r="J300" s="16">
        <v>819</v>
      </c>
      <c r="K300" s="15">
        <v>48</v>
      </c>
      <c r="L300" s="16">
        <v>267990.58</v>
      </c>
      <c r="M300" s="16"/>
      <c r="N300" s="16"/>
      <c r="O300" s="16"/>
      <c r="P300" s="16">
        <v>267990.58</v>
      </c>
      <c r="Q300" s="16">
        <v>302.77999999999997</v>
      </c>
      <c r="R300" s="16">
        <v>302.77999999999997</v>
      </c>
      <c r="S300" s="301">
        <v>43086</v>
      </c>
      <c r="T300" s="302" t="s">
        <v>37</v>
      </c>
    </row>
    <row r="301" spans="1:21" s="88" customFormat="1" ht="21.95" hidden="1" customHeight="1" x14ac:dyDescent="0.25">
      <c r="A301" s="331">
        <v>21</v>
      </c>
      <c r="B301" s="149" t="s">
        <v>284</v>
      </c>
      <c r="C301" s="13" t="s">
        <v>263</v>
      </c>
      <c r="D301" s="9">
        <v>1917</v>
      </c>
      <c r="E301" s="14" t="s">
        <v>69</v>
      </c>
      <c r="F301" s="15">
        <v>2</v>
      </c>
      <c r="G301" s="15">
        <v>3</v>
      </c>
      <c r="H301" s="16">
        <v>566.29999999999995</v>
      </c>
      <c r="I301" s="16">
        <v>566.29999999999995</v>
      </c>
      <c r="J301" s="16">
        <v>342.3</v>
      </c>
      <c r="K301" s="15">
        <v>31</v>
      </c>
      <c r="L301" s="16">
        <v>1059178.6100000001</v>
      </c>
      <c r="M301" s="16"/>
      <c r="N301" s="16"/>
      <c r="O301" s="16"/>
      <c r="P301" s="16">
        <v>1059178.6100000001</v>
      </c>
      <c r="Q301" s="16">
        <v>1870.35</v>
      </c>
      <c r="R301" s="16">
        <v>1870.35</v>
      </c>
      <c r="S301" s="301">
        <v>43070</v>
      </c>
      <c r="T301" s="302" t="s">
        <v>37</v>
      </c>
    </row>
    <row r="302" spans="1:21" ht="21.95" hidden="1" customHeight="1" x14ac:dyDescent="0.25">
      <c r="A302" s="331"/>
      <c r="B302" s="151" t="s">
        <v>288</v>
      </c>
      <c r="C302" s="52"/>
      <c r="D302" s="48"/>
      <c r="E302" s="53"/>
      <c r="F302" s="54"/>
      <c r="G302" s="54"/>
      <c r="H302" s="55">
        <f>H303+H304+H305+H306+H307+H308+H310+H309</f>
        <v>8777.73</v>
      </c>
      <c r="I302" s="55">
        <f t="shared" ref="I302:P302" si="36">I303+I304+I305+I306+I307+I308+I310+I309</f>
        <v>7624.72</v>
      </c>
      <c r="J302" s="55">
        <f t="shared" si="36"/>
        <v>7606.22</v>
      </c>
      <c r="K302" s="54">
        <f t="shared" si="36"/>
        <v>126</v>
      </c>
      <c r="L302" s="55">
        <f t="shared" si="36"/>
        <v>4535416.41</v>
      </c>
      <c r="M302" s="55">
        <f t="shared" si="36"/>
        <v>0</v>
      </c>
      <c r="N302" s="55">
        <f t="shared" si="36"/>
        <v>0</v>
      </c>
      <c r="O302" s="55">
        <f t="shared" si="36"/>
        <v>0</v>
      </c>
      <c r="P302" s="55">
        <f t="shared" si="36"/>
        <v>4535416.41</v>
      </c>
      <c r="Q302" s="55" t="s">
        <v>78</v>
      </c>
      <c r="R302" s="55" t="s">
        <v>78</v>
      </c>
      <c r="S302" s="22" t="s">
        <v>78</v>
      </c>
      <c r="T302" s="269" t="s">
        <v>78</v>
      </c>
    </row>
    <row r="303" spans="1:21" s="88" customFormat="1" ht="21.95" hidden="1" customHeight="1" x14ac:dyDescent="0.25">
      <c r="A303" s="331">
        <v>1</v>
      </c>
      <c r="B303" s="149" t="s">
        <v>293</v>
      </c>
      <c r="C303" s="13">
        <v>1958</v>
      </c>
      <c r="D303" s="9"/>
      <c r="E303" s="14" t="s">
        <v>36</v>
      </c>
      <c r="F303" s="15">
        <v>2</v>
      </c>
      <c r="G303" s="15">
        <v>1</v>
      </c>
      <c r="H303" s="16">
        <v>233.65</v>
      </c>
      <c r="I303" s="16">
        <v>213.2</v>
      </c>
      <c r="J303" s="16">
        <v>194.7</v>
      </c>
      <c r="K303" s="15">
        <v>13</v>
      </c>
      <c r="L303" s="16">
        <v>488790.85</v>
      </c>
      <c r="M303" s="16"/>
      <c r="N303" s="16">
        <v>0</v>
      </c>
      <c r="O303" s="16">
        <v>0</v>
      </c>
      <c r="P303" s="16">
        <v>488790.85</v>
      </c>
      <c r="Q303" s="16">
        <v>2292.64</v>
      </c>
      <c r="R303" s="16">
        <v>2292.64</v>
      </c>
      <c r="S303" s="22">
        <v>43100</v>
      </c>
      <c r="T303" s="264" t="s">
        <v>37</v>
      </c>
      <c r="U303" s="321"/>
    </row>
    <row r="304" spans="1:21" s="88" customFormat="1" ht="21.95" hidden="1" customHeight="1" x14ac:dyDescent="0.25">
      <c r="A304" s="331">
        <v>2</v>
      </c>
      <c r="B304" s="149" t="s">
        <v>292</v>
      </c>
      <c r="C304" s="13">
        <v>1958</v>
      </c>
      <c r="D304" s="9"/>
      <c r="E304" s="14" t="s">
        <v>36</v>
      </c>
      <c r="F304" s="15">
        <v>2</v>
      </c>
      <c r="G304" s="15">
        <v>1</v>
      </c>
      <c r="H304" s="16">
        <v>250.26</v>
      </c>
      <c r="I304" s="16">
        <v>225.3</v>
      </c>
      <c r="J304" s="16">
        <v>225.3</v>
      </c>
      <c r="K304" s="15">
        <v>10</v>
      </c>
      <c r="L304" s="16">
        <v>627172.11</v>
      </c>
      <c r="M304" s="16"/>
      <c r="N304" s="16">
        <v>0</v>
      </c>
      <c r="O304" s="16">
        <v>0</v>
      </c>
      <c r="P304" s="16">
        <v>627172.11</v>
      </c>
      <c r="Q304" s="16">
        <v>2783.72</v>
      </c>
      <c r="R304" s="16">
        <v>2783.72</v>
      </c>
      <c r="S304" s="22">
        <v>43100</v>
      </c>
      <c r="T304" s="264" t="s">
        <v>37</v>
      </c>
    </row>
    <row r="305" spans="1:21" s="88" customFormat="1" ht="21.95" customHeight="1" x14ac:dyDescent="0.25">
      <c r="A305" s="331">
        <v>3</v>
      </c>
      <c r="B305" s="149" t="s">
        <v>289</v>
      </c>
      <c r="C305" s="13">
        <v>1963</v>
      </c>
      <c r="D305" s="9"/>
      <c r="E305" s="14" t="s">
        <v>36</v>
      </c>
      <c r="F305" s="15">
        <v>2</v>
      </c>
      <c r="G305" s="15">
        <v>2</v>
      </c>
      <c r="H305" s="16">
        <v>823.85</v>
      </c>
      <c r="I305" s="16">
        <v>754.4</v>
      </c>
      <c r="J305" s="16">
        <v>754.4</v>
      </c>
      <c r="K305" s="15">
        <v>33</v>
      </c>
      <c r="L305" s="16">
        <v>584780.69999999995</v>
      </c>
      <c r="M305" s="16"/>
      <c r="N305" s="16">
        <v>0</v>
      </c>
      <c r="O305" s="16">
        <v>0</v>
      </c>
      <c r="P305" s="16">
        <v>584780.69999999995</v>
      </c>
      <c r="Q305" s="16">
        <v>775.16</v>
      </c>
      <c r="R305" s="16">
        <v>775.16</v>
      </c>
      <c r="S305" s="22">
        <v>43100</v>
      </c>
      <c r="T305" s="264" t="s">
        <v>37</v>
      </c>
      <c r="U305" s="321"/>
    </row>
    <row r="306" spans="1:21" s="88" customFormat="1" ht="21.95" customHeight="1" x14ac:dyDescent="0.25">
      <c r="A306" s="331">
        <v>4</v>
      </c>
      <c r="B306" s="149" t="s">
        <v>290</v>
      </c>
      <c r="C306" s="13">
        <v>1963</v>
      </c>
      <c r="D306" s="9"/>
      <c r="E306" s="14" t="s">
        <v>36</v>
      </c>
      <c r="F306" s="15">
        <v>2</v>
      </c>
      <c r="G306" s="15">
        <v>2</v>
      </c>
      <c r="H306" s="16">
        <v>688.77</v>
      </c>
      <c r="I306" s="16">
        <v>640.88</v>
      </c>
      <c r="J306" s="16">
        <v>640.88</v>
      </c>
      <c r="K306" s="15">
        <v>31</v>
      </c>
      <c r="L306" s="16">
        <v>1077389.78</v>
      </c>
      <c r="M306" s="16"/>
      <c r="N306" s="16">
        <v>0</v>
      </c>
      <c r="O306" s="16">
        <v>0</v>
      </c>
      <c r="P306" s="16">
        <v>1077389.78</v>
      </c>
      <c r="Q306" s="16">
        <v>1681.11</v>
      </c>
      <c r="R306" s="16">
        <v>1681.11</v>
      </c>
      <c r="S306" s="22">
        <v>42735</v>
      </c>
      <c r="T306" s="264" t="s">
        <v>37</v>
      </c>
    </row>
    <row r="307" spans="1:21" s="88" customFormat="1" ht="21.95" hidden="1" customHeight="1" x14ac:dyDescent="0.25">
      <c r="A307" s="331">
        <v>5</v>
      </c>
      <c r="B307" s="149" t="s">
        <v>291</v>
      </c>
      <c r="C307" s="13">
        <v>1969</v>
      </c>
      <c r="D307" s="9"/>
      <c r="E307" s="14" t="s">
        <v>36</v>
      </c>
      <c r="F307" s="15">
        <v>2</v>
      </c>
      <c r="G307" s="15">
        <v>2</v>
      </c>
      <c r="H307" s="16">
        <v>573.4</v>
      </c>
      <c r="I307" s="16">
        <v>521.1</v>
      </c>
      <c r="J307" s="16">
        <v>521.1</v>
      </c>
      <c r="K307" s="15">
        <v>31</v>
      </c>
      <c r="L307" s="16">
        <v>876362.64</v>
      </c>
      <c r="M307" s="16"/>
      <c r="N307" s="16">
        <v>0</v>
      </c>
      <c r="O307" s="16">
        <v>0</v>
      </c>
      <c r="P307" s="16">
        <v>876362.64</v>
      </c>
      <c r="Q307" s="16">
        <v>1681.76</v>
      </c>
      <c r="R307" s="16">
        <v>1681.76</v>
      </c>
      <c r="S307" s="22">
        <v>42735</v>
      </c>
      <c r="T307" s="264" t="s">
        <v>37</v>
      </c>
    </row>
    <row r="308" spans="1:21" s="88" customFormat="1" ht="21.95" hidden="1" customHeight="1" x14ac:dyDescent="0.25">
      <c r="A308" s="331">
        <v>6</v>
      </c>
      <c r="B308" s="149" t="s">
        <v>294</v>
      </c>
      <c r="C308" s="13">
        <v>1971</v>
      </c>
      <c r="D308" s="9"/>
      <c r="E308" s="14" t="s">
        <v>36</v>
      </c>
      <c r="F308" s="15">
        <v>2</v>
      </c>
      <c r="G308" s="15">
        <v>1</v>
      </c>
      <c r="H308" s="16">
        <v>381.8</v>
      </c>
      <c r="I308" s="16">
        <v>349.21</v>
      </c>
      <c r="J308" s="16">
        <v>349.21</v>
      </c>
      <c r="K308" s="15">
        <v>8</v>
      </c>
      <c r="L308" s="16">
        <v>587060.42000000004</v>
      </c>
      <c r="M308" s="16"/>
      <c r="N308" s="16">
        <v>0</v>
      </c>
      <c r="O308" s="16">
        <v>0</v>
      </c>
      <c r="P308" s="16">
        <v>587060.42000000004</v>
      </c>
      <c r="Q308" s="16">
        <v>1681.11</v>
      </c>
      <c r="R308" s="16">
        <v>1681.11</v>
      </c>
      <c r="S308" s="22">
        <v>42735</v>
      </c>
      <c r="T308" s="264" t="s">
        <v>37</v>
      </c>
    </row>
    <row r="309" spans="1:21" s="88" customFormat="1" ht="20.25" hidden="1" customHeight="1" x14ac:dyDescent="0.25">
      <c r="A309" s="331">
        <v>7</v>
      </c>
      <c r="B309" s="149" t="s">
        <v>1443</v>
      </c>
      <c r="C309" s="13">
        <v>1979</v>
      </c>
      <c r="D309" s="9"/>
      <c r="E309" s="14" t="s">
        <v>36</v>
      </c>
      <c r="F309" s="15"/>
      <c r="G309" s="15"/>
      <c r="H309" s="16">
        <v>4366.6000000000004</v>
      </c>
      <c r="I309" s="16">
        <v>4030.5</v>
      </c>
      <c r="J309" s="16">
        <v>4030.5</v>
      </c>
      <c r="K309" s="15"/>
      <c r="L309" s="16">
        <v>203859.91</v>
      </c>
      <c r="M309" s="16"/>
      <c r="N309" s="16">
        <v>0</v>
      </c>
      <c r="O309" s="16">
        <v>0</v>
      </c>
      <c r="P309" s="16">
        <v>203859.91</v>
      </c>
      <c r="Q309" s="16">
        <v>50.58</v>
      </c>
      <c r="R309" s="16">
        <v>44.51</v>
      </c>
      <c r="S309" s="22">
        <v>42735</v>
      </c>
      <c r="T309" s="264" t="s">
        <v>33</v>
      </c>
    </row>
    <row r="310" spans="1:21" s="88" customFormat="1" ht="21.75" hidden="1" customHeight="1" x14ac:dyDescent="0.25">
      <c r="A310" s="331">
        <v>8</v>
      </c>
      <c r="B310" s="149" t="s">
        <v>2133</v>
      </c>
      <c r="C310" s="13">
        <v>1973</v>
      </c>
      <c r="D310" s="9"/>
      <c r="E310" s="14" t="s">
        <v>36</v>
      </c>
      <c r="F310" s="15"/>
      <c r="G310" s="15"/>
      <c r="H310" s="16">
        <v>1459.4</v>
      </c>
      <c r="I310" s="16">
        <v>890.13</v>
      </c>
      <c r="J310" s="16">
        <v>890.13</v>
      </c>
      <c r="K310" s="15"/>
      <c r="L310" s="16">
        <v>90000</v>
      </c>
      <c r="M310" s="16"/>
      <c r="N310" s="16">
        <v>0</v>
      </c>
      <c r="O310" s="16">
        <v>0</v>
      </c>
      <c r="P310" s="16">
        <v>90000</v>
      </c>
      <c r="Q310" s="16">
        <v>101.11</v>
      </c>
      <c r="R310" s="16">
        <v>13.35</v>
      </c>
      <c r="S310" s="22">
        <v>43100</v>
      </c>
      <c r="T310" s="264" t="s">
        <v>33</v>
      </c>
    </row>
    <row r="311" spans="1:21" ht="21.75" hidden="1" customHeight="1" x14ac:dyDescent="0.25">
      <c r="A311" s="331"/>
      <c r="B311" s="151" t="s">
        <v>96</v>
      </c>
      <c r="C311" s="52"/>
      <c r="D311" s="48"/>
      <c r="E311" s="53"/>
      <c r="F311" s="54"/>
      <c r="G311" s="54"/>
      <c r="H311" s="55">
        <f>H312+H313+H314+H315+H316+H317+H318</f>
        <v>14546.5</v>
      </c>
      <c r="I311" s="55">
        <f t="shared" ref="I311:P311" si="37">I312+I313+I314+I315+I316+I317+I318</f>
        <v>12994.9</v>
      </c>
      <c r="J311" s="55">
        <f t="shared" si="37"/>
        <v>12755.4</v>
      </c>
      <c r="K311" s="54">
        <f t="shared" si="37"/>
        <v>571</v>
      </c>
      <c r="L311" s="55">
        <f t="shared" si="37"/>
        <v>6158761.1100000003</v>
      </c>
      <c r="M311" s="55">
        <f t="shared" si="37"/>
        <v>0</v>
      </c>
      <c r="N311" s="55">
        <f t="shared" si="37"/>
        <v>0</v>
      </c>
      <c r="O311" s="55">
        <f t="shared" si="37"/>
        <v>0</v>
      </c>
      <c r="P311" s="55">
        <f t="shared" si="37"/>
        <v>6158761.1100000003</v>
      </c>
      <c r="Q311" s="55" t="s">
        <v>28</v>
      </c>
      <c r="R311" s="55" t="s">
        <v>28</v>
      </c>
      <c r="S311" s="22" t="s">
        <v>28</v>
      </c>
      <c r="T311" s="269" t="s">
        <v>28</v>
      </c>
    </row>
    <row r="312" spans="1:21" s="88" customFormat="1" ht="21.75" hidden="1" customHeight="1" x14ac:dyDescent="0.25">
      <c r="A312" s="331">
        <v>1</v>
      </c>
      <c r="B312" s="149" t="s">
        <v>295</v>
      </c>
      <c r="C312" s="13">
        <v>1958</v>
      </c>
      <c r="D312" s="9"/>
      <c r="E312" s="14" t="s">
        <v>97</v>
      </c>
      <c r="F312" s="15">
        <v>3</v>
      </c>
      <c r="G312" s="15">
        <v>2</v>
      </c>
      <c r="H312" s="16">
        <v>1052.3</v>
      </c>
      <c r="I312" s="16">
        <v>976.3</v>
      </c>
      <c r="J312" s="16">
        <v>945</v>
      </c>
      <c r="K312" s="15">
        <v>50</v>
      </c>
      <c r="L312" s="16">
        <v>1054413.76</v>
      </c>
      <c r="M312" s="16">
        <v>0</v>
      </c>
      <c r="N312" s="16">
        <v>0</v>
      </c>
      <c r="O312" s="16">
        <v>0</v>
      </c>
      <c r="P312" s="16">
        <v>1054413.76</v>
      </c>
      <c r="Q312" s="16">
        <v>1080.01</v>
      </c>
      <c r="R312" s="16">
        <v>1080.01</v>
      </c>
      <c r="S312" s="22">
        <v>43100</v>
      </c>
      <c r="T312" s="264" t="s">
        <v>37</v>
      </c>
    </row>
    <row r="313" spans="1:21" s="88" customFormat="1" ht="21.75" hidden="1" customHeight="1" x14ac:dyDescent="0.25">
      <c r="A313" s="331">
        <v>2</v>
      </c>
      <c r="B313" s="149" t="s">
        <v>297</v>
      </c>
      <c r="C313" s="13">
        <v>1959</v>
      </c>
      <c r="D313" s="9">
        <v>2008</v>
      </c>
      <c r="E313" s="14" t="s">
        <v>36</v>
      </c>
      <c r="F313" s="15">
        <v>3</v>
      </c>
      <c r="G313" s="15">
        <v>2</v>
      </c>
      <c r="H313" s="16">
        <v>1140.9000000000001</v>
      </c>
      <c r="I313" s="16">
        <v>1068.5999999999999</v>
      </c>
      <c r="J313" s="16">
        <v>990.7</v>
      </c>
      <c r="K313" s="15">
        <v>70</v>
      </c>
      <c r="L313" s="16">
        <v>1154098.69</v>
      </c>
      <c r="M313" s="16">
        <v>0</v>
      </c>
      <c r="N313" s="16">
        <v>0</v>
      </c>
      <c r="O313" s="16">
        <v>0</v>
      </c>
      <c r="P313" s="16">
        <v>1154098.69</v>
      </c>
      <c r="Q313" s="16">
        <v>1080.01</v>
      </c>
      <c r="R313" s="16">
        <v>1080.01</v>
      </c>
      <c r="S313" s="22">
        <v>43100</v>
      </c>
      <c r="T313" s="264" t="s">
        <v>37</v>
      </c>
    </row>
    <row r="314" spans="1:21" s="88" customFormat="1" ht="21.75" hidden="1" customHeight="1" x14ac:dyDescent="0.25">
      <c r="A314" s="331">
        <v>3</v>
      </c>
      <c r="B314" s="149" t="s">
        <v>298</v>
      </c>
      <c r="C314" s="13">
        <v>1961</v>
      </c>
      <c r="D314" s="9"/>
      <c r="E314" s="14" t="s">
        <v>36</v>
      </c>
      <c r="F314" s="15">
        <v>3</v>
      </c>
      <c r="G314" s="15">
        <v>3</v>
      </c>
      <c r="H314" s="16">
        <v>1502.6</v>
      </c>
      <c r="I314" s="16">
        <v>1433.1</v>
      </c>
      <c r="J314" s="16">
        <v>1302.8</v>
      </c>
      <c r="K314" s="15">
        <v>70</v>
      </c>
      <c r="L314" s="16">
        <v>776181.29</v>
      </c>
      <c r="M314" s="16">
        <v>0</v>
      </c>
      <c r="N314" s="16">
        <v>0</v>
      </c>
      <c r="O314" s="16">
        <v>0</v>
      </c>
      <c r="P314" s="16">
        <v>776181.29</v>
      </c>
      <c r="Q314" s="16">
        <v>541.61</v>
      </c>
      <c r="R314" s="16">
        <v>541.61</v>
      </c>
      <c r="S314" s="22">
        <v>43100</v>
      </c>
      <c r="T314" s="264" t="s">
        <v>37</v>
      </c>
    </row>
    <row r="315" spans="1:21" s="88" customFormat="1" ht="21.75" hidden="1" customHeight="1" x14ac:dyDescent="0.25">
      <c r="A315" s="331">
        <v>4</v>
      </c>
      <c r="B315" s="149" t="s">
        <v>1404</v>
      </c>
      <c r="C315" s="13">
        <v>1991</v>
      </c>
      <c r="D315" s="9"/>
      <c r="E315" s="14" t="s">
        <v>36</v>
      </c>
      <c r="F315" s="15">
        <v>9</v>
      </c>
      <c r="G315" s="15">
        <v>2</v>
      </c>
      <c r="H315" s="16">
        <v>4552.8999999999996</v>
      </c>
      <c r="I315" s="16">
        <v>3886.7</v>
      </c>
      <c r="J315" s="16">
        <v>3886.7</v>
      </c>
      <c r="K315" s="15">
        <v>182</v>
      </c>
      <c r="L315" s="16">
        <v>480000</v>
      </c>
      <c r="M315" s="16">
        <v>0</v>
      </c>
      <c r="N315" s="16">
        <v>0</v>
      </c>
      <c r="O315" s="16">
        <v>0</v>
      </c>
      <c r="P315" s="16">
        <v>480000</v>
      </c>
      <c r="Q315" s="16">
        <v>123.5</v>
      </c>
      <c r="R315" s="16">
        <v>702.03</v>
      </c>
      <c r="S315" s="22">
        <v>43100</v>
      </c>
      <c r="T315" s="264" t="s">
        <v>33</v>
      </c>
    </row>
    <row r="316" spans="1:21" s="88" customFormat="1" ht="21.75" hidden="1" customHeight="1" x14ac:dyDescent="0.25">
      <c r="A316" s="331">
        <v>5</v>
      </c>
      <c r="B316" s="149" t="s">
        <v>805</v>
      </c>
      <c r="C316" s="13">
        <v>1990</v>
      </c>
      <c r="D316" s="9">
        <v>2013</v>
      </c>
      <c r="E316" s="14" t="s">
        <v>97</v>
      </c>
      <c r="F316" s="15">
        <v>5</v>
      </c>
      <c r="G316" s="15">
        <v>4</v>
      </c>
      <c r="H316" s="16">
        <v>3015.9</v>
      </c>
      <c r="I316" s="16">
        <v>2600.9</v>
      </c>
      <c r="J316" s="16">
        <v>2600.9</v>
      </c>
      <c r="K316" s="15">
        <v>93</v>
      </c>
      <c r="L316" s="16">
        <v>235000.2</v>
      </c>
      <c r="M316" s="16">
        <v>0</v>
      </c>
      <c r="N316" s="16">
        <v>0</v>
      </c>
      <c r="O316" s="16">
        <v>0</v>
      </c>
      <c r="P316" s="16">
        <v>235000.2</v>
      </c>
      <c r="Q316" s="16">
        <v>90.35</v>
      </c>
      <c r="R316" s="16">
        <v>679.48</v>
      </c>
      <c r="S316" s="22">
        <v>43100</v>
      </c>
      <c r="T316" s="264" t="s">
        <v>33</v>
      </c>
    </row>
    <row r="317" spans="1:21" s="88" customFormat="1" ht="21.75" hidden="1" customHeight="1" x14ac:dyDescent="0.25">
      <c r="A317" s="331">
        <v>6</v>
      </c>
      <c r="B317" s="149" t="s">
        <v>296</v>
      </c>
      <c r="C317" s="13">
        <v>1959</v>
      </c>
      <c r="D317" s="9">
        <v>2012</v>
      </c>
      <c r="E317" s="14" t="s">
        <v>36</v>
      </c>
      <c r="F317" s="15">
        <v>3</v>
      </c>
      <c r="G317" s="15">
        <v>3</v>
      </c>
      <c r="H317" s="16">
        <v>1662.3</v>
      </c>
      <c r="I317" s="16">
        <v>1520</v>
      </c>
      <c r="J317" s="16">
        <v>1520</v>
      </c>
      <c r="K317" s="15">
        <v>48</v>
      </c>
      <c r="L317" s="16">
        <v>1641615.2</v>
      </c>
      <c r="M317" s="16">
        <v>0</v>
      </c>
      <c r="N317" s="16">
        <v>0</v>
      </c>
      <c r="O317" s="16">
        <v>0</v>
      </c>
      <c r="P317" s="16">
        <v>1641615.2</v>
      </c>
      <c r="Q317" s="16">
        <v>1080.01</v>
      </c>
      <c r="R317" s="16">
        <v>1080.01</v>
      </c>
      <c r="S317" s="22">
        <v>43100</v>
      </c>
      <c r="T317" s="264" t="s">
        <v>37</v>
      </c>
    </row>
    <row r="318" spans="1:21" s="88" customFormat="1" ht="21.75" hidden="1" customHeight="1" x14ac:dyDescent="0.25">
      <c r="A318" s="331">
        <v>7</v>
      </c>
      <c r="B318" s="149" t="s">
        <v>299</v>
      </c>
      <c r="C318" s="13">
        <v>1961</v>
      </c>
      <c r="D318" s="9"/>
      <c r="E318" s="14" t="s">
        <v>36</v>
      </c>
      <c r="F318" s="15">
        <v>3</v>
      </c>
      <c r="G318" s="15">
        <v>3</v>
      </c>
      <c r="H318" s="16">
        <v>1619.6</v>
      </c>
      <c r="I318" s="16">
        <v>1509.3</v>
      </c>
      <c r="J318" s="16">
        <v>1509.3</v>
      </c>
      <c r="K318" s="15">
        <v>58</v>
      </c>
      <c r="L318" s="16">
        <v>817451.97</v>
      </c>
      <c r="M318" s="16">
        <v>0</v>
      </c>
      <c r="N318" s="16">
        <v>0</v>
      </c>
      <c r="O318" s="16">
        <v>0</v>
      </c>
      <c r="P318" s="16">
        <v>817451.97</v>
      </c>
      <c r="Q318" s="16">
        <v>541.61</v>
      </c>
      <c r="R318" s="16">
        <v>541.61</v>
      </c>
      <c r="S318" s="22">
        <v>43100</v>
      </c>
      <c r="T318" s="264" t="s">
        <v>37</v>
      </c>
    </row>
    <row r="319" spans="1:21" ht="21.95" hidden="1" customHeight="1" x14ac:dyDescent="0.25">
      <c r="A319" s="331"/>
      <c r="B319" s="151" t="s">
        <v>307</v>
      </c>
      <c r="C319" s="52"/>
      <c r="D319" s="48"/>
      <c r="E319" s="53"/>
      <c r="F319" s="54"/>
      <c r="G319" s="54"/>
      <c r="H319" s="55">
        <f t="shared" ref="H319:P319" si="38">SUM(H320:H323)</f>
        <v>2412.9</v>
      </c>
      <c r="I319" s="55">
        <f t="shared" si="38"/>
        <v>1997.3</v>
      </c>
      <c r="J319" s="55">
        <f t="shared" si="38"/>
        <v>1272.0999999999999</v>
      </c>
      <c r="K319" s="54">
        <f t="shared" si="38"/>
        <v>104</v>
      </c>
      <c r="L319" s="55">
        <f t="shared" si="38"/>
        <v>1411611.6</v>
      </c>
      <c r="M319" s="55">
        <f t="shared" si="38"/>
        <v>0</v>
      </c>
      <c r="N319" s="55">
        <f t="shared" si="38"/>
        <v>0</v>
      </c>
      <c r="O319" s="55">
        <f t="shared" si="38"/>
        <v>0</v>
      </c>
      <c r="P319" s="55">
        <f t="shared" si="38"/>
        <v>1411611.6</v>
      </c>
      <c r="Q319" s="55" t="s">
        <v>28</v>
      </c>
      <c r="R319" s="55" t="s">
        <v>28</v>
      </c>
      <c r="S319" s="22" t="s">
        <v>28</v>
      </c>
      <c r="T319" s="269" t="s">
        <v>28</v>
      </c>
    </row>
    <row r="320" spans="1:21" ht="21.95" hidden="1" customHeight="1" x14ac:dyDescent="0.25">
      <c r="A320" s="331">
        <v>1</v>
      </c>
      <c r="B320" s="149" t="s">
        <v>312</v>
      </c>
      <c r="C320" s="13" t="s">
        <v>281</v>
      </c>
      <c r="D320" s="9" t="s">
        <v>313</v>
      </c>
      <c r="E320" s="14" t="s">
        <v>95</v>
      </c>
      <c r="F320" s="15">
        <v>2</v>
      </c>
      <c r="G320" s="15">
        <v>3</v>
      </c>
      <c r="H320" s="16">
        <v>659.3</v>
      </c>
      <c r="I320" s="16">
        <v>573.4</v>
      </c>
      <c r="J320" s="17">
        <v>427.2</v>
      </c>
      <c r="K320" s="18">
        <v>29</v>
      </c>
      <c r="L320" s="16">
        <v>759416.69</v>
      </c>
      <c r="M320" s="16">
        <v>0</v>
      </c>
      <c r="N320" s="16">
        <v>0</v>
      </c>
      <c r="O320" s="17">
        <v>0</v>
      </c>
      <c r="P320" s="17">
        <v>759416.69</v>
      </c>
      <c r="Q320" s="16">
        <v>1324.41</v>
      </c>
      <c r="R320" s="16">
        <v>1324.41</v>
      </c>
      <c r="S320" s="22">
        <v>42675</v>
      </c>
      <c r="T320" s="264" t="s">
        <v>37</v>
      </c>
    </row>
    <row r="321" spans="1:20" ht="21.95" hidden="1" customHeight="1" x14ac:dyDescent="0.25">
      <c r="A321" s="331">
        <v>2</v>
      </c>
      <c r="B321" s="149" t="s">
        <v>322</v>
      </c>
      <c r="C321" s="13" t="s">
        <v>310</v>
      </c>
      <c r="D321" s="9" t="s">
        <v>319</v>
      </c>
      <c r="E321" s="14" t="s">
        <v>320</v>
      </c>
      <c r="F321" s="15">
        <v>2</v>
      </c>
      <c r="G321" s="15">
        <v>1</v>
      </c>
      <c r="H321" s="16">
        <v>426.4</v>
      </c>
      <c r="I321" s="16">
        <v>386.3</v>
      </c>
      <c r="J321" s="17">
        <v>386.3</v>
      </c>
      <c r="K321" s="18">
        <v>22</v>
      </c>
      <c r="L321" s="16">
        <v>90220.37</v>
      </c>
      <c r="M321" s="16">
        <v>0</v>
      </c>
      <c r="N321" s="16">
        <v>0</v>
      </c>
      <c r="O321" s="17">
        <v>0</v>
      </c>
      <c r="P321" s="17">
        <v>90220.37</v>
      </c>
      <c r="Q321" s="16">
        <v>233.55</v>
      </c>
      <c r="R321" s="16">
        <v>233.55</v>
      </c>
      <c r="S321" s="22">
        <v>42979</v>
      </c>
      <c r="T321" s="264" t="s">
        <v>37</v>
      </c>
    </row>
    <row r="322" spans="1:20" ht="21.95" hidden="1" customHeight="1" x14ac:dyDescent="0.25">
      <c r="A322" s="331">
        <v>3</v>
      </c>
      <c r="B322" s="149" t="s">
        <v>314</v>
      </c>
      <c r="C322" s="13" t="s">
        <v>309</v>
      </c>
      <c r="D322" s="9" t="s">
        <v>211</v>
      </c>
      <c r="E322" s="14" t="s">
        <v>315</v>
      </c>
      <c r="F322" s="15">
        <v>2</v>
      </c>
      <c r="G322" s="15">
        <v>2</v>
      </c>
      <c r="H322" s="16">
        <v>669.9</v>
      </c>
      <c r="I322" s="16">
        <v>620.70000000000005</v>
      </c>
      <c r="J322" s="17">
        <v>41.7</v>
      </c>
      <c r="K322" s="18">
        <v>26</v>
      </c>
      <c r="L322" s="16">
        <v>336177.33</v>
      </c>
      <c r="M322" s="16">
        <v>0</v>
      </c>
      <c r="N322" s="16">
        <v>0</v>
      </c>
      <c r="O322" s="17">
        <v>0</v>
      </c>
      <c r="P322" s="17">
        <v>336177.33</v>
      </c>
      <c r="Q322" s="16">
        <v>541.61</v>
      </c>
      <c r="R322" s="16">
        <v>541.61</v>
      </c>
      <c r="S322" s="22">
        <v>42979</v>
      </c>
      <c r="T322" s="264" t="s">
        <v>37</v>
      </c>
    </row>
    <row r="323" spans="1:20" ht="21.95" hidden="1" customHeight="1" x14ac:dyDescent="0.25">
      <c r="A323" s="331">
        <v>4</v>
      </c>
      <c r="B323" s="149" t="s">
        <v>321</v>
      </c>
      <c r="C323" s="13" t="s">
        <v>317</v>
      </c>
      <c r="D323" s="9" t="s">
        <v>211</v>
      </c>
      <c r="E323" s="14" t="s">
        <v>95</v>
      </c>
      <c r="F323" s="15">
        <v>2</v>
      </c>
      <c r="G323" s="15">
        <v>2</v>
      </c>
      <c r="H323" s="16">
        <v>657.3</v>
      </c>
      <c r="I323" s="16">
        <v>416.9</v>
      </c>
      <c r="J323" s="17">
        <v>416.9</v>
      </c>
      <c r="K323" s="18">
        <v>27</v>
      </c>
      <c r="L323" s="16">
        <v>225797.21</v>
      </c>
      <c r="M323" s="16">
        <v>0</v>
      </c>
      <c r="N323" s="16">
        <v>0</v>
      </c>
      <c r="O323" s="17">
        <v>0</v>
      </c>
      <c r="P323" s="17">
        <v>225797.21</v>
      </c>
      <c r="Q323" s="16">
        <v>541.61</v>
      </c>
      <c r="R323" s="16">
        <v>541.61</v>
      </c>
      <c r="S323" s="22">
        <v>43100</v>
      </c>
      <c r="T323" s="264" t="s">
        <v>37</v>
      </c>
    </row>
    <row r="324" spans="1:20" s="58" customFormat="1" ht="21.95" hidden="1" customHeight="1" x14ac:dyDescent="0.25">
      <c r="A324" s="199"/>
      <c r="B324" s="151" t="s">
        <v>121</v>
      </c>
      <c r="C324" s="52"/>
      <c r="D324" s="48"/>
      <c r="E324" s="53"/>
      <c r="F324" s="54"/>
      <c r="G324" s="54"/>
      <c r="H324" s="53">
        <f>H325+H326+H327+H328+H329+H330+H331+H332+H333</f>
        <v>36305.4</v>
      </c>
      <c r="I324" s="53">
        <f t="shared" ref="I324:P324" si="39">SUM(I325:I333)</f>
        <v>28892</v>
      </c>
      <c r="J324" s="53">
        <f t="shared" si="39"/>
        <v>26867.200000000001</v>
      </c>
      <c r="K324" s="303">
        <f t="shared" si="39"/>
        <v>737</v>
      </c>
      <c r="L324" s="53">
        <f t="shared" si="39"/>
        <v>13148520.57</v>
      </c>
      <c r="M324" s="53">
        <f t="shared" si="39"/>
        <v>0</v>
      </c>
      <c r="N324" s="53">
        <f t="shared" si="39"/>
        <v>0</v>
      </c>
      <c r="O324" s="53">
        <f t="shared" si="39"/>
        <v>0</v>
      </c>
      <c r="P324" s="53">
        <f t="shared" si="39"/>
        <v>13148520.57</v>
      </c>
      <c r="Q324" s="291" t="s">
        <v>28</v>
      </c>
      <c r="R324" s="55" t="s">
        <v>28</v>
      </c>
      <c r="S324" s="84" t="s">
        <v>28</v>
      </c>
      <c r="T324" s="269" t="s">
        <v>28</v>
      </c>
    </row>
    <row r="325" spans="1:20" s="88" customFormat="1" ht="21.75" hidden="1" customHeight="1" x14ac:dyDescent="0.25">
      <c r="A325" s="331">
        <v>1</v>
      </c>
      <c r="B325" s="149" t="s">
        <v>1523</v>
      </c>
      <c r="C325" s="13">
        <v>1975</v>
      </c>
      <c r="D325" s="9">
        <v>1975</v>
      </c>
      <c r="E325" s="14" t="s">
        <v>36</v>
      </c>
      <c r="F325" s="15">
        <v>9</v>
      </c>
      <c r="G325" s="15">
        <v>4</v>
      </c>
      <c r="H325" s="16">
        <v>13817.2</v>
      </c>
      <c r="I325" s="16">
        <v>11523.1</v>
      </c>
      <c r="J325" s="16">
        <v>10041</v>
      </c>
      <c r="K325" s="15">
        <v>194</v>
      </c>
      <c r="L325" s="16">
        <v>3643278.27</v>
      </c>
      <c r="M325" s="16">
        <v>0</v>
      </c>
      <c r="N325" s="16">
        <v>0</v>
      </c>
      <c r="O325" s="16">
        <v>0</v>
      </c>
      <c r="P325" s="16">
        <v>3643278.27</v>
      </c>
      <c r="Q325" s="16">
        <v>316.17</v>
      </c>
      <c r="R325" s="16">
        <v>948.61</v>
      </c>
      <c r="S325" s="22">
        <v>43089</v>
      </c>
      <c r="T325" s="264" t="s">
        <v>37</v>
      </c>
    </row>
    <row r="326" spans="1:20" s="88" customFormat="1" ht="21.75" hidden="1" customHeight="1" x14ac:dyDescent="0.25">
      <c r="A326" s="331">
        <v>2</v>
      </c>
      <c r="B326" s="149" t="s">
        <v>1524</v>
      </c>
      <c r="C326" s="13">
        <v>1986</v>
      </c>
      <c r="D326" s="9">
        <v>1986</v>
      </c>
      <c r="E326" s="14" t="s">
        <v>36</v>
      </c>
      <c r="F326" s="15">
        <v>9</v>
      </c>
      <c r="G326" s="15">
        <v>1</v>
      </c>
      <c r="H326" s="16">
        <v>7007.5</v>
      </c>
      <c r="I326" s="16">
        <v>4956.6000000000004</v>
      </c>
      <c r="J326" s="16">
        <v>4833.7</v>
      </c>
      <c r="K326" s="15">
        <v>98</v>
      </c>
      <c r="L326" s="16">
        <v>1567136.71</v>
      </c>
      <c r="M326" s="16">
        <v>0</v>
      </c>
      <c r="N326" s="16">
        <v>0</v>
      </c>
      <c r="O326" s="16">
        <v>0</v>
      </c>
      <c r="P326" s="16">
        <v>1567136.71</v>
      </c>
      <c r="Q326" s="16">
        <v>316.17</v>
      </c>
      <c r="R326" s="16">
        <v>948.61</v>
      </c>
      <c r="S326" s="22">
        <v>43089</v>
      </c>
      <c r="T326" s="264" t="s">
        <v>37</v>
      </c>
    </row>
    <row r="327" spans="1:20" s="88" customFormat="1" ht="21.75" hidden="1" customHeight="1" x14ac:dyDescent="0.25">
      <c r="A327" s="331">
        <v>3</v>
      </c>
      <c r="B327" s="149" t="s">
        <v>1438</v>
      </c>
      <c r="C327" s="13">
        <v>1987</v>
      </c>
      <c r="D327" s="9">
        <v>2009</v>
      </c>
      <c r="E327" s="14" t="s">
        <v>36</v>
      </c>
      <c r="F327" s="15">
        <v>9</v>
      </c>
      <c r="G327" s="15">
        <v>1</v>
      </c>
      <c r="H327" s="16">
        <v>4164.2</v>
      </c>
      <c r="I327" s="16">
        <v>2673.7</v>
      </c>
      <c r="J327" s="16">
        <v>2595.1</v>
      </c>
      <c r="K327" s="15">
        <v>126</v>
      </c>
      <c r="L327" s="16">
        <v>845348.31</v>
      </c>
      <c r="M327" s="16">
        <v>0</v>
      </c>
      <c r="N327" s="16">
        <v>0</v>
      </c>
      <c r="O327" s="16">
        <v>0</v>
      </c>
      <c r="P327" s="16">
        <v>845348.31</v>
      </c>
      <c r="Q327" s="16">
        <v>316.17</v>
      </c>
      <c r="R327" s="16">
        <v>948.61</v>
      </c>
      <c r="S327" s="22">
        <v>43089</v>
      </c>
      <c r="T327" s="264" t="s">
        <v>37</v>
      </c>
    </row>
    <row r="328" spans="1:20" s="88" customFormat="1" ht="21.75" hidden="1" customHeight="1" x14ac:dyDescent="0.25">
      <c r="A328" s="331">
        <v>4</v>
      </c>
      <c r="B328" s="149" t="s">
        <v>1525</v>
      </c>
      <c r="C328" s="13">
        <v>1991</v>
      </c>
      <c r="D328" s="9">
        <v>1991</v>
      </c>
      <c r="E328" s="14" t="s">
        <v>1526</v>
      </c>
      <c r="F328" s="15">
        <v>9</v>
      </c>
      <c r="G328" s="15">
        <v>1</v>
      </c>
      <c r="H328" s="16">
        <v>6024.8</v>
      </c>
      <c r="I328" s="16">
        <v>4918.3</v>
      </c>
      <c r="J328" s="16">
        <v>4813.3</v>
      </c>
      <c r="K328" s="15">
        <v>84</v>
      </c>
      <c r="L328" s="16">
        <v>1555027.34</v>
      </c>
      <c r="M328" s="16">
        <v>0</v>
      </c>
      <c r="N328" s="16">
        <v>0</v>
      </c>
      <c r="O328" s="16">
        <v>0</v>
      </c>
      <c r="P328" s="16">
        <v>1555027.34</v>
      </c>
      <c r="Q328" s="16">
        <v>316.17</v>
      </c>
      <c r="R328" s="16">
        <v>948.61</v>
      </c>
      <c r="S328" s="22">
        <v>43089</v>
      </c>
      <c r="T328" s="264" t="s">
        <v>37</v>
      </c>
    </row>
    <row r="329" spans="1:20" s="88" customFormat="1" ht="21.75" hidden="1" customHeight="1" x14ac:dyDescent="0.25">
      <c r="A329" s="331">
        <v>5</v>
      </c>
      <c r="B329" s="149" t="s">
        <v>331</v>
      </c>
      <c r="C329" s="13">
        <v>1961</v>
      </c>
      <c r="D329" s="9"/>
      <c r="E329" s="14" t="s">
        <v>60</v>
      </c>
      <c r="F329" s="15">
        <v>2</v>
      </c>
      <c r="G329" s="15">
        <v>1</v>
      </c>
      <c r="H329" s="16">
        <v>471.3</v>
      </c>
      <c r="I329" s="16">
        <v>425.2</v>
      </c>
      <c r="J329" s="16">
        <v>361.8</v>
      </c>
      <c r="K329" s="15">
        <v>25</v>
      </c>
      <c r="L329" s="16">
        <v>439099.79</v>
      </c>
      <c r="M329" s="16">
        <v>0</v>
      </c>
      <c r="N329" s="16">
        <v>0</v>
      </c>
      <c r="O329" s="16">
        <v>0</v>
      </c>
      <c r="P329" s="16">
        <v>439099.79</v>
      </c>
      <c r="Q329" s="16">
        <v>1032.69</v>
      </c>
      <c r="R329" s="16">
        <v>1032.69</v>
      </c>
      <c r="S329" s="22">
        <v>43089</v>
      </c>
      <c r="T329" s="264" t="s">
        <v>37</v>
      </c>
    </row>
    <row r="330" spans="1:20" s="88" customFormat="1" ht="21.75" hidden="1" customHeight="1" x14ac:dyDescent="0.25">
      <c r="A330" s="331">
        <v>6</v>
      </c>
      <c r="B330" s="149" t="s">
        <v>332</v>
      </c>
      <c r="C330" s="13">
        <v>1966</v>
      </c>
      <c r="D330" s="9"/>
      <c r="E330" s="14" t="s">
        <v>60</v>
      </c>
      <c r="F330" s="15">
        <v>4</v>
      </c>
      <c r="G330" s="15">
        <v>2</v>
      </c>
      <c r="H330" s="16">
        <v>1425.9</v>
      </c>
      <c r="I330" s="16">
        <v>1299.9000000000001</v>
      </c>
      <c r="J330" s="16">
        <v>1299.9000000000001</v>
      </c>
      <c r="K330" s="15">
        <v>64</v>
      </c>
      <c r="L330" s="16">
        <v>1403905</v>
      </c>
      <c r="M330" s="16">
        <v>0</v>
      </c>
      <c r="N330" s="16">
        <v>0</v>
      </c>
      <c r="O330" s="16">
        <v>0</v>
      </c>
      <c r="P330" s="16">
        <v>1403905</v>
      </c>
      <c r="Q330" s="16">
        <v>1080.01</v>
      </c>
      <c r="R330" s="16">
        <v>1080.01</v>
      </c>
      <c r="S330" s="22">
        <v>43089</v>
      </c>
      <c r="T330" s="264" t="s">
        <v>37</v>
      </c>
    </row>
    <row r="331" spans="1:20" s="88" customFormat="1" ht="21.75" hidden="1" customHeight="1" x14ac:dyDescent="0.25">
      <c r="A331" s="331">
        <v>7</v>
      </c>
      <c r="B331" s="149" t="s">
        <v>333</v>
      </c>
      <c r="C331" s="13">
        <v>1967</v>
      </c>
      <c r="D331" s="9"/>
      <c r="E331" s="14" t="s">
        <v>60</v>
      </c>
      <c r="F331" s="15">
        <v>4</v>
      </c>
      <c r="G331" s="15">
        <v>2</v>
      </c>
      <c r="H331" s="16">
        <v>2216.6999999999998</v>
      </c>
      <c r="I331" s="16">
        <v>2015.4</v>
      </c>
      <c r="J331" s="16">
        <v>1904.8</v>
      </c>
      <c r="K331" s="15">
        <v>95</v>
      </c>
      <c r="L331" s="16">
        <v>2081283.43</v>
      </c>
      <c r="M331" s="16">
        <v>0</v>
      </c>
      <c r="N331" s="16">
        <v>0</v>
      </c>
      <c r="O331" s="16">
        <v>0</v>
      </c>
      <c r="P331" s="16">
        <v>2081283.43</v>
      </c>
      <c r="Q331" s="16">
        <v>1032.69</v>
      </c>
      <c r="R331" s="16">
        <v>1032.69</v>
      </c>
      <c r="S331" s="22">
        <v>43089</v>
      </c>
      <c r="T331" s="264" t="s">
        <v>37</v>
      </c>
    </row>
    <row r="332" spans="1:20" s="88" customFormat="1" ht="21.75" hidden="1" customHeight="1" x14ac:dyDescent="0.25">
      <c r="A332" s="331">
        <v>8</v>
      </c>
      <c r="B332" s="149" t="s">
        <v>334</v>
      </c>
      <c r="C332" s="13">
        <v>1971</v>
      </c>
      <c r="D332" s="9"/>
      <c r="E332" s="14" t="s">
        <v>60</v>
      </c>
      <c r="F332" s="15">
        <v>2</v>
      </c>
      <c r="G332" s="15">
        <v>2</v>
      </c>
      <c r="H332" s="16">
        <v>562</v>
      </c>
      <c r="I332" s="16">
        <v>514</v>
      </c>
      <c r="J332" s="16">
        <v>451.8</v>
      </c>
      <c r="K332" s="15">
        <v>32</v>
      </c>
      <c r="L332" s="16">
        <v>864090.54</v>
      </c>
      <c r="M332" s="16">
        <v>0</v>
      </c>
      <c r="N332" s="16">
        <v>0</v>
      </c>
      <c r="O332" s="16">
        <v>0</v>
      </c>
      <c r="P332" s="16">
        <v>864090.54</v>
      </c>
      <c r="Q332" s="16">
        <v>1681.11</v>
      </c>
      <c r="R332" s="16">
        <v>1681.11</v>
      </c>
      <c r="S332" s="22">
        <v>43089</v>
      </c>
      <c r="T332" s="264" t="s">
        <v>37</v>
      </c>
    </row>
    <row r="333" spans="1:20" s="88" customFormat="1" ht="21.75" hidden="1" customHeight="1" x14ac:dyDescent="0.25">
      <c r="A333" s="331">
        <v>9</v>
      </c>
      <c r="B333" s="149" t="s">
        <v>335</v>
      </c>
      <c r="C333" s="13">
        <v>1971</v>
      </c>
      <c r="D333" s="9"/>
      <c r="E333" s="14" t="s">
        <v>60</v>
      </c>
      <c r="F333" s="15">
        <v>2</v>
      </c>
      <c r="G333" s="15">
        <v>2</v>
      </c>
      <c r="H333" s="16">
        <v>615.79999999999995</v>
      </c>
      <c r="I333" s="16">
        <v>565.79999999999995</v>
      </c>
      <c r="J333" s="16">
        <v>565.79999999999995</v>
      </c>
      <c r="K333" s="15">
        <v>19</v>
      </c>
      <c r="L333" s="16">
        <v>749351.18</v>
      </c>
      <c r="M333" s="16">
        <v>0</v>
      </c>
      <c r="N333" s="16">
        <v>0</v>
      </c>
      <c r="O333" s="16">
        <v>0</v>
      </c>
      <c r="P333" s="16">
        <v>749351.18</v>
      </c>
      <c r="Q333" s="16">
        <v>1324.41</v>
      </c>
      <c r="R333" s="16">
        <v>1324.41</v>
      </c>
      <c r="S333" s="22">
        <v>43089</v>
      </c>
      <c r="T333" s="264" t="s">
        <v>37</v>
      </c>
    </row>
    <row r="334" spans="1:20" ht="21.95" hidden="1" customHeight="1" x14ac:dyDescent="0.25">
      <c r="A334" s="331"/>
      <c r="B334" s="151" t="s">
        <v>337</v>
      </c>
      <c r="C334" s="52"/>
      <c r="D334" s="48"/>
      <c r="E334" s="53"/>
      <c r="F334" s="54"/>
      <c r="G334" s="54"/>
      <c r="H334" s="55">
        <f t="shared" ref="H334:P334" si="40">SUM(H335:H342)</f>
        <v>2437.6999999999998</v>
      </c>
      <c r="I334" s="55">
        <f t="shared" si="40"/>
        <v>2065.4</v>
      </c>
      <c r="J334" s="56">
        <f t="shared" si="40"/>
        <v>1651.8</v>
      </c>
      <c r="K334" s="57">
        <f t="shared" si="40"/>
        <v>204</v>
      </c>
      <c r="L334" s="55">
        <f t="shared" si="40"/>
        <v>1979696.58</v>
      </c>
      <c r="M334" s="55">
        <f t="shared" si="40"/>
        <v>0</v>
      </c>
      <c r="N334" s="55">
        <f t="shared" si="40"/>
        <v>0</v>
      </c>
      <c r="O334" s="56">
        <f t="shared" si="40"/>
        <v>0</v>
      </c>
      <c r="P334" s="56">
        <f t="shared" si="40"/>
        <v>1979696.58</v>
      </c>
      <c r="Q334" s="55" t="s">
        <v>28</v>
      </c>
      <c r="R334" s="55" t="s">
        <v>28</v>
      </c>
      <c r="S334" s="22" t="s">
        <v>28</v>
      </c>
      <c r="T334" s="269" t="s">
        <v>28</v>
      </c>
    </row>
    <row r="335" spans="1:20" ht="21.95" hidden="1" customHeight="1" x14ac:dyDescent="0.25">
      <c r="A335" s="331">
        <v>1</v>
      </c>
      <c r="B335" s="149" t="s">
        <v>342</v>
      </c>
      <c r="C335" s="13">
        <v>1959</v>
      </c>
      <c r="D335" s="9"/>
      <c r="E335" s="14" t="s">
        <v>36</v>
      </c>
      <c r="F335" s="15">
        <v>3</v>
      </c>
      <c r="G335" s="15">
        <v>2</v>
      </c>
      <c r="H335" s="16">
        <v>953.1</v>
      </c>
      <c r="I335" s="16">
        <v>879.6</v>
      </c>
      <c r="J335" s="17">
        <v>879.6</v>
      </c>
      <c r="K335" s="18">
        <v>63</v>
      </c>
      <c r="L335" s="16">
        <v>205430.58</v>
      </c>
      <c r="M335" s="16">
        <v>0</v>
      </c>
      <c r="N335" s="16">
        <v>0</v>
      </c>
      <c r="O335" s="17">
        <v>0</v>
      </c>
      <c r="P335" s="17">
        <v>205430.58</v>
      </c>
      <c r="Q335" s="16">
        <v>233.55</v>
      </c>
      <c r="R335" s="16">
        <v>233.55</v>
      </c>
      <c r="S335" s="22">
        <v>42735</v>
      </c>
      <c r="T335" s="264" t="s">
        <v>37</v>
      </c>
    </row>
    <row r="336" spans="1:20" ht="21.95" hidden="1" customHeight="1" x14ac:dyDescent="0.25">
      <c r="A336" s="331">
        <v>2</v>
      </c>
      <c r="B336" s="149" t="s">
        <v>555</v>
      </c>
      <c r="C336" s="13">
        <v>1970</v>
      </c>
      <c r="D336" s="9"/>
      <c r="E336" s="14" t="s">
        <v>36</v>
      </c>
      <c r="F336" s="15">
        <v>2</v>
      </c>
      <c r="G336" s="15">
        <v>2</v>
      </c>
      <c r="H336" s="16">
        <v>521.1</v>
      </c>
      <c r="I336" s="16">
        <v>306.7</v>
      </c>
      <c r="J336" s="17">
        <v>306.7</v>
      </c>
      <c r="K336" s="18">
        <v>36</v>
      </c>
      <c r="L336" s="16">
        <v>236683.46</v>
      </c>
      <c r="M336" s="16">
        <v>0</v>
      </c>
      <c r="N336" s="16">
        <v>0</v>
      </c>
      <c r="O336" s="17">
        <v>0</v>
      </c>
      <c r="P336" s="17">
        <v>236683.46</v>
      </c>
      <c r="Q336" s="16">
        <v>771.71</v>
      </c>
      <c r="R336" s="16">
        <v>771.71</v>
      </c>
      <c r="S336" s="22">
        <v>42735</v>
      </c>
      <c r="T336" s="264" t="s">
        <v>37</v>
      </c>
    </row>
    <row r="337" spans="1:20" ht="21.95" hidden="1" customHeight="1" x14ac:dyDescent="0.25">
      <c r="A337" s="331">
        <v>3</v>
      </c>
      <c r="B337" s="149" t="s">
        <v>344</v>
      </c>
      <c r="C337" s="13">
        <v>1964</v>
      </c>
      <c r="D337" s="9">
        <v>1968</v>
      </c>
      <c r="E337" s="14" t="s">
        <v>62</v>
      </c>
      <c r="F337" s="15">
        <v>2</v>
      </c>
      <c r="G337" s="15">
        <v>1</v>
      </c>
      <c r="H337" s="16">
        <v>294.89999999999998</v>
      </c>
      <c r="I337" s="16">
        <v>278.5</v>
      </c>
      <c r="J337" s="17">
        <v>118.6</v>
      </c>
      <c r="K337" s="18">
        <v>36</v>
      </c>
      <c r="L337" s="16">
        <v>468189.14</v>
      </c>
      <c r="M337" s="16">
        <v>0</v>
      </c>
      <c r="N337" s="16">
        <v>0</v>
      </c>
      <c r="O337" s="17">
        <v>0</v>
      </c>
      <c r="P337" s="17">
        <v>468189.14</v>
      </c>
      <c r="Q337" s="16">
        <v>1681.11</v>
      </c>
      <c r="R337" s="16">
        <v>1681.11</v>
      </c>
      <c r="S337" s="22">
        <v>42735</v>
      </c>
      <c r="T337" s="264" t="s">
        <v>37</v>
      </c>
    </row>
    <row r="338" spans="1:20" ht="21.95" hidden="1" customHeight="1" x14ac:dyDescent="0.25">
      <c r="A338" s="331">
        <v>4</v>
      </c>
      <c r="B338" s="149" t="s">
        <v>343</v>
      </c>
      <c r="C338" s="13">
        <v>1961</v>
      </c>
      <c r="D338" s="9"/>
      <c r="E338" s="14" t="s">
        <v>62</v>
      </c>
      <c r="F338" s="15">
        <v>2</v>
      </c>
      <c r="G338" s="15">
        <v>2</v>
      </c>
      <c r="H338" s="16">
        <v>162.4</v>
      </c>
      <c r="I338" s="16">
        <v>125.6</v>
      </c>
      <c r="J338" s="17">
        <v>90.5</v>
      </c>
      <c r="K338" s="18">
        <v>12</v>
      </c>
      <c r="L338" s="16">
        <v>211147.42</v>
      </c>
      <c r="M338" s="16">
        <v>0</v>
      </c>
      <c r="N338" s="16">
        <v>0</v>
      </c>
      <c r="O338" s="17">
        <v>0</v>
      </c>
      <c r="P338" s="17">
        <v>211147.42</v>
      </c>
      <c r="Q338" s="16">
        <v>1681.11</v>
      </c>
      <c r="R338" s="16">
        <v>1681.11</v>
      </c>
      <c r="S338" s="22">
        <v>42735</v>
      </c>
      <c r="T338" s="264" t="s">
        <v>37</v>
      </c>
    </row>
    <row r="339" spans="1:20" ht="21.95" hidden="1" customHeight="1" x14ac:dyDescent="0.25">
      <c r="A339" s="331">
        <v>5</v>
      </c>
      <c r="B339" s="149" t="s">
        <v>341</v>
      </c>
      <c r="C339" s="13">
        <v>1957</v>
      </c>
      <c r="D339" s="9"/>
      <c r="E339" s="14" t="s">
        <v>62</v>
      </c>
      <c r="F339" s="15">
        <v>1</v>
      </c>
      <c r="G339" s="15">
        <v>1</v>
      </c>
      <c r="H339" s="16">
        <v>111.8</v>
      </c>
      <c r="I339" s="16">
        <v>99.9</v>
      </c>
      <c r="J339" s="17">
        <v>72</v>
      </c>
      <c r="K339" s="18">
        <v>12</v>
      </c>
      <c r="L339" s="16">
        <v>191274.53</v>
      </c>
      <c r="M339" s="16">
        <v>0</v>
      </c>
      <c r="N339" s="16">
        <v>0</v>
      </c>
      <c r="O339" s="17">
        <v>0</v>
      </c>
      <c r="P339" s="17">
        <v>191274.53</v>
      </c>
      <c r="Q339" s="16">
        <v>1914.66</v>
      </c>
      <c r="R339" s="16">
        <v>1914.66</v>
      </c>
      <c r="S339" s="22">
        <v>42735</v>
      </c>
      <c r="T339" s="264" t="s">
        <v>37</v>
      </c>
    </row>
    <row r="340" spans="1:20" ht="21.95" hidden="1" customHeight="1" x14ac:dyDescent="0.25">
      <c r="A340" s="331">
        <v>6</v>
      </c>
      <c r="B340" s="149" t="s">
        <v>340</v>
      </c>
      <c r="C340" s="13">
        <v>1957</v>
      </c>
      <c r="D340" s="9"/>
      <c r="E340" s="14" t="s">
        <v>62</v>
      </c>
      <c r="F340" s="15">
        <v>1</v>
      </c>
      <c r="G340" s="15">
        <v>1</v>
      </c>
      <c r="H340" s="16">
        <v>81.2</v>
      </c>
      <c r="I340" s="16">
        <v>77.3</v>
      </c>
      <c r="J340" s="17">
        <v>16.399999999999999</v>
      </c>
      <c r="K340" s="18">
        <v>12</v>
      </c>
      <c r="L340" s="16">
        <v>148003.22</v>
      </c>
      <c r="M340" s="16">
        <v>0</v>
      </c>
      <c r="N340" s="16">
        <v>0</v>
      </c>
      <c r="O340" s="17">
        <v>0</v>
      </c>
      <c r="P340" s="17">
        <v>148003.22</v>
      </c>
      <c r="Q340" s="16">
        <v>1914.66</v>
      </c>
      <c r="R340" s="16">
        <v>1914.66</v>
      </c>
      <c r="S340" s="22">
        <v>42735</v>
      </c>
      <c r="T340" s="264" t="s">
        <v>37</v>
      </c>
    </row>
    <row r="341" spans="1:20" ht="21.95" hidden="1" customHeight="1" x14ac:dyDescent="0.25">
      <c r="A341" s="331">
        <v>7</v>
      </c>
      <c r="B341" s="149" t="s">
        <v>339</v>
      </c>
      <c r="C341" s="13">
        <v>1957</v>
      </c>
      <c r="D341" s="9"/>
      <c r="E341" s="14" t="s">
        <v>62</v>
      </c>
      <c r="F341" s="15">
        <v>1</v>
      </c>
      <c r="G341" s="15">
        <v>1</v>
      </c>
      <c r="H341" s="16">
        <v>82.4</v>
      </c>
      <c r="I341" s="16">
        <v>78.5</v>
      </c>
      <c r="J341" s="17">
        <v>57.9</v>
      </c>
      <c r="K341" s="18">
        <v>12</v>
      </c>
      <c r="L341" s="16">
        <v>150300.81</v>
      </c>
      <c r="M341" s="16">
        <v>0</v>
      </c>
      <c r="N341" s="16">
        <v>0</v>
      </c>
      <c r="O341" s="17">
        <v>0</v>
      </c>
      <c r="P341" s="17">
        <v>150300.81</v>
      </c>
      <c r="Q341" s="16">
        <v>1914.66</v>
      </c>
      <c r="R341" s="16">
        <v>1914.66</v>
      </c>
      <c r="S341" s="22">
        <v>42735</v>
      </c>
      <c r="T341" s="264" t="s">
        <v>37</v>
      </c>
    </row>
    <row r="342" spans="1:20" ht="22.5" hidden="1" customHeight="1" x14ac:dyDescent="0.25">
      <c r="A342" s="331">
        <v>8</v>
      </c>
      <c r="B342" s="149" t="s">
        <v>338</v>
      </c>
      <c r="C342" s="13">
        <v>1952</v>
      </c>
      <c r="D342" s="9"/>
      <c r="E342" s="14" t="s">
        <v>62</v>
      </c>
      <c r="F342" s="15">
        <v>2</v>
      </c>
      <c r="G342" s="15">
        <v>2</v>
      </c>
      <c r="H342" s="16">
        <v>230.8</v>
      </c>
      <c r="I342" s="16">
        <v>219.3</v>
      </c>
      <c r="J342" s="17">
        <v>110.1</v>
      </c>
      <c r="K342" s="18">
        <v>21</v>
      </c>
      <c r="L342" s="16">
        <v>368667.42</v>
      </c>
      <c r="M342" s="16">
        <v>0</v>
      </c>
      <c r="N342" s="16">
        <v>0</v>
      </c>
      <c r="O342" s="17">
        <v>0</v>
      </c>
      <c r="P342" s="17">
        <v>368667.42</v>
      </c>
      <c r="Q342" s="16">
        <v>1681.11</v>
      </c>
      <c r="R342" s="16">
        <v>1681.11</v>
      </c>
      <c r="S342" s="22">
        <v>42735</v>
      </c>
      <c r="T342" s="264" t="s">
        <v>37</v>
      </c>
    </row>
    <row r="343" spans="1:20" ht="21.95" hidden="1" customHeight="1" x14ac:dyDescent="0.25">
      <c r="A343" s="331"/>
      <c r="B343" s="151" t="s">
        <v>345</v>
      </c>
      <c r="C343" s="52"/>
      <c r="D343" s="48"/>
      <c r="E343" s="53"/>
      <c r="F343" s="54"/>
      <c r="G343" s="54"/>
      <c r="H343" s="55">
        <f>SUM(H344:H346)</f>
        <v>930.6</v>
      </c>
      <c r="I343" s="55">
        <f t="shared" ref="I343:P343" si="41">SUM(I344:I346)</f>
        <v>849.3</v>
      </c>
      <c r="J343" s="55">
        <f t="shared" si="41"/>
        <v>273.39999999999998</v>
      </c>
      <c r="K343" s="54">
        <f t="shared" si="41"/>
        <v>57</v>
      </c>
      <c r="L343" s="55">
        <f t="shared" si="41"/>
        <v>198354.01</v>
      </c>
      <c r="M343" s="55">
        <f t="shared" si="41"/>
        <v>0</v>
      </c>
      <c r="N343" s="55">
        <f t="shared" si="41"/>
        <v>0</v>
      </c>
      <c r="O343" s="55">
        <f t="shared" si="41"/>
        <v>0</v>
      </c>
      <c r="P343" s="55">
        <f t="shared" si="41"/>
        <v>198354.01</v>
      </c>
      <c r="Q343" s="55" t="s">
        <v>28</v>
      </c>
      <c r="R343" s="55" t="s">
        <v>28</v>
      </c>
      <c r="S343" s="22" t="s">
        <v>28</v>
      </c>
      <c r="T343" s="269" t="s">
        <v>28</v>
      </c>
    </row>
    <row r="344" spans="1:20" ht="21.95" hidden="1" customHeight="1" x14ac:dyDescent="0.25">
      <c r="A344" s="331">
        <v>1</v>
      </c>
      <c r="B344" s="149" t="s">
        <v>346</v>
      </c>
      <c r="C344" s="13">
        <v>1962</v>
      </c>
      <c r="D344" s="9"/>
      <c r="E344" s="14" t="s">
        <v>104</v>
      </c>
      <c r="F344" s="15">
        <v>2</v>
      </c>
      <c r="G344" s="15">
        <v>1</v>
      </c>
      <c r="H344" s="16">
        <v>298</v>
      </c>
      <c r="I344" s="16">
        <v>271</v>
      </c>
      <c r="J344" s="17">
        <v>32</v>
      </c>
      <c r="K344" s="18">
        <v>21</v>
      </c>
      <c r="L344" s="16">
        <v>63292.05</v>
      </c>
      <c r="M344" s="16">
        <v>0</v>
      </c>
      <c r="N344" s="16">
        <v>0</v>
      </c>
      <c r="O344" s="17">
        <v>0</v>
      </c>
      <c r="P344" s="17">
        <v>63292.05</v>
      </c>
      <c r="Q344" s="16">
        <v>233.55</v>
      </c>
      <c r="R344" s="16">
        <v>233.55</v>
      </c>
      <c r="S344" s="22">
        <v>43070</v>
      </c>
      <c r="T344" s="264" t="s">
        <v>37</v>
      </c>
    </row>
    <row r="345" spans="1:20" ht="21.95" hidden="1" customHeight="1" x14ac:dyDescent="0.25">
      <c r="A345" s="331">
        <v>2</v>
      </c>
      <c r="B345" s="149" t="s">
        <v>347</v>
      </c>
      <c r="C345" s="13">
        <v>1970</v>
      </c>
      <c r="D345" s="9"/>
      <c r="E345" s="14" t="s">
        <v>104</v>
      </c>
      <c r="F345" s="15">
        <v>2</v>
      </c>
      <c r="G345" s="15">
        <v>1</v>
      </c>
      <c r="H345" s="16">
        <v>334.6</v>
      </c>
      <c r="I345" s="16">
        <v>307.3</v>
      </c>
      <c r="J345" s="17">
        <v>74.099999999999994</v>
      </c>
      <c r="K345" s="18">
        <v>19</v>
      </c>
      <c r="L345" s="16">
        <v>71769.91</v>
      </c>
      <c r="M345" s="16">
        <v>0</v>
      </c>
      <c r="N345" s="16">
        <v>0</v>
      </c>
      <c r="O345" s="17">
        <v>0</v>
      </c>
      <c r="P345" s="17">
        <v>71769.91</v>
      </c>
      <c r="Q345" s="16">
        <v>233.55</v>
      </c>
      <c r="R345" s="16">
        <v>233.55</v>
      </c>
      <c r="S345" s="22">
        <v>43070</v>
      </c>
      <c r="T345" s="264" t="s">
        <v>37</v>
      </c>
    </row>
    <row r="346" spans="1:20" ht="21.95" hidden="1" customHeight="1" x14ac:dyDescent="0.25">
      <c r="A346" s="331">
        <v>3</v>
      </c>
      <c r="B346" s="149" t="s">
        <v>348</v>
      </c>
      <c r="C346" s="13">
        <v>1924</v>
      </c>
      <c r="D346" s="9"/>
      <c r="E346" s="14" t="s">
        <v>104</v>
      </c>
      <c r="F346" s="15">
        <v>2</v>
      </c>
      <c r="G346" s="15">
        <v>1</v>
      </c>
      <c r="H346" s="16">
        <v>298</v>
      </c>
      <c r="I346" s="16">
        <v>271</v>
      </c>
      <c r="J346" s="17">
        <v>167.3</v>
      </c>
      <c r="K346" s="18">
        <v>17</v>
      </c>
      <c r="L346" s="16">
        <v>63292.05</v>
      </c>
      <c r="M346" s="16">
        <v>0</v>
      </c>
      <c r="N346" s="16">
        <v>0</v>
      </c>
      <c r="O346" s="17">
        <v>0</v>
      </c>
      <c r="P346" s="17">
        <v>63292.05</v>
      </c>
      <c r="Q346" s="16">
        <v>203.3</v>
      </c>
      <c r="R346" s="16">
        <v>233.55</v>
      </c>
      <c r="S346" s="22">
        <v>43070</v>
      </c>
      <c r="T346" s="264" t="s">
        <v>37</v>
      </c>
    </row>
    <row r="347" spans="1:20" ht="21.95" hidden="1" customHeight="1" x14ac:dyDescent="0.25">
      <c r="A347" s="331"/>
      <c r="B347" s="151" t="s">
        <v>349</v>
      </c>
      <c r="C347" s="52"/>
      <c r="D347" s="48"/>
      <c r="E347" s="53"/>
      <c r="F347" s="54"/>
      <c r="G347" s="54"/>
      <c r="H347" s="55">
        <f t="shared" ref="H347:P347" si="42">SUM(H348:H351)</f>
        <v>20419.900000000001</v>
      </c>
      <c r="I347" s="55">
        <f t="shared" si="42"/>
        <v>16586.900000000001</v>
      </c>
      <c r="J347" s="55">
        <f t="shared" si="42"/>
        <v>16294.9</v>
      </c>
      <c r="K347" s="54">
        <f t="shared" si="42"/>
        <v>764</v>
      </c>
      <c r="L347" s="55">
        <f t="shared" si="42"/>
        <v>1232033.22</v>
      </c>
      <c r="M347" s="55">
        <f t="shared" si="42"/>
        <v>0</v>
      </c>
      <c r="N347" s="55">
        <f t="shared" si="42"/>
        <v>0</v>
      </c>
      <c r="O347" s="55">
        <f t="shared" si="42"/>
        <v>0</v>
      </c>
      <c r="P347" s="55">
        <f t="shared" si="42"/>
        <v>1232033.22</v>
      </c>
      <c r="Q347" s="55" t="s">
        <v>28</v>
      </c>
      <c r="R347" s="55" t="s">
        <v>28</v>
      </c>
      <c r="S347" s="22" t="s">
        <v>28</v>
      </c>
      <c r="T347" s="269" t="s">
        <v>28</v>
      </c>
    </row>
    <row r="348" spans="1:20" ht="21.95" hidden="1" customHeight="1" x14ac:dyDescent="0.25">
      <c r="A348" s="331">
        <v>1</v>
      </c>
      <c r="B348" s="149" t="s">
        <v>1589</v>
      </c>
      <c r="C348" s="13">
        <v>1991</v>
      </c>
      <c r="D348" s="9" t="s">
        <v>162</v>
      </c>
      <c r="E348" s="14" t="s">
        <v>350</v>
      </c>
      <c r="F348" s="15">
        <v>5</v>
      </c>
      <c r="G348" s="15">
        <v>4</v>
      </c>
      <c r="H348" s="16">
        <v>3495.8</v>
      </c>
      <c r="I348" s="16">
        <v>3217.5</v>
      </c>
      <c r="J348" s="17">
        <v>3031.5</v>
      </c>
      <c r="K348" s="18">
        <v>163</v>
      </c>
      <c r="L348" s="16">
        <v>396908.25</v>
      </c>
      <c r="M348" s="16">
        <v>0</v>
      </c>
      <c r="N348" s="16">
        <v>0</v>
      </c>
      <c r="O348" s="17">
        <v>0</v>
      </c>
      <c r="P348" s="17">
        <v>396908.25</v>
      </c>
      <c r="Q348" s="16">
        <v>123.36</v>
      </c>
      <c r="R348" s="16">
        <v>2021.78</v>
      </c>
      <c r="S348" s="22">
        <v>42704</v>
      </c>
      <c r="T348" s="264" t="s">
        <v>33</v>
      </c>
    </row>
    <row r="349" spans="1:20" ht="21.95" hidden="1" customHeight="1" x14ac:dyDescent="0.25">
      <c r="A349" s="331">
        <v>2</v>
      </c>
      <c r="B349" s="149" t="s">
        <v>1590</v>
      </c>
      <c r="C349" s="13">
        <v>1980</v>
      </c>
      <c r="D349" s="9">
        <v>2012</v>
      </c>
      <c r="E349" s="14" t="s">
        <v>350</v>
      </c>
      <c r="F349" s="15">
        <v>5</v>
      </c>
      <c r="G349" s="15">
        <v>4</v>
      </c>
      <c r="H349" s="16">
        <v>4566.6000000000004</v>
      </c>
      <c r="I349" s="16">
        <v>2901.6</v>
      </c>
      <c r="J349" s="17">
        <v>2901.6</v>
      </c>
      <c r="K349" s="18">
        <v>113</v>
      </c>
      <c r="L349" s="16">
        <v>218400.3</v>
      </c>
      <c r="M349" s="16">
        <v>0</v>
      </c>
      <c r="N349" s="16">
        <v>0</v>
      </c>
      <c r="O349" s="17">
        <v>0</v>
      </c>
      <c r="P349" s="17">
        <v>218400.3</v>
      </c>
      <c r="Q349" s="16">
        <v>75.27</v>
      </c>
      <c r="R349" s="16">
        <v>796.87</v>
      </c>
      <c r="S349" s="22">
        <v>42704</v>
      </c>
      <c r="T349" s="264" t="s">
        <v>33</v>
      </c>
    </row>
    <row r="350" spans="1:20" ht="21.95" hidden="1" customHeight="1" x14ac:dyDescent="0.25">
      <c r="A350" s="331">
        <v>3</v>
      </c>
      <c r="B350" s="149" t="s">
        <v>1591</v>
      </c>
      <c r="C350" s="13">
        <v>1977</v>
      </c>
      <c r="D350" s="9">
        <v>2007</v>
      </c>
      <c r="E350" s="14" t="s">
        <v>350</v>
      </c>
      <c r="F350" s="15">
        <v>5</v>
      </c>
      <c r="G350" s="15">
        <v>8</v>
      </c>
      <c r="H350" s="16">
        <v>6144.6</v>
      </c>
      <c r="I350" s="16">
        <v>5914.1</v>
      </c>
      <c r="J350" s="17">
        <v>5808.1</v>
      </c>
      <c r="K350" s="18">
        <v>280</v>
      </c>
      <c r="L350" s="16">
        <v>303510.67</v>
      </c>
      <c r="M350" s="16">
        <v>0</v>
      </c>
      <c r="N350" s="16">
        <v>0</v>
      </c>
      <c r="O350" s="17">
        <v>0</v>
      </c>
      <c r="P350" s="17">
        <v>303510.67</v>
      </c>
      <c r="Q350" s="16">
        <v>51.32</v>
      </c>
      <c r="R350" s="16">
        <v>1096.29</v>
      </c>
      <c r="S350" s="22">
        <v>43069</v>
      </c>
      <c r="T350" s="264" t="s">
        <v>33</v>
      </c>
    </row>
    <row r="351" spans="1:20" ht="21.95" hidden="1" customHeight="1" x14ac:dyDescent="0.25">
      <c r="A351" s="331">
        <v>4</v>
      </c>
      <c r="B351" s="149" t="s">
        <v>1592</v>
      </c>
      <c r="C351" s="13">
        <v>1978</v>
      </c>
      <c r="D351" s="9">
        <v>2009</v>
      </c>
      <c r="E351" s="14" t="s">
        <v>350</v>
      </c>
      <c r="F351" s="15">
        <v>5</v>
      </c>
      <c r="G351" s="15">
        <v>6</v>
      </c>
      <c r="H351" s="16">
        <v>6212.9</v>
      </c>
      <c r="I351" s="16">
        <v>4553.7</v>
      </c>
      <c r="J351" s="17">
        <v>4553.7</v>
      </c>
      <c r="K351" s="18">
        <v>208</v>
      </c>
      <c r="L351" s="16">
        <v>313214</v>
      </c>
      <c r="M351" s="16">
        <v>0</v>
      </c>
      <c r="N351" s="16">
        <v>0</v>
      </c>
      <c r="O351" s="17">
        <v>0</v>
      </c>
      <c r="P351" s="17">
        <v>313214</v>
      </c>
      <c r="Q351" s="16">
        <v>68.78</v>
      </c>
      <c r="R351" s="16">
        <v>679.48</v>
      </c>
      <c r="S351" s="22">
        <v>42704</v>
      </c>
      <c r="T351" s="264" t="s">
        <v>33</v>
      </c>
    </row>
    <row r="352" spans="1:20" ht="21.95" hidden="1" customHeight="1" x14ac:dyDescent="0.25">
      <c r="A352" s="331"/>
      <c r="B352" s="151" t="s">
        <v>149</v>
      </c>
      <c r="C352" s="52"/>
      <c r="D352" s="48"/>
      <c r="E352" s="53"/>
      <c r="F352" s="54">
        <f>F353+F354+F355</f>
        <v>14</v>
      </c>
      <c r="G352" s="54">
        <f t="shared" ref="G352:P352" si="43">G353+G354+G355</f>
        <v>9</v>
      </c>
      <c r="H352" s="54">
        <f t="shared" si="43"/>
        <v>8522.51</v>
      </c>
      <c r="I352" s="54">
        <f t="shared" si="43"/>
        <v>7922.3</v>
      </c>
      <c r="J352" s="54">
        <f t="shared" si="43"/>
        <v>6268.88</v>
      </c>
      <c r="K352" s="54">
        <f t="shared" si="43"/>
        <v>335</v>
      </c>
      <c r="L352" s="54">
        <f t="shared" si="43"/>
        <v>3312052.47</v>
      </c>
      <c r="M352" s="54">
        <f t="shared" si="43"/>
        <v>0</v>
      </c>
      <c r="N352" s="54">
        <f t="shared" si="43"/>
        <v>0</v>
      </c>
      <c r="O352" s="54">
        <f t="shared" si="43"/>
        <v>0</v>
      </c>
      <c r="P352" s="54">
        <f t="shared" si="43"/>
        <v>3312052.47</v>
      </c>
      <c r="Q352" s="55" t="s">
        <v>28</v>
      </c>
      <c r="R352" s="55" t="s">
        <v>28</v>
      </c>
      <c r="S352" s="22" t="s">
        <v>28</v>
      </c>
      <c r="T352" s="269" t="s">
        <v>28</v>
      </c>
    </row>
    <row r="353" spans="1:20" s="88" customFormat="1" ht="21.95" hidden="1" customHeight="1" x14ac:dyDescent="0.25">
      <c r="A353" s="331">
        <v>1</v>
      </c>
      <c r="B353" s="149" t="s">
        <v>770</v>
      </c>
      <c r="C353" s="13">
        <v>1966</v>
      </c>
      <c r="D353" s="9"/>
      <c r="E353" s="14" t="s">
        <v>771</v>
      </c>
      <c r="F353" s="15">
        <v>5</v>
      </c>
      <c r="G353" s="15">
        <v>3</v>
      </c>
      <c r="H353" s="16">
        <v>3404.91</v>
      </c>
      <c r="I353" s="16">
        <v>3145.3</v>
      </c>
      <c r="J353" s="16">
        <v>2698.18</v>
      </c>
      <c r="K353" s="15">
        <v>113</v>
      </c>
      <c r="L353" s="16">
        <v>1544593.92</v>
      </c>
      <c r="M353" s="16"/>
      <c r="N353" s="16"/>
      <c r="O353" s="16"/>
      <c r="P353" s="16">
        <v>1544593.92</v>
      </c>
      <c r="Q353" s="16">
        <v>491.08</v>
      </c>
      <c r="R353" s="16">
        <v>491.08</v>
      </c>
      <c r="S353" s="22" t="s">
        <v>58</v>
      </c>
      <c r="T353" s="264" t="s">
        <v>37</v>
      </c>
    </row>
    <row r="354" spans="1:20" ht="21.95" hidden="1" customHeight="1" x14ac:dyDescent="0.25">
      <c r="A354" s="331">
        <v>2</v>
      </c>
      <c r="B354" s="149" t="s">
        <v>772</v>
      </c>
      <c r="C354" s="13">
        <v>1962</v>
      </c>
      <c r="D354" s="9">
        <v>2012</v>
      </c>
      <c r="E354" s="14" t="s">
        <v>36</v>
      </c>
      <c r="F354" s="15">
        <v>4</v>
      </c>
      <c r="G354" s="15">
        <v>2</v>
      </c>
      <c r="H354" s="16">
        <v>1371.6</v>
      </c>
      <c r="I354" s="16">
        <v>1275.8</v>
      </c>
      <c r="J354" s="17">
        <v>936.2</v>
      </c>
      <c r="K354" s="18">
        <v>72</v>
      </c>
      <c r="L354" s="16">
        <v>931231.94</v>
      </c>
      <c r="M354" s="16"/>
      <c r="N354" s="16"/>
      <c r="O354" s="16"/>
      <c r="P354" s="17">
        <v>931231.94</v>
      </c>
      <c r="Q354" s="16">
        <v>729.92</v>
      </c>
      <c r="R354" s="16">
        <v>729.92</v>
      </c>
      <c r="S354" s="22" t="s">
        <v>58</v>
      </c>
      <c r="T354" s="264" t="s">
        <v>37</v>
      </c>
    </row>
    <row r="355" spans="1:20" ht="21.95" hidden="1" customHeight="1" x14ac:dyDescent="0.25">
      <c r="A355" s="331">
        <v>3</v>
      </c>
      <c r="B355" s="149" t="s">
        <v>773</v>
      </c>
      <c r="C355" s="13">
        <v>1963</v>
      </c>
      <c r="D355" s="9">
        <v>2012</v>
      </c>
      <c r="E355" s="14" t="s">
        <v>36</v>
      </c>
      <c r="F355" s="15">
        <v>5</v>
      </c>
      <c r="G355" s="15">
        <v>4</v>
      </c>
      <c r="H355" s="16">
        <v>3746</v>
      </c>
      <c r="I355" s="16">
        <v>3501.2</v>
      </c>
      <c r="J355" s="17">
        <v>2634.5</v>
      </c>
      <c r="K355" s="18">
        <v>150</v>
      </c>
      <c r="L355" s="16">
        <v>836226.61</v>
      </c>
      <c r="M355" s="16"/>
      <c r="N355" s="16"/>
      <c r="O355" s="16"/>
      <c r="P355" s="17">
        <v>836226.61</v>
      </c>
      <c r="Q355" s="16">
        <v>238.84</v>
      </c>
      <c r="R355" s="16">
        <v>238.84</v>
      </c>
      <c r="S355" s="22" t="s">
        <v>58</v>
      </c>
      <c r="T355" s="264" t="s">
        <v>37</v>
      </c>
    </row>
    <row r="356" spans="1:20" ht="21.95" hidden="1" customHeight="1" x14ac:dyDescent="0.25">
      <c r="A356" s="331"/>
      <c r="B356" s="151" t="s">
        <v>360</v>
      </c>
      <c r="C356" s="52"/>
      <c r="D356" s="48"/>
      <c r="E356" s="53"/>
      <c r="F356" s="54"/>
      <c r="G356" s="54"/>
      <c r="H356" s="55">
        <f t="shared" ref="H356:P356" si="44">SUM(H357:H357)</f>
        <v>1003.1</v>
      </c>
      <c r="I356" s="55">
        <f t="shared" si="44"/>
        <v>918.7</v>
      </c>
      <c r="J356" s="55">
        <f t="shared" si="44"/>
        <v>799.4</v>
      </c>
      <c r="K356" s="54">
        <f t="shared" si="44"/>
        <v>49</v>
      </c>
      <c r="L356" s="55">
        <f t="shared" si="44"/>
        <v>497418.38</v>
      </c>
      <c r="M356" s="55">
        <f t="shared" si="44"/>
        <v>0</v>
      </c>
      <c r="N356" s="55">
        <f t="shared" si="44"/>
        <v>0</v>
      </c>
      <c r="O356" s="55">
        <f t="shared" si="44"/>
        <v>0</v>
      </c>
      <c r="P356" s="55">
        <f t="shared" si="44"/>
        <v>497418.38</v>
      </c>
      <c r="Q356" s="55" t="s">
        <v>28</v>
      </c>
      <c r="R356" s="55" t="s">
        <v>28</v>
      </c>
      <c r="S356" s="22" t="s">
        <v>28</v>
      </c>
      <c r="T356" s="269" t="s">
        <v>28</v>
      </c>
    </row>
    <row r="357" spans="1:20" ht="21.95" hidden="1" customHeight="1" x14ac:dyDescent="0.25">
      <c r="A357" s="331">
        <v>1</v>
      </c>
      <c r="B357" s="149" t="s">
        <v>361</v>
      </c>
      <c r="C357" s="13">
        <v>1975</v>
      </c>
      <c r="D357" s="9"/>
      <c r="E357" s="14" t="s">
        <v>95</v>
      </c>
      <c r="F357" s="15">
        <v>2</v>
      </c>
      <c r="G357" s="15">
        <v>3</v>
      </c>
      <c r="H357" s="16">
        <v>1003.1</v>
      </c>
      <c r="I357" s="16">
        <v>918.7</v>
      </c>
      <c r="J357" s="17">
        <v>799.4</v>
      </c>
      <c r="K357" s="18">
        <v>49</v>
      </c>
      <c r="L357" s="16">
        <v>497418.38</v>
      </c>
      <c r="M357" s="16">
        <v>0</v>
      </c>
      <c r="N357" s="16">
        <v>0</v>
      </c>
      <c r="O357" s="17">
        <v>0</v>
      </c>
      <c r="P357" s="17">
        <v>497418.38</v>
      </c>
      <c r="Q357" s="16">
        <v>541.44000000000005</v>
      </c>
      <c r="R357" s="16">
        <v>541.61</v>
      </c>
      <c r="S357" s="22">
        <v>42705</v>
      </c>
      <c r="T357" s="264" t="s">
        <v>37</v>
      </c>
    </row>
    <row r="358" spans="1:20" ht="21.95" hidden="1" customHeight="1" x14ac:dyDescent="0.25">
      <c r="A358" s="331"/>
      <c r="B358" s="151" t="s">
        <v>362</v>
      </c>
      <c r="C358" s="52"/>
      <c r="D358" s="48"/>
      <c r="E358" s="53"/>
      <c r="F358" s="54"/>
      <c r="G358" s="54"/>
      <c r="H358" s="55">
        <f t="shared" ref="H358:P358" si="45">SUM(H359:H360)</f>
        <v>973.7</v>
      </c>
      <c r="I358" s="55">
        <f t="shared" si="45"/>
        <v>861.9</v>
      </c>
      <c r="J358" s="55">
        <f t="shared" si="45"/>
        <v>700.9</v>
      </c>
      <c r="K358" s="54">
        <f t="shared" si="45"/>
        <v>48</v>
      </c>
      <c r="L358" s="55">
        <f t="shared" si="45"/>
        <v>320372.78999999998</v>
      </c>
      <c r="M358" s="55">
        <f t="shared" si="45"/>
        <v>0</v>
      </c>
      <c r="N358" s="55">
        <f t="shared" si="45"/>
        <v>0</v>
      </c>
      <c r="O358" s="55">
        <f t="shared" si="45"/>
        <v>0</v>
      </c>
      <c r="P358" s="55">
        <f t="shared" si="45"/>
        <v>320372.78999999998</v>
      </c>
      <c r="Q358" s="55" t="s">
        <v>28</v>
      </c>
      <c r="R358" s="55" t="s">
        <v>28</v>
      </c>
      <c r="S358" s="22" t="s">
        <v>28</v>
      </c>
      <c r="T358" s="269" t="s">
        <v>28</v>
      </c>
    </row>
    <row r="359" spans="1:20" ht="21.95" hidden="1" customHeight="1" x14ac:dyDescent="0.25">
      <c r="A359" s="331">
        <v>1</v>
      </c>
      <c r="B359" s="149" t="s">
        <v>363</v>
      </c>
      <c r="C359" s="13">
        <v>1952</v>
      </c>
      <c r="D359" s="9">
        <v>2012</v>
      </c>
      <c r="E359" s="14" t="s">
        <v>36</v>
      </c>
      <c r="F359" s="15">
        <v>2</v>
      </c>
      <c r="G359" s="15">
        <v>2</v>
      </c>
      <c r="H359" s="16">
        <v>498.2</v>
      </c>
      <c r="I359" s="16">
        <v>433.2</v>
      </c>
      <c r="J359" s="17">
        <v>340.4</v>
      </c>
      <c r="K359" s="18">
        <v>22</v>
      </c>
      <c r="L359" s="16">
        <v>254580.2</v>
      </c>
      <c r="M359" s="16">
        <v>0</v>
      </c>
      <c r="N359" s="16">
        <v>0</v>
      </c>
      <c r="O359" s="17">
        <v>0</v>
      </c>
      <c r="P359" s="17">
        <v>254580.2</v>
      </c>
      <c r="Q359" s="16">
        <v>587.66999999999996</v>
      </c>
      <c r="R359" s="16">
        <v>611.53</v>
      </c>
      <c r="S359" s="22">
        <v>43040</v>
      </c>
      <c r="T359" s="264" t="s">
        <v>37</v>
      </c>
    </row>
    <row r="360" spans="1:20" ht="21.95" hidden="1" customHeight="1" x14ac:dyDescent="0.25">
      <c r="A360" s="331">
        <v>2</v>
      </c>
      <c r="B360" s="149" t="s">
        <v>365</v>
      </c>
      <c r="C360" s="13">
        <v>1962</v>
      </c>
      <c r="D360" s="9"/>
      <c r="E360" s="14" t="s">
        <v>36</v>
      </c>
      <c r="F360" s="15">
        <v>2</v>
      </c>
      <c r="G360" s="15">
        <v>2</v>
      </c>
      <c r="H360" s="16">
        <v>475.5</v>
      </c>
      <c r="I360" s="16">
        <v>428.7</v>
      </c>
      <c r="J360" s="17">
        <v>360.5</v>
      </c>
      <c r="K360" s="18">
        <v>26</v>
      </c>
      <c r="L360" s="16">
        <v>65792.59</v>
      </c>
      <c r="M360" s="16">
        <v>0</v>
      </c>
      <c r="N360" s="16">
        <v>0</v>
      </c>
      <c r="O360" s="17">
        <v>0</v>
      </c>
      <c r="P360" s="17">
        <v>65792.59</v>
      </c>
      <c r="Q360" s="16">
        <v>153.47</v>
      </c>
      <c r="R360" s="16">
        <v>153.47</v>
      </c>
      <c r="S360" s="22">
        <v>43040</v>
      </c>
      <c r="T360" s="264" t="s">
        <v>37</v>
      </c>
    </row>
    <row r="361" spans="1:20" ht="21.95" hidden="1" customHeight="1" x14ac:dyDescent="0.25">
      <c r="A361" s="331"/>
      <c r="B361" s="151" t="s">
        <v>367</v>
      </c>
      <c r="C361" s="52"/>
      <c r="D361" s="48"/>
      <c r="E361" s="53"/>
      <c r="F361" s="54"/>
      <c r="G361" s="54"/>
      <c r="H361" s="55">
        <f t="shared" ref="H361:P361" si="46">SUM(H362:H367)</f>
        <v>12423</v>
      </c>
      <c r="I361" s="55">
        <f t="shared" si="46"/>
        <v>12104.4</v>
      </c>
      <c r="J361" s="55">
        <f t="shared" si="46"/>
        <v>11485</v>
      </c>
      <c r="K361" s="54">
        <f t="shared" si="46"/>
        <v>0</v>
      </c>
      <c r="L361" s="55">
        <f t="shared" si="46"/>
        <v>1658766.13</v>
      </c>
      <c r="M361" s="55">
        <f t="shared" si="46"/>
        <v>0</v>
      </c>
      <c r="N361" s="55">
        <f t="shared" si="46"/>
        <v>0</v>
      </c>
      <c r="O361" s="55">
        <f t="shared" si="46"/>
        <v>0</v>
      </c>
      <c r="P361" s="55">
        <f t="shared" si="46"/>
        <v>1658766.13</v>
      </c>
      <c r="Q361" s="55" t="s">
        <v>28</v>
      </c>
      <c r="R361" s="55" t="s">
        <v>28</v>
      </c>
      <c r="S361" s="22" t="s">
        <v>28</v>
      </c>
      <c r="T361" s="269" t="s">
        <v>28</v>
      </c>
    </row>
    <row r="362" spans="1:20" s="88" customFormat="1" ht="21.95" hidden="1" customHeight="1" x14ac:dyDescent="0.25">
      <c r="A362" s="331">
        <v>1</v>
      </c>
      <c r="B362" s="149" t="s">
        <v>575</v>
      </c>
      <c r="C362" s="13">
        <v>1978</v>
      </c>
      <c r="D362" s="9" t="s">
        <v>576</v>
      </c>
      <c r="E362" s="14" t="s">
        <v>577</v>
      </c>
      <c r="F362" s="15">
        <v>2</v>
      </c>
      <c r="G362" s="15"/>
      <c r="H362" s="16">
        <v>785.5</v>
      </c>
      <c r="I362" s="16">
        <v>785.5</v>
      </c>
      <c r="J362" s="16">
        <v>730.8</v>
      </c>
      <c r="K362" s="205"/>
      <c r="L362" s="16">
        <v>192871.67</v>
      </c>
      <c r="M362" s="16"/>
      <c r="N362" s="16"/>
      <c r="O362" s="16"/>
      <c r="P362" s="16">
        <v>192871.67</v>
      </c>
      <c r="Q362" s="16">
        <v>245.54</v>
      </c>
      <c r="R362" s="16">
        <v>245.54</v>
      </c>
      <c r="S362" s="22">
        <v>42979</v>
      </c>
      <c r="T362" s="264" t="s">
        <v>37</v>
      </c>
    </row>
    <row r="363" spans="1:20" s="88" customFormat="1" ht="21.95" hidden="1" customHeight="1" x14ac:dyDescent="0.25">
      <c r="A363" s="331">
        <v>2</v>
      </c>
      <c r="B363" s="149" t="s">
        <v>574</v>
      </c>
      <c r="C363" s="13">
        <v>1962</v>
      </c>
      <c r="D363" s="9" t="s">
        <v>211</v>
      </c>
      <c r="E363" s="14" t="s">
        <v>69</v>
      </c>
      <c r="F363" s="15">
        <v>3</v>
      </c>
      <c r="G363" s="15"/>
      <c r="H363" s="16">
        <v>534.20000000000005</v>
      </c>
      <c r="I363" s="16">
        <v>534.20000000000005</v>
      </c>
      <c r="J363" s="16">
        <v>466.3</v>
      </c>
      <c r="K363" s="205"/>
      <c r="L363" s="16">
        <v>362978.22</v>
      </c>
      <c r="M363" s="16"/>
      <c r="N363" s="16"/>
      <c r="O363" s="16"/>
      <c r="P363" s="16">
        <v>362978.22</v>
      </c>
      <c r="Q363" s="16">
        <v>679.48</v>
      </c>
      <c r="R363" s="16">
        <v>679.48</v>
      </c>
      <c r="S363" s="22">
        <v>42979</v>
      </c>
      <c r="T363" s="264" t="s">
        <v>37</v>
      </c>
    </row>
    <row r="364" spans="1:20" s="88" customFormat="1" ht="21.95" hidden="1" customHeight="1" x14ac:dyDescent="0.25">
      <c r="A364" s="331">
        <v>3</v>
      </c>
      <c r="B364" s="149" t="s">
        <v>572</v>
      </c>
      <c r="C364" s="13">
        <v>1960</v>
      </c>
      <c r="D364" s="9">
        <v>2009</v>
      </c>
      <c r="E364" s="14" t="s">
        <v>573</v>
      </c>
      <c r="F364" s="15">
        <v>2</v>
      </c>
      <c r="G364" s="15"/>
      <c r="H364" s="16">
        <v>684</v>
      </c>
      <c r="I364" s="16">
        <v>684</v>
      </c>
      <c r="J364" s="16">
        <v>634.29999999999995</v>
      </c>
      <c r="K364" s="205"/>
      <c r="L364" s="16">
        <v>370461.24</v>
      </c>
      <c r="M364" s="16"/>
      <c r="N364" s="16"/>
      <c r="O364" s="16"/>
      <c r="P364" s="16">
        <v>370461.24</v>
      </c>
      <c r="Q364" s="16">
        <v>541.61</v>
      </c>
      <c r="R364" s="16">
        <v>541.61</v>
      </c>
      <c r="S364" s="22">
        <v>42979</v>
      </c>
      <c r="T364" s="264" t="s">
        <v>37</v>
      </c>
    </row>
    <row r="365" spans="1:20" s="88" customFormat="1" ht="21.95" hidden="1" customHeight="1" x14ac:dyDescent="0.25">
      <c r="A365" s="331">
        <v>4</v>
      </c>
      <c r="B365" s="149" t="s">
        <v>824</v>
      </c>
      <c r="C365" s="13">
        <v>1987</v>
      </c>
      <c r="D365" s="9" t="s">
        <v>211</v>
      </c>
      <c r="E365" s="14" t="s">
        <v>825</v>
      </c>
      <c r="F365" s="15">
        <v>5</v>
      </c>
      <c r="G365" s="15">
        <v>6</v>
      </c>
      <c r="H365" s="16">
        <v>4572</v>
      </c>
      <c r="I365" s="16">
        <v>4572</v>
      </c>
      <c r="J365" s="16">
        <v>4159</v>
      </c>
      <c r="K365" s="205"/>
      <c r="L365" s="16">
        <v>256255</v>
      </c>
      <c r="M365" s="16"/>
      <c r="N365" s="16"/>
      <c r="O365" s="16"/>
      <c r="P365" s="16">
        <v>256255</v>
      </c>
      <c r="Q365" s="16">
        <v>56.05</v>
      </c>
      <c r="R365" s="16">
        <v>679.48</v>
      </c>
      <c r="S365" s="22">
        <v>42735</v>
      </c>
      <c r="T365" s="264" t="s">
        <v>33</v>
      </c>
    </row>
    <row r="366" spans="1:20" s="88" customFormat="1" ht="21.95" hidden="1" customHeight="1" x14ac:dyDescent="0.25">
      <c r="A366" s="331">
        <v>5</v>
      </c>
      <c r="B366" s="149" t="s">
        <v>785</v>
      </c>
      <c r="C366" s="13">
        <v>1992</v>
      </c>
      <c r="D366" s="9" t="s">
        <v>211</v>
      </c>
      <c r="E366" s="14" t="s">
        <v>371</v>
      </c>
      <c r="F366" s="15">
        <v>5</v>
      </c>
      <c r="G366" s="15"/>
      <c r="H366" s="16">
        <v>3028.1</v>
      </c>
      <c r="I366" s="16">
        <v>2799.7</v>
      </c>
      <c r="J366" s="16">
        <v>2765.6</v>
      </c>
      <c r="K366" s="205"/>
      <c r="L366" s="16">
        <v>241000</v>
      </c>
      <c r="M366" s="16"/>
      <c r="N366" s="16"/>
      <c r="O366" s="16"/>
      <c r="P366" s="16">
        <v>241000</v>
      </c>
      <c r="Q366" s="16">
        <v>86.08</v>
      </c>
      <c r="R366" s="16">
        <v>225.49</v>
      </c>
      <c r="S366" s="22">
        <v>43100</v>
      </c>
      <c r="T366" s="264" t="s">
        <v>33</v>
      </c>
    </row>
    <row r="367" spans="1:20" s="88" customFormat="1" ht="21.95" hidden="1" customHeight="1" x14ac:dyDescent="0.25">
      <c r="A367" s="331">
        <v>6</v>
      </c>
      <c r="B367" s="149" t="s">
        <v>786</v>
      </c>
      <c r="C367" s="13">
        <v>1992</v>
      </c>
      <c r="D367" s="9" t="s">
        <v>211</v>
      </c>
      <c r="E367" s="14" t="s">
        <v>371</v>
      </c>
      <c r="F367" s="15">
        <v>5</v>
      </c>
      <c r="G367" s="15"/>
      <c r="H367" s="16">
        <v>2819.2</v>
      </c>
      <c r="I367" s="16">
        <v>2729</v>
      </c>
      <c r="J367" s="16">
        <v>2729</v>
      </c>
      <c r="K367" s="205"/>
      <c r="L367" s="16">
        <v>235200</v>
      </c>
      <c r="M367" s="16"/>
      <c r="N367" s="16"/>
      <c r="O367" s="16"/>
      <c r="P367" s="16">
        <v>235200</v>
      </c>
      <c r="Q367" s="16">
        <v>86.19</v>
      </c>
      <c r="R367" s="16">
        <v>796.87</v>
      </c>
      <c r="S367" s="22">
        <v>43100</v>
      </c>
      <c r="T367" s="264" t="s">
        <v>33</v>
      </c>
    </row>
    <row r="368" spans="1:20" ht="21.95" hidden="1" customHeight="1" x14ac:dyDescent="0.25">
      <c r="A368" s="331"/>
      <c r="B368" s="151" t="s">
        <v>372</v>
      </c>
      <c r="C368" s="52"/>
      <c r="D368" s="48"/>
      <c r="E368" s="53"/>
      <c r="F368" s="54"/>
      <c r="G368" s="54"/>
      <c r="H368" s="55">
        <f t="shared" ref="H368:P368" si="47">SUM(H369:H369)</f>
        <v>1164</v>
      </c>
      <c r="I368" s="55">
        <f t="shared" si="47"/>
        <v>596</v>
      </c>
      <c r="J368" s="55">
        <f t="shared" si="47"/>
        <v>596</v>
      </c>
      <c r="K368" s="54">
        <f t="shared" si="47"/>
        <v>33</v>
      </c>
      <c r="L368" s="55">
        <f t="shared" si="47"/>
        <v>643685.96</v>
      </c>
      <c r="M368" s="55">
        <f t="shared" si="47"/>
        <v>0</v>
      </c>
      <c r="N368" s="55">
        <f t="shared" si="47"/>
        <v>0</v>
      </c>
      <c r="O368" s="55">
        <f t="shared" si="47"/>
        <v>0</v>
      </c>
      <c r="P368" s="55">
        <f t="shared" si="47"/>
        <v>643685.96</v>
      </c>
      <c r="Q368" s="55" t="s">
        <v>78</v>
      </c>
      <c r="R368" s="55" t="s">
        <v>78</v>
      </c>
      <c r="S368" s="22" t="s">
        <v>78</v>
      </c>
      <c r="T368" s="269" t="s">
        <v>78</v>
      </c>
    </row>
    <row r="369" spans="1:20" ht="21.95" hidden="1" customHeight="1" x14ac:dyDescent="0.25">
      <c r="A369" s="331">
        <v>1</v>
      </c>
      <c r="B369" s="149" t="s">
        <v>1140</v>
      </c>
      <c r="C369" s="13">
        <v>1956</v>
      </c>
      <c r="D369" s="9"/>
      <c r="E369" s="14" t="s">
        <v>69</v>
      </c>
      <c r="F369" s="15">
        <v>3</v>
      </c>
      <c r="G369" s="15">
        <v>2</v>
      </c>
      <c r="H369" s="16">
        <v>1164</v>
      </c>
      <c r="I369" s="16">
        <v>596</v>
      </c>
      <c r="J369" s="17">
        <v>596</v>
      </c>
      <c r="K369" s="18">
        <v>33</v>
      </c>
      <c r="L369" s="16">
        <v>643685.96</v>
      </c>
      <c r="M369" s="16"/>
      <c r="N369" s="16"/>
      <c r="O369" s="17"/>
      <c r="P369" s="17">
        <v>643685.96</v>
      </c>
      <c r="Q369" s="16">
        <v>1080.01</v>
      </c>
      <c r="R369" s="16">
        <v>1080.01</v>
      </c>
      <c r="S369" s="22" t="s">
        <v>58</v>
      </c>
      <c r="T369" s="264" t="s">
        <v>37</v>
      </c>
    </row>
    <row r="370" spans="1:20" ht="21.95" hidden="1" customHeight="1" x14ac:dyDescent="0.25">
      <c r="A370" s="331"/>
      <c r="B370" s="151" t="s">
        <v>152</v>
      </c>
      <c r="C370" s="52"/>
      <c r="D370" s="48"/>
      <c r="E370" s="53"/>
      <c r="F370" s="54"/>
      <c r="G370" s="54"/>
      <c r="H370" s="55">
        <f t="shared" ref="H370:P370" si="48">SUM(H371:H407)</f>
        <v>9687.68</v>
      </c>
      <c r="I370" s="55">
        <f t="shared" si="48"/>
        <v>7365.91</v>
      </c>
      <c r="J370" s="55">
        <f t="shared" si="48"/>
        <v>5944.02</v>
      </c>
      <c r="K370" s="54">
        <f t="shared" si="48"/>
        <v>578</v>
      </c>
      <c r="L370" s="55">
        <f t="shared" si="48"/>
        <v>10225062.640000001</v>
      </c>
      <c r="M370" s="55">
        <f t="shared" si="48"/>
        <v>0</v>
      </c>
      <c r="N370" s="55">
        <f t="shared" si="48"/>
        <v>0</v>
      </c>
      <c r="O370" s="55">
        <f t="shared" si="48"/>
        <v>0</v>
      </c>
      <c r="P370" s="55">
        <f t="shared" si="48"/>
        <v>10225062.640000001</v>
      </c>
      <c r="Q370" s="55" t="s">
        <v>78</v>
      </c>
      <c r="R370" s="55" t="s">
        <v>78</v>
      </c>
      <c r="S370" s="22" t="s">
        <v>78</v>
      </c>
      <c r="T370" s="269" t="s">
        <v>78</v>
      </c>
    </row>
    <row r="371" spans="1:20" ht="21.95" hidden="1" customHeight="1" x14ac:dyDescent="0.25">
      <c r="A371" s="331">
        <v>1</v>
      </c>
      <c r="B371" s="149" t="s">
        <v>2106</v>
      </c>
      <c r="C371" s="13">
        <v>1975</v>
      </c>
      <c r="D371" s="9">
        <v>2007</v>
      </c>
      <c r="E371" s="14" t="s">
        <v>153</v>
      </c>
      <c r="F371" s="15">
        <v>2</v>
      </c>
      <c r="G371" s="15">
        <v>2</v>
      </c>
      <c r="H371" s="16">
        <v>600</v>
      </c>
      <c r="I371" s="16">
        <v>590.70000000000005</v>
      </c>
      <c r="J371" s="17">
        <v>590.70000000000005</v>
      </c>
      <c r="K371" s="18">
        <v>25</v>
      </c>
      <c r="L371" s="16">
        <v>319929.03000000003</v>
      </c>
      <c r="M371" s="16">
        <v>0</v>
      </c>
      <c r="N371" s="16">
        <v>0</v>
      </c>
      <c r="O371" s="17">
        <v>0</v>
      </c>
      <c r="P371" s="17">
        <v>319929.03000000003</v>
      </c>
      <c r="Q371" s="16">
        <v>541.61</v>
      </c>
      <c r="R371" s="16">
        <v>541.61</v>
      </c>
      <c r="S371" s="22">
        <v>43100</v>
      </c>
      <c r="T371" s="264" t="s">
        <v>37</v>
      </c>
    </row>
    <row r="372" spans="1:20" ht="21.95" hidden="1" customHeight="1" x14ac:dyDescent="0.25">
      <c r="A372" s="331">
        <v>2</v>
      </c>
      <c r="B372" s="149" t="s">
        <v>377</v>
      </c>
      <c r="C372" s="13">
        <v>1963</v>
      </c>
      <c r="D372" s="9">
        <v>1963</v>
      </c>
      <c r="E372" s="14" t="s">
        <v>375</v>
      </c>
      <c r="F372" s="15">
        <v>2</v>
      </c>
      <c r="G372" s="15">
        <v>1</v>
      </c>
      <c r="H372" s="16">
        <v>116.7</v>
      </c>
      <c r="I372" s="16">
        <v>80.599999999999994</v>
      </c>
      <c r="J372" s="17">
        <v>23.5</v>
      </c>
      <c r="K372" s="18">
        <v>12</v>
      </c>
      <c r="L372" s="16">
        <v>135497.47</v>
      </c>
      <c r="M372" s="16">
        <v>0</v>
      </c>
      <c r="N372" s="16">
        <v>0</v>
      </c>
      <c r="O372" s="17">
        <v>0</v>
      </c>
      <c r="P372" s="17">
        <v>135497.47</v>
      </c>
      <c r="Q372" s="16">
        <v>1681.11</v>
      </c>
      <c r="R372" s="16">
        <v>1681.11</v>
      </c>
      <c r="S372" s="22">
        <v>43100</v>
      </c>
      <c r="T372" s="264" t="s">
        <v>37</v>
      </c>
    </row>
    <row r="373" spans="1:20" ht="21.95" hidden="1" customHeight="1" x14ac:dyDescent="0.25">
      <c r="A373" s="331">
        <v>3</v>
      </c>
      <c r="B373" s="149" t="s">
        <v>378</v>
      </c>
      <c r="C373" s="13">
        <v>1961</v>
      </c>
      <c r="D373" s="9">
        <v>1961</v>
      </c>
      <c r="E373" s="14" t="s">
        <v>374</v>
      </c>
      <c r="F373" s="15">
        <v>2</v>
      </c>
      <c r="G373" s="15">
        <v>1</v>
      </c>
      <c r="H373" s="16">
        <v>445.9</v>
      </c>
      <c r="I373" s="16">
        <v>372.3</v>
      </c>
      <c r="J373" s="17">
        <v>372.3</v>
      </c>
      <c r="K373" s="18">
        <v>21</v>
      </c>
      <c r="L373" s="16">
        <v>625877.25</v>
      </c>
      <c r="M373" s="16">
        <v>0</v>
      </c>
      <c r="N373" s="16">
        <v>0</v>
      </c>
      <c r="O373" s="17">
        <v>0</v>
      </c>
      <c r="P373" s="17">
        <v>625877.25</v>
      </c>
      <c r="Q373" s="16">
        <v>1681.11</v>
      </c>
      <c r="R373" s="16">
        <v>1681.11</v>
      </c>
      <c r="S373" s="22">
        <v>43100</v>
      </c>
      <c r="T373" s="264" t="s">
        <v>37</v>
      </c>
    </row>
    <row r="374" spans="1:20" ht="21.95" hidden="1" customHeight="1" x14ac:dyDescent="0.25">
      <c r="A374" s="331">
        <v>4</v>
      </c>
      <c r="B374" s="149" t="s">
        <v>379</v>
      </c>
      <c r="C374" s="13">
        <v>1961</v>
      </c>
      <c r="D374" s="9">
        <v>1961</v>
      </c>
      <c r="E374" s="14" t="s">
        <v>380</v>
      </c>
      <c r="F374" s="15">
        <v>2</v>
      </c>
      <c r="G374" s="15">
        <v>1</v>
      </c>
      <c r="H374" s="16">
        <v>222.64</v>
      </c>
      <c r="I374" s="16">
        <v>149.28</v>
      </c>
      <c r="J374" s="17">
        <v>149.28</v>
      </c>
      <c r="K374" s="18">
        <v>16</v>
      </c>
      <c r="L374" s="16">
        <v>250956.1</v>
      </c>
      <c r="M374" s="16">
        <v>0</v>
      </c>
      <c r="N374" s="16">
        <v>0</v>
      </c>
      <c r="O374" s="17">
        <v>0</v>
      </c>
      <c r="P374" s="17">
        <v>250956.1</v>
      </c>
      <c r="Q374" s="16">
        <v>1681.11</v>
      </c>
      <c r="R374" s="16">
        <v>1681.11</v>
      </c>
      <c r="S374" s="22">
        <v>42735</v>
      </c>
      <c r="T374" s="264" t="s">
        <v>37</v>
      </c>
    </row>
    <row r="375" spans="1:20" ht="21.95" hidden="1" customHeight="1" x14ac:dyDescent="0.25">
      <c r="A375" s="331">
        <v>5</v>
      </c>
      <c r="B375" s="149" t="s">
        <v>381</v>
      </c>
      <c r="C375" s="13">
        <v>1963</v>
      </c>
      <c r="D375" s="9">
        <v>1963</v>
      </c>
      <c r="E375" s="14" t="s">
        <v>104</v>
      </c>
      <c r="F375" s="15">
        <v>2</v>
      </c>
      <c r="G375" s="15">
        <v>1</v>
      </c>
      <c r="H375" s="16">
        <v>327</v>
      </c>
      <c r="I375" s="16">
        <v>218</v>
      </c>
      <c r="J375" s="17">
        <v>132.27000000000001</v>
      </c>
      <c r="K375" s="18">
        <v>21</v>
      </c>
      <c r="L375" s="16">
        <v>366481.98</v>
      </c>
      <c r="M375" s="16">
        <v>0</v>
      </c>
      <c r="N375" s="16">
        <v>0</v>
      </c>
      <c r="O375" s="17">
        <v>0</v>
      </c>
      <c r="P375" s="17">
        <v>366481.98</v>
      </c>
      <c r="Q375" s="16">
        <v>1681.11</v>
      </c>
      <c r="R375" s="16">
        <v>1681.11</v>
      </c>
      <c r="S375" s="22">
        <v>43100</v>
      </c>
      <c r="T375" s="264" t="s">
        <v>37</v>
      </c>
    </row>
    <row r="376" spans="1:20" ht="21.95" hidden="1" customHeight="1" x14ac:dyDescent="0.25">
      <c r="A376" s="331">
        <v>6</v>
      </c>
      <c r="B376" s="149" t="s">
        <v>376</v>
      </c>
      <c r="C376" s="13">
        <v>1963</v>
      </c>
      <c r="D376" s="9">
        <v>1963</v>
      </c>
      <c r="E376" s="14" t="s">
        <v>375</v>
      </c>
      <c r="F376" s="15">
        <v>2</v>
      </c>
      <c r="G376" s="15">
        <v>1</v>
      </c>
      <c r="H376" s="16">
        <v>328.86</v>
      </c>
      <c r="I376" s="16">
        <v>216.4</v>
      </c>
      <c r="J376" s="17">
        <v>178.15</v>
      </c>
      <c r="K376" s="18">
        <v>18</v>
      </c>
      <c r="L376" s="16">
        <v>363792.2</v>
      </c>
      <c r="M376" s="16">
        <v>0</v>
      </c>
      <c r="N376" s="16">
        <v>0</v>
      </c>
      <c r="O376" s="17">
        <v>0</v>
      </c>
      <c r="P376" s="17">
        <v>363792.2</v>
      </c>
      <c r="Q376" s="16">
        <v>1681.11</v>
      </c>
      <c r="R376" s="16">
        <v>1681.11</v>
      </c>
      <c r="S376" s="22">
        <v>43100</v>
      </c>
      <c r="T376" s="264" t="s">
        <v>37</v>
      </c>
    </row>
    <row r="377" spans="1:20" ht="21.95" hidden="1" customHeight="1" x14ac:dyDescent="0.25">
      <c r="A377" s="331">
        <v>7</v>
      </c>
      <c r="B377" s="149" t="s">
        <v>382</v>
      </c>
      <c r="C377" s="13">
        <v>1952</v>
      </c>
      <c r="D377" s="9">
        <v>1952</v>
      </c>
      <c r="E377" s="14" t="s">
        <v>374</v>
      </c>
      <c r="F377" s="15">
        <v>2</v>
      </c>
      <c r="G377" s="15">
        <v>1</v>
      </c>
      <c r="H377" s="16">
        <v>116.8</v>
      </c>
      <c r="I377" s="16">
        <v>80.7</v>
      </c>
      <c r="J377" s="17">
        <v>60.7</v>
      </c>
      <c r="K377" s="18">
        <v>7</v>
      </c>
      <c r="L377" s="16">
        <v>135665.57999999999</v>
      </c>
      <c r="M377" s="16">
        <v>0</v>
      </c>
      <c r="N377" s="16">
        <v>0</v>
      </c>
      <c r="O377" s="17">
        <v>0</v>
      </c>
      <c r="P377" s="17">
        <v>135665.57999999999</v>
      </c>
      <c r="Q377" s="16">
        <v>1681.11</v>
      </c>
      <c r="R377" s="16">
        <v>1681.11</v>
      </c>
      <c r="S377" s="22">
        <v>43100</v>
      </c>
      <c r="T377" s="264" t="s">
        <v>37</v>
      </c>
    </row>
    <row r="378" spans="1:20" ht="21.95" hidden="1" customHeight="1" x14ac:dyDescent="0.25">
      <c r="A378" s="331">
        <v>8</v>
      </c>
      <c r="B378" s="149" t="s">
        <v>373</v>
      </c>
      <c r="C378" s="13">
        <v>1961</v>
      </c>
      <c r="D378" s="9">
        <v>1961</v>
      </c>
      <c r="E378" s="14" t="s">
        <v>374</v>
      </c>
      <c r="F378" s="15">
        <v>2</v>
      </c>
      <c r="G378" s="15">
        <v>1</v>
      </c>
      <c r="H378" s="16">
        <v>328.36</v>
      </c>
      <c r="I378" s="16">
        <v>219.87</v>
      </c>
      <c r="J378" s="17">
        <v>151.97</v>
      </c>
      <c r="K378" s="18">
        <v>13</v>
      </c>
      <c r="L378" s="16">
        <v>369625.66</v>
      </c>
      <c r="M378" s="16">
        <v>0</v>
      </c>
      <c r="N378" s="16">
        <v>0</v>
      </c>
      <c r="O378" s="17">
        <v>0</v>
      </c>
      <c r="P378" s="17">
        <v>369625.66</v>
      </c>
      <c r="Q378" s="16">
        <v>1681.11</v>
      </c>
      <c r="R378" s="16">
        <v>1681.11</v>
      </c>
      <c r="S378" s="22">
        <v>43100</v>
      </c>
      <c r="T378" s="264" t="s">
        <v>37</v>
      </c>
    </row>
    <row r="379" spans="1:20" ht="21.95" hidden="1" customHeight="1" x14ac:dyDescent="0.25">
      <c r="A379" s="331">
        <v>9</v>
      </c>
      <c r="B379" s="149" t="s">
        <v>383</v>
      </c>
      <c r="C379" s="13">
        <v>1918</v>
      </c>
      <c r="D379" s="9">
        <v>1918</v>
      </c>
      <c r="E379" s="14" t="s">
        <v>374</v>
      </c>
      <c r="F379" s="15">
        <v>2</v>
      </c>
      <c r="G379" s="15">
        <v>1</v>
      </c>
      <c r="H379" s="16">
        <v>120.86</v>
      </c>
      <c r="I379" s="16">
        <v>146.22</v>
      </c>
      <c r="J379" s="17">
        <v>146.22</v>
      </c>
      <c r="K379" s="18">
        <v>11</v>
      </c>
      <c r="L379" s="16">
        <v>182365.58</v>
      </c>
      <c r="M379" s="16">
        <v>0</v>
      </c>
      <c r="N379" s="16">
        <v>0</v>
      </c>
      <c r="O379" s="17">
        <v>0</v>
      </c>
      <c r="P379" s="17">
        <v>182365.58</v>
      </c>
      <c r="Q379" s="16">
        <v>1247.2</v>
      </c>
      <c r="R379" s="16">
        <v>1247.2</v>
      </c>
      <c r="S379" s="22">
        <v>43100</v>
      </c>
      <c r="T379" s="264" t="s">
        <v>37</v>
      </c>
    </row>
    <row r="380" spans="1:20" ht="21.95" hidden="1" customHeight="1" x14ac:dyDescent="0.25">
      <c r="A380" s="331">
        <v>10</v>
      </c>
      <c r="B380" s="149" t="s">
        <v>384</v>
      </c>
      <c r="C380" s="13">
        <v>1956</v>
      </c>
      <c r="D380" s="9">
        <v>1956</v>
      </c>
      <c r="E380" s="14" t="s">
        <v>374</v>
      </c>
      <c r="F380" s="15">
        <v>2</v>
      </c>
      <c r="G380" s="15">
        <v>2</v>
      </c>
      <c r="H380" s="16">
        <v>347.8</v>
      </c>
      <c r="I380" s="16">
        <v>271.89999999999998</v>
      </c>
      <c r="J380" s="17">
        <v>101.1</v>
      </c>
      <c r="K380" s="18">
        <v>28</v>
      </c>
      <c r="L380" s="16">
        <v>457093.81</v>
      </c>
      <c r="M380" s="16">
        <v>0</v>
      </c>
      <c r="N380" s="16">
        <v>0</v>
      </c>
      <c r="O380" s="17">
        <v>0</v>
      </c>
      <c r="P380" s="17">
        <v>457093.81</v>
      </c>
      <c r="Q380" s="16">
        <v>1681.11</v>
      </c>
      <c r="R380" s="16">
        <v>1681.11</v>
      </c>
      <c r="S380" s="22">
        <v>43100</v>
      </c>
      <c r="T380" s="264" t="s">
        <v>37</v>
      </c>
    </row>
    <row r="381" spans="1:20" ht="21.95" hidden="1" customHeight="1" x14ac:dyDescent="0.25">
      <c r="A381" s="331">
        <v>11</v>
      </c>
      <c r="B381" s="149" t="s">
        <v>385</v>
      </c>
      <c r="C381" s="13">
        <v>1918</v>
      </c>
      <c r="D381" s="9">
        <v>1918</v>
      </c>
      <c r="E381" s="14" t="s">
        <v>374</v>
      </c>
      <c r="F381" s="15">
        <v>2</v>
      </c>
      <c r="G381" s="15">
        <v>1</v>
      </c>
      <c r="H381" s="16">
        <v>245.38</v>
      </c>
      <c r="I381" s="16">
        <v>160.69</v>
      </c>
      <c r="J381" s="17">
        <v>125.39</v>
      </c>
      <c r="K381" s="18">
        <v>20</v>
      </c>
      <c r="L381" s="16">
        <v>270137.57</v>
      </c>
      <c r="M381" s="16">
        <v>0</v>
      </c>
      <c r="N381" s="16">
        <v>0</v>
      </c>
      <c r="O381" s="17">
        <v>0</v>
      </c>
      <c r="P381" s="17">
        <v>270137.57</v>
      </c>
      <c r="Q381" s="16">
        <v>1681.11</v>
      </c>
      <c r="R381" s="16">
        <v>1681.11</v>
      </c>
      <c r="S381" s="22">
        <v>43100</v>
      </c>
      <c r="T381" s="264" t="s">
        <v>37</v>
      </c>
    </row>
    <row r="382" spans="1:20" ht="21.95" hidden="1" customHeight="1" x14ac:dyDescent="0.25">
      <c r="A382" s="331">
        <v>12</v>
      </c>
      <c r="B382" s="149" t="s">
        <v>387</v>
      </c>
      <c r="C382" s="13">
        <v>1963</v>
      </c>
      <c r="D382" s="9">
        <v>1963</v>
      </c>
      <c r="E382" s="14" t="s">
        <v>375</v>
      </c>
      <c r="F382" s="15">
        <v>2</v>
      </c>
      <c r="G382" s="15">
        <v>1</v>
      </c>
      <c r="H382" s="16">
        <v>118.8</v>
      </c>
      <c r="I382" s="16">
        <v>90.1</v>
      </c>
      <c r="J382" s="17">
        <v>60.5</v>
      </c>
      <c r="K382" s="18">
        <v>6</v>
      </c>
      <c r="L382" s="16">
        <v>151468.01</v>
      </c>
      <c r="M382" s="16">
        <v>0</v>
      </c>
      <c r="N382" s="16">
        <v>0</v>
      </c>
      <c r="O382" s="17">
        <v>0</v>
      </c>
      <c r="P382" s="17">
        <v>151468.01</v>
      </c>
      <c r="Q382" s="16">
        <v>1681.11</v>
      </c>
      <c r="R382" s="16">
        <v>1681.11</v>
      </c>
      <c r="S382" s="22">
        <v>43100</v>
      </c>
      <c r="T382" s="264" t="s">
        <v>37</v>
      </c>
    </row>
    <row r="383" spans="1:20" ht="21.95" hidden="1" customHeight="1" x14ac:dyDescent="0.25">
      <c r="A383" s="331">
        <v>13</v>
      </c>
      <c r="B383" s="149" t="s">
        <v>386</v>
      </c>
      <c r="C383" s="13">
        <v>1961</v>
      </c>
      <c r="D383" s="9">
        <v>1961</v>
      </c>
      <c r="E383" s="14" t="s">
        <v>374</v>
      </c>
      <c r="F383" s="15">
        <v>2</v>
      </c>
      <c r="G383" s="15">
        <v>1</v>
      </c>
      <c r="H383" s="16">
        <v>180.5</v>
      </c>
      <c r="I383" s="16">
        <v>139.80000000000001</v>
      </c>
      <c r="J383" s="17">
        <v>110.8</v>
      </c>
      <c r="K383" s="18">
        <v>12</v>
      </c>
      <c r="L383" s="16">
        <v>235019.18</v>
      </c>
      <c r="M383" s="16">
        <v>0</v>
      </c>
      <c r="N383" s="16">
        <v>0</v>
      </c>
      <c r="O383" s="17">
        <v>0</v>
      </c>
      <c r="P383" s="17">
        <v>235019.18</v>
      </c>
      <c r="Q383" s="16">
        <v>1681.11</v>
      </c>
      <c r="R383" s="16">
        <v>1681.11</v>
      </c>
      <c r="S383" s="22">
        <v>43100</v>
      </c>
      <c r="T383" s="264" t="s">
        <v>37</v>
      </c>
    </row>
    <row r="384" spans="1:20" ht="21.95" hidden="1" customHeight="1" x14ac:dyDescent="0.25">
      <c r="A384" s="331">
        <v>14</v>
      </c>
      <c r="B384" s="149" t="s">
        <v>389</v>
      </c>
      <c r="C384" s="13">
        <v>1963</v>
      </c>
      <c r="D384" s="9">
        <v>1963</v>
      </c>
      <c r="E384" s="14" t="s">
        <v>375</v>
      </c>
      <c r="F384" s="15">
        <v>2</v>
      </c>
      <c r="G384" s="15">
        <v>2</v>
      </c>
      <c r="H384" s="16">
        <v>90.3</v>
      </c>
      <c r="I384" s="16">
        <v>71.5</v>
      </c>
      <c r="J384" s="17">
        <v>71.5</v>
      </c>
      <c r="K384" s="18">
        <v>15</v>
      </c>
      <c r="L384" s="16">
        <v>120199.37</v>
      </c>
      <c r="M384" s="16">
        <v>0</v>
      </c>
      <c r="N384" s="16">
        <v>0</v>
      </c>
      <c r="O384" s="17">
        <v>0</v>
      </c>
      <c r="P384" s="17">
        <v>120199.37</v>
      </c>
      <c r="Q384" s="16">
        <v>1681.11</v>
      </c>
      <c r="R384" s="16">
        <v>1681.11</v>
      </c>
      <c r="S384" s="22">
        <v>43100</v>
      </c>
      <c r="T384" s="264" t="s">
        <v>37</v>
      </c>
    </row>
    <row r="385" spans="1:20" ht="21.95" hidden="1" customHeight="1" x14ac:dyDescent="0.25">
      <c r="A385" s="331">
        <v>15</v>
      </c>
      <c r="B385" s="149" t="s">
        <v>388</v>
      </c>
      <c r="C385" s="13">
        <v>1963</v>
      </c>
      <c r="D385" s="9">
        <v>1963</v>
      </c>
      <c r="E385" s="14" t="s">
        <v>153</v>
      </c>
      <c r="F385" s="15">
        <v>2</v>
      </c>
      <c r="G385" s="15">
        <v>3</v>
      </c>
      <c r="H385" s="16">
        <v>512.1</v>
      </c>
      <c r="I385" s="16">
        <v>437</v>
      </c>
      <c r="J385" s="17">
        <v>437</v>
      </c>
      <c r="K385" s="18">
        <v>20</v>
      </c>
      <c r="L385" s="16">
        <v>107300.98</v>
      </c>
      <c r="M385" s="16">
        <v>0</v>
      </c>
      <c r="N385" s="16">
        <v>0</v>
      </c>
      <c r="O385" s="17">
        <v>0</v>
      </c>
      <c r="P385" s="17">
        <v>107300.98</v>
      </c>
      <c r="Q385" s="16">
        <v>245.54</v>
      </c>
      <c r="R385" s="16">
        <v>245.54</v>
      </c>
      <c r="S385" s="22">
        <v>43100</v>
      </c>
      <c r="T385" s="264" t="s">
        <v>37</v>
      </c>
    </row>
    <row r="386" spans="1:20" ht="21.95" hidden="1" customHeight="1" x14ac:dyDescent="0.25">
      <c r="A386" s="331">
        <v>16</v>
      </c>
      <c r="B386" s="149" t="s">
        <v>390</v>
      </c>
      <c r="C386" s="13">
        <v>1950</v>
      </c>
      <c r="D386" s="9">
        <v>1950</v>
      </c>
      <c r="E386" s="14" t="s">
        <v>374</v>
      </c>
      <c r="F386" s="15">
        <v>1</v>
      </c>
      <c r="G386" s="15">
        <v>2</v>
      </c>
      <c r="H386" s="16">
        <v>171</v>
      </c>
      <c r="I386" s="16">
        <v>125</v>
      </c>
      <c r="J386" s="17">
        <v>71.3</v>
      </c>
      <c r="K386" s="18">
        <v>13</v>
      </c>
      <c r="L386" s="16">
        <v>210138.75</v>
      </c>
      <c r="M386" s="16">
        <v>0</v>
      </c>
      <c r="N386" s="16">
        <v>0</v>
      </c>
      <c r="O386" s="17">
        <v>0</v>
      </c>
      <c r="P386" s="17">
        <v>210138.75</v>
      </c>
      <c r="Q386" s="16">
        <v>1681.11</v>
      </c>
      <c r="R386" s="16">
        <v>1681.11</v>
      </c>
      <c r="S386" s="22">
        <v>43100</v>
      </c>
      <c r="T386" s="264" t="s">
        <v>37</v>
      </c>
    </row>
    <row r="387" spans="1:20" ht="21.95" hidden="1" customHeight="1" x14ac:dyDescent="0.25">
      <c r="A387" s="331">
        <v>17</v>
      </c>
      <c r="B387" s="149" t="s">
        <v>391</v>
      </c>
      <c r="C387" s="13">
        <v>1950</v>
      </c>
      <c r="D387" s="9">
        <v>1950</v>
      </c>
      <c r="E387" s="14" t="s">
        <v>374</v>
      </c>
      <c r="F387" s="15">
        <v>2</v>
      </c>
      <c r="G387" s="15">
        <v>1</v>
      </c>
      <c r="H387" s="16">
        <v>109</v>
      </c>
      <c r="I387" s="16">
        <v>96.74</v>
      </c>
      <c r="J387" s="17">
        <v>55.54</v>
      </c>
      <c r="K387" s="18">
        <v>17</v>
      </c>
      <c r="L387" s="16">
        <v>162630.57999999999</v>
      </c>
      <c r="M387" s="16">
        <v>0</v>
      </c>
      <c r="N387" s="16">
        <v>0</v>
      </c>
      <c r="O387" s="17">
        <v>0</v>
      </c>
      <c r="P387" s="17">
        <v>162630.57999999999</v>
      </c>
      <c r="Q387" s="16">
        <v>1681.11</v>
      </c>
      <c r="R387" s="16">
        <v>1681.11</v>
      </c>
      <c r="S387" s="22">
        <v>43100</v>
      </c>
      <c r="T387" s="264" t="s">
        <v>37</v>
      </c>
    </row>
    <row r="388" spans="1:20" ht="21.95" hidden="1" customHeight="1" x14ac:dyDescent="0.25">
      <c r="A388" s="331">
        <v>18</v>
      </c>
      <c r="B388" s="149" t="s">
        <v>392</v>
      </c>
      <c r="C388" s="13">
        <v>1959</v>
      </c>
      <c r="D388" s="9">
        <v>1959</v>
      </c>
      <c r="E388" s="14" t="s">
        <v>374</v>
      </c>
      <c r="F388" s="15">
        <v>2</v>
      </c>
      <c r="G388" s="15">
        <v>1</v>
      </c>
      <c r="H388" s="16">
        <v>331.97</v>
      </c>
      <c r="I388" s="16">
        <v>218.54</v>
      </c>
      <c r="J388" s="17">
        <v>139.44</v>
      </c>
      <c r="K388" s="18">
        <v>24</v>
      </c>
      <c r="L388" s="16">
        <v>272563.09000000003</v>
      </c>
      <c r="M388" s="16">
        <v>0</v>
      </c>
      <c r="N388" s="16">
        <v>0</v>
      </c>
      <c r="O388" s="17">
        <v>0</v>
      </c>
      <c r="P388" s="17">
        <v>272563.09000000003</v>
      </c>
      <c r="Q388" s="16">
        <v>1247.2</v>
      </c>
      <c r="R388" s="16">
        <v>1247.2</v>
      </c>
      <c r="S388" s="22">
        <v>43100</v>
      </c>
      <c r="T388" s="264" t="s">
        <v>37</v>
      </c>
    </row>
    <row r="389" spans="1:20" ht="21.95" hidden="1" customHeight="1" x14ac:dyDescent="0.25">
      <c r="A389" s="331">
        <v>19</v>
      </c>
      <c r="B389" s="149" t="s">
        <v>393</v>
      </c>
      <c r="C389" s="13">
        <v>1963</v>
      </c>
      <c r="D389" s="9">
        <v>1963</v>
      </c>
      <c r="E389" s="14" t="s">
        <v>153</v>
      </c>
      <c r="F389" s="15">
        <v>2</v>
      </c>
      <c r="G389" s="15">
        <v>3</v>
      </c>
      <c r="H389" s="16">
        <v>523</v>
      </c>
      <c r="I389" s="16">
        <v>487</v>
      </c>
      <c r="J389" s="17">
        <v>487</v>
      </c>
      <c r="K389" s="18">
        <v>27</v>
      </c>
      <c r="L389" s="16">
        <v>119577.98</v>
      </c>
      <c r="M389" s="16">
        <v>0</v>
      </c>
      <c r="N389" s="16">
        <v>0</v>
      </c>
      <c r="O389" s="17">
        <v>0</v>
      </c>
      <c r="P389" s="17">
        <v>119577.98</v>
      </c>
      <c r="Q389" s="16">
        <v>245.54</v>
      </c>
      <c r="R389" s="16">
        <v>245.54</v>
      </c>
      <c r="S389" s="22">
        <v>43100</v>
      </c>
      <c r="T389" s="264" t="s">
        <v>37</v>
      </c>
    </row>
    <row r="390" spans="1:20" ht="21.95" hidden="1" customHeight="1" x14ac:dyDescent="0.25">
      <c r="A390" s="331">
        <v>20</v>
      </c>
      <c r="B390" s="149" t="s">
        <v>394</v>
      </c>
      <c r="C390" s="13">
        <v>1963</v>
      </c>
      <c r="D390" s="9">
        <v>1963</v>
      </c>
      <c r="E390" s="14" t="s">
        <v>375</v>
      </c>
      <c r="F390" s="15">
        <v>2</v>
      </c>
      <c r="G390" s="15">
        <v>1</v>
      </c>
      <c r="H390" s="16">
        <v>318.86</v>
      </c>
      <c r="I390" s="16">
        <v>204.19</v>
      </c>
      <c r="J390" s="17">
        <v>128.38999999999999</v>
      </c>
      <c r="K390" s="18">
        <v>12</v>
      </c>
      <c r="L390" s="16">
        <v>343265.85</v>
      </c>
      <c r="M390" s="16">
        <v>0</v>
      </c>
      <c r="N390" s="16">
        <v>0</v>
      </c>
      <c r="O390" s="17">
        <v>0</v>
      </c>
      <c r="P390" s="17">
        <v>343265.85</v>
      </c>
      <c r="Q390" s="16">
        <v>1681.11</v>
      </c>
      <c r="R390" s="16">
        <v>1681.11</v>
      </c>
      <c r="S390" s="22">
        <v>43100</v>
      </c>
      <c r="T390" s="264" t="s">
        <v>37</v>
      </c>
    </row>
    <row r="391" spans="1:20" ht="21.95" hidden="1" customHeight="1" x14ac:dyDescent="0.25">
      <c r="A391" s="331">
        <v>21</v>
      </c>
      <c r="B391" s="149" t="s">
        <v>395</v>
      </c>
      <c r="C391" s="13">
        <v>1961</v>
      </c>
      <c r="D391" s="9">
        <v>1961</v>
      </c>
      <c r="E391" s="14" t="s">
        <v>374</v>
      </c>
      <c r="F391" s="15">
        <v>2</v>
      </c>
      <c r="G391" s="15">
        <v>1</v>
      </c>
      <c r="H391" s="16">
        <v>332.25</v>
      </c>
      <c r="I391" s="16">
        <v>301.60000000000002</v>
      </c>
      <c r="J391" s="17">
        <v>264.10000000000002</v>
      </c>
      <c r="K391" s="18">
        <v>16</v>
      </c>
      <c r="L391" s="16">
        <v>507022.78</v>
      </c>
      <c r="M391" s="16">
        <v>0</v>
      </c>
      <c r="N391" s="16">
        <v>0</v>
      </c>
      <c r="O391" s="17">
        <v>0</v>
      </c>
      <c r="P391" s="17">
        <v>507022.78</v>
      </c>
      <c r="Q391" s="16">
        <v>1681.11</v>
      </c>
      <c r="R391" s="16">
        <v>1681.11</v>
      </c>
      <c r="S391" s="22">
        <v>43100</v>
      </c>
      <c r="T391" s="264" t="s">
        <v>37</v>
      </c>
    </row>
    <row r="392" spans="1:20" ht="21.95" hidden="1" customHeight="1" x14ac:dyDescent="0.25">
      <c r="A392" s="331">
        <v>22</v>
      </c>
      <c r="B392" s="149" t="s">
        <v>396</v>
      </c>
      <c r="C392" s="13">
        <v>1963</v>
      </c>
      <c r="D392" s="9">
        <v>1963</v>
      </c>
      <c r="E392" s="14" t="s">
        <v>375</v>
      </c>
      <c r="F392" s="15">
        <v>2</v>
      </c>
      <c r="G392" s="15">
        <v>1</v>
      </c>
      <c r="H392" s="16">
        <v>205.7</v>
      </c>
      <c r="I392" s="16">
        <v>152</v>
      </c>
      <c r="J392" s="17">
        <v>152</v>
      </c>
      <c r="K392" s="18">
        <v>7</v>
      </c>
      <c r="L392" s="16">
        <v>255528.72</v>
      </c>
      <c r="M392" s="16">
        <v>0</v>
      </c>
      <c r="N392" s="16">
        <v>0</v>
      </c>
      <c r="O392" s="17">
        <v>0</v>
      </c>
      <c r="P392" s="17">
        <v>255528.72</v>
      </c>
      <c r="Q392" s="16">
        <v>1681.11</v>
      </c>
      <c r="R392" s="16">
        <v>1681.11</v>
      </c>
      <c r="S392" s="22">
        <v>43100</v>
      </c>
      <c r="T392" s="264" t="s">
        <v>37</v>
      </c>
    </row>
    <row r="393" spans="1:20" ht="21.95" hidden="1" customHeight="1" x14ac:dyDescent="0.25">
      <c r="A393" s="331">
        <v>23</v>
      </c>
      <c r="B393" s="149" t="s">
        <v>397</v>
      </c>
      <c r="C393" s="13">
        <v>1960</v>
      </c>
      <c r="D393" s="9">
        <v>1960</v>
      </c>
      <c r="E393" s="14" t="s">
        <v>374</v>
      </c>
      <c r="F393" s="15">
        <v>2</v>
      </c>
      <c r="G393" s="15">
        <v>1</v>
      </c>
      <c r="H393" s="16">
        <v>198.72</v>
      </c>
      <c r="I393" s="16">
        <v>132.47999999999999</v>
      </c>
      <c r="J393" s="17">
        <v>93.61</v>
      </c>
      <c r="K393" s="18">
        <v>15</v>
      </c>
      <c r="L393" s="16">
        <v>222713.45</v>
      </c>
      <c r="M393" s="16">
        <v>0</v>
      </c>
      <c r="N393" s="16">
        <v>0</v>
      </c>
      <c r="O393" s="17">
        <v>0</v>
      </c>
      <c r="P393" s="17">
        <v>222713.45</v>
      </c>
      <c r="Q393" s="16">
        <v>1681.11</v>
      </c>
      <c r="R393" s="16">
        <v>1681.11</v>
      </c>
      <c r="S393" s="22">
        <v>43100</v>
      </c>
      <c r="T393" s="264" t="s">
        <v>37</v>
      </c>
    </row>
    <row r="394" spans="1:20" ht="21.95" hidden="1" customHeight="1" x14ac:dyDescent="0.25">
      <c r="A394" s="331">
        <v>24</v>
      </c>
      <c r="B394" s="149" t="s">
        <v>398</v>
      </c>
      <c r="C394" s="13">
        <v>1958</v>
      </c>
      <c r="D394" s="9">
        <v>1958</v>
      </c>
      <c r="E394" s="14" t="s">
        <v>374</v>
      </c>
      <c r="F394" s="15">
        <v>2</v>
      </c>
      <c r="G394" s="15">
        <v>1</v>
      </c>
      <c r="H394" s="16">
        <v>121.3</v>
      </c>
      <c r="I394" s="16">
        <v>87.6</v>
      </c>
      <c r="J394" s="17">
        <v>17.600000000000001</v>
      </c>
      <c r="K394" s="18">
        <v>9</v>
      </c>
      <c r="L394" s="16">
        <v>147265.24</v>
      </c>
      <c r="M394" s="16">
        <v>0</v>
      </c>
      <c r="N394" s="16">
        <v>0</v>
      </c>
      <c r="O394" s="17">
        <v>0</v>
      </c>
      <c r="P394" s="17">
        <v>147265.24</v>
      </c>
      <c r="Q394" s="16">
        <v>1681.11</v>
      </c>
      <c r="R394" s="16">
        <v>1681.11</v>
      </c>
      <c r="S394" s="22">
        <v>43100</v>
      </c>
      <c r="T394" s="264" t="s">
        <v>37</v>
      </c>
    </row>
    <row r="395" spans="1:20" ht="21.95" hidden="1" customHeight="1" x14ac:dyDescent="0.25">
      <c r="A395" s="331">
        <v>25</v>
      </c>
      <c r="B395" s="149" t="s">
        <v>399</v>
      </c>
      <c r="C395" s="13">
        <v>1964</v>
      </c>
      <c r="D395" s="9">
        <v>1964</v>
      </c>
      <c r="E395" s="14" t="s">
        <v>153</v>
      </c>
      <c r="F395" s="15">
        <v>2</v>
      </c>
      <c r="G395" s="15">
        <v>2</v>
      </c>
      <c r="H395" s="16">
        <v>543.09</v>
      </c>
      <c r="I395" s="16">
        <v>274.91000000000003</v>
      </c>
      <c r="J395" s="17">
        <v>221.13</v>
      </c>
      <c r="K395" s="18">
        <v>23</v>
      </c>
      <c r="L395" s="16">
        <v>462153.95</v>
      </c>
      <c r="M395" s="16">
        <v>0</v>
      </c>
      <c r="N395" s="16">
        <v>0</v>
      </c>
      <c r="O395" s="17">
        <v>0</v>
      </c>
      <c r="P395" s="17">
        <v>462153.95</v>
      </c>
      <c r="Q395" s="16">
        <v>1681.11</v>
      </c>
      <c r="R395" s="16">
        <v>1681.11</v>
      </c>
      <c r="S395" s="22">
        <v>43100</v>
      </c>
      <c r="T395" s="264" t="s">
        <v>37</v>
      </c>
    </row>
    <row r="396" spans="1:20" ht="21.95" hidden="1" customHeight="1" x14ac:dyDescent="0.25">
      <c r="A396" s="331">
        <v>26</v>
      </c>
      <c r="B396" s="149" t="s">
        <v>401</v>
      </c>
      <c r="C396" s="13">
        <v>1962</v>
      </c>
      <c r="D396" s="9">
        <v>1962</v>
      </c>
      <c r="E396" s="14" t="s">
        <v>153</v>
      </c>
      <c r="F396" s="15">
        <v>2</v>
      </c>
      <c r="G396" s="15">
        <v>1</v>
      </c>
      <c r="H396" s="16">
        <v>505.8</v>
      </c>
      <c r="I396" s="16">
        <v>312.3</v>
      </c>
      <c r="J396" s="17">
        <v>312.3</v>
      </c>
      <c r="K396" s="18">
        <v>21</v>
      </c>
      <c r="L396" s="16">
        <v>525010.65</v>
      </c>
      <c r="M396" s="16">
        <v>0</v>
      </c>
      <c r="N396" s="16">
        <v>0</v>
      </c>
      <c r="O396" s="17">
        <v>0</v>
      </c>
      <c r="P396" s="17">
        <v>525010.65</v>
      </c>
      <c r="Q396" s="16">
        <v>1681.11</v>
      </c>
      <c r="R396" s="16">
        <v>1681.11</v>
      </c>
      <c r="S396" s="22">
        <v>42735</v>
      </c>
      <c r="T396" s="264" t="s">
        <v>37</v>
      </c>
    </row>
    <row r="397" spans="1:20" ht="21.95" hidden="1" customHeight="1" x14ac:dyDescent="0.25">
      <c r="A397" s="331">
        <v>27</v>
      </c>
      <c r="B397" s="149" t="s">
        <v>402</v>
      </c>
      <c r="C397" s="13">
        <v>1961</v>
      </c>
      <c r="D397" s="9">
        <v>1961</v>
      </c>
      <c r="E397" s="14" t="s">
        <v>375</v>
      </c>
      <c r="F397" s="15">
        <v>2</v>
      </c>
      <c r="G397" s="15">
        <v>1</v>
      </c>
      <c r="H397" s="16">
        <v>340.5</v>
      </c>
      <c r="I397" s="16">
        <v>231.61</v>
      </c>
      <c r="J397" s="17">
        <v>47.81</v>
      </c>
      <c r="K397" s="18">
        <v>26</v>
      </c>
      <c r="L397" s="16">
        <v>389361.89</v>
      </c>
      <c r="M397" s="16">
        <v>0</v>
      </c>
      <c r="N397" s="16">
        <v>0</v>
      </c>
      <c r="O397" s="17">
        <v>0</v>
      </c>
      <c r="P397" s="17">
        <v>389361.89</v>
      </c>
      <c r="Q397" s="16">
        <v>1681.11</v>
      </c>
      <c r="R397" s="16">
        <v>1681.11</v>
      </c>
      <c r="S397" s="22">
        <v>43100</v>
      </c>
      <c r="T397" s="264" t="s">
        <v>37</v>
      </c>
    </row>
    <row r="398" spans="1:20" ht="21.95" hidden="1" customHeight="1" x14ac:dyDescent="0.25">
      <c r="A398" s="331">
        <v>28</v>
      </c>
      <c r="B398" s="149" t="s">
        <v>400</v>
      </c>
      <c r="C398" s="13">
        <v>1961</v>
      </c>
      <c r="D398" s="9">
        <v>1961</v>
      </c>
      <c r="E398" s="14" t="s">
        <v>153</v>
      </c>
      <c r="F398" s="15">
        <v>2</v>
      </c>
      <c r="G398" s="15">
        <v>2</v>
      </c>
      <c r="H398" s="16">
        <v>508.9</v>
      </c>
      <c r="I398" s="16">
        <v>461.2</v>
      </c>
      <c r="J398" s="17">
        <v>415.6</v>
      </c>
      <c r="K398" s="18">
        <v>17</v>
      </c>
      <c r="L398" s="16">
        <v>775327.93</v>
      </c>
      <c r="M398" s="16">
        <v>0</v>
      </c>
      <c r="N398" s="16">
        <v>0</v>
      </c>
      <c r="O398" s="17">
        <v>0</v>
      </c>
      <c r="P398" s="17">
        <v>775327.93</v>
      </c>
      <c r="Q398" s="16">
        <v>1681.11</v>
      </c>
      <c r="R398" s="16">
        <v>1681.11</v>
      </c>
      <c r="S398" s="22">
        <v>43100</v>
      </c>
      <c r="T398" s="264" t="s">
        <v>37</v>
      </c>
    </row>
    <row r="399" spans="1:20" ht="21.95" hidden="1" customHeight="1" x14ac:dyDescent="0.25">
      <c r="A399" s="331">
        <v>29</v>
      </c>
      <c r="B399" s="149" t="s">
        <v>405</v>
      </c>
      <c r="C399" s="13">
        <v>1957</v>
      </c>
      <c r="D399" s="9">
        <v>1957</v>
      </c>
      <c r="E399" s="14" t="s">
        <v>374</v>
      </c>
      <c r="F399" s="15">
        <v>1</v>
      </c>
      <c r="G399" s="15">
        <v>1</v>
      </c>
      <c r="H399" s="16">
        <v>183.6</v>
      </c>
      <c r="I399" s="16">
        <v>119.4</v>
      </c>
      <c r="J399" s="17">
        <v>102.7</v>
      </c>
      <c r="K399" s="18">
        <v>9</v>
      </c>
      <c r="L399" s="16">
        <v>200724.53</v>
      </c>
      <c r="M399" s="16">
        <v>0</v>
      </c>
      <c r="N399" s="16">
        <v>0</v>
      </c>
      <c r="O399" s="17">
        <v>0</v>
      </c>
      <c r="P399" s="17">
        <v>200724.53</v>
      </c>
      <c r="Q399" s="16">
        <v>1681.11</v>
      </c>
      <c r="R399" s="16">
        <v>1681.11</v>
      </c>
      <c r="S399" s="22">
        <v>42735</v>
      </c>
      <c r="T399" s="264" t="s">
        <v>37</v>
      </c>
    </row>
    <row r="400" spans="1:20" ht="21.95" hidden="1" customHeight="1" x14ac:dyDescent="0.25">
      <c r="A400" s="331">
        <v>30</v>
      </c>
      <c r="B400" s="149" t="s">
        <v>403</v>
      </c>
      <c r="C400" s="13">
        <v>1953</v>
      </c>
      <c r="D400" s="9">
        <v>1953</v>
      </c>
      <c r="E400" s="14" t="s">
        <v>374</v>
      </c>
      <c r="F400" s="15">
        <v>1</v>
      </c>
      <c r="G400" s="15">
        <v>1</v>
      </c>
      <c r="H400" s="16">
        <v>97</v>
      </c>
      <c r="I400" s="16">
        <v>63</v>
      </c>
      <c r="J400" s="17">
        <v>13.7</v>
      </c>
      <c r="K400" s="18">
        <v>14</v>
      </c>
      <c r="L400" s="16">
        <v>105909.93</v>
      </c>
      <c r="M400" s="16">
        <v>0</v>
      </c>
      <c r="N400" s="16">
        <v>0</v>
      </c>
      <c r="O400" s="17">
        <v>0</v>
      </c>
      <c r="P400" s="17">
        <v>105909.93</v>
      </c>
      <c r="Q400" s="16">
        <v>1681.11</v>
      </c>
      <c r="R400" s="16">
        <v>1681.11</v>
      </c>
      <c r="S400" s="22">
        <v>43100</v>
      </c>
      <c r="T400" s="264" t="s">
        <v>37</v>
      </c>
    </row>
    <row r="401" spans="1:20" ht="21.95" hidden="1" customHeight="1" x14ac:dyDescent="0.25">
      <c r="A401" s="331">
        <v>31</v>
      </c>
      <c r="B401" s="149" t="s">
        <v>404</v>
      </c>
      <c r="C401" s="13">
        <v>1957</v>
      </c>
      <c r="D401" s="9">
        <v>1957</v>
      </c>
      <c r="E401" s="14" t="s">
        <v>374</v>
      </c>
      <c r="F401" s="15">
        <v>2</v>
      </c>
      <c r="G401" s="15">
        <v>1</v>
      </c>
      <c r="H401" s="16">
        <v>153</v>
      </c>
      <c r="I401" s="16">
        <v>104.2</v>
      </c>
      <c r="J401" s="17">
        <v>62.5</v>
      </c>
      <c r="K401" s="18">
        <v>11</v>
      </c>
      <c r="L401" s="16">
        <v>175171.66</v>
      </c>
      <c r="M401" s="16">
        <v>0</v>
      </c>
      <c r="N401" s="16">
        <v>0</v>
      </c>
      <c r="O401" s="17">
        <v>0</v>
      </c>
      <c r="P401" s="17">
        <v>175171.66</v>
      </c>
      <c r="Q401" s="16">
        <v>1681.11</v>
      </c>
      <c r="R401" s="16">
        <v>1681.11</v>
      </c>
      <c r="S401" s="22">
        <v>43100</v>
      </c>
      <c r="T401" s="264" t="s">
        <v>37</v>
      </c>
    </row>
    <row r="402" spans="1:20" ht="21.95" hidden="1" customHeight="1" x14ac:dyDescent="0.25">
      <c r="A402" s="331">
        <v>32</v>
      </c>
      <c r="B402" s="149" t="s">
        <v>406</v>
      </c>
      <c r="C402" s="13">
        <v>1917</v>
      </c>
      <c r="D402" s="9">
        <v>1917</v>
      </c>
      <c r="E402" s="14" t="s">
        <v>374</v>
      </c>
      <c r="F402" s="15">
        <v>2</v>
      </c>
      <c r="G402" s="15">
        <v>1</v>
      </c>
      <c r="H402" s="16">
        <v>105.07</v>
      </c>
      <c r="I402" s="16">
        <v>68.28</v>
      </c>
      <c r="J402" s="17">
        <v>33.92</v>
      </c>
      <c r="K402" s="18">
        <v>10</v>
      </c>
      <c r="L402" s="16">
        <v>114786.19</v>
      </c>
      <c r="M402" s="16">
        <v>0</v>
      </c>
      <c r="N402" s="16">
        <v>0</v>
      </c>
      <c r="O402" s="17">
        <v>0</v>
      </c>
      <c r="P402" s="17">
        <v>114786.19</v>
      </c>
      <c r="Q402" s="16">
        <v>1681.11</v>
      </c>
      <c r="R402" s="16">
        <v>1681.11</v>
      </c>
      <c r="S402" s="22">
        <v>42735</v>
      </c>
      <c r="T402" s="264" t="s">
        <v>37</v>
      </c>
    </row>
    <row r="403" spans="1:20" ht="21.95" hidden="1" customHeight="1" x14ac:dyDescent="0.25">
      <c r="A403" s="331">
        <v>33</v>
      </c>
      <c r="B403" s="149" t="s">
        <v>2116</v>
      </c>
      <c r="C403" s="13">
        <v>1963</v>
      </c>
      <c r="D403" s="9">
        <v>1963</v>
      </c>
      <c r="E403" s="14" t="s">
        <v>375</v>
      </c>
      <c r="F403" s="15">
        <v>2</v>
      </c>
      <c r="G403" s="15">
        <v>1</v>
      </c>
      <c r="H403" s="16">
        <v>220.3</v>
      </c>
      <c r="I403" s="16">
        <v>167.5</v>
      </c>
      <c r="J403" s="17">
        <v>167.5</v>
      </c>
      <c r="K403" s="18">
        <v>19</v>
      </c>
      <c r="L403" s="16">
        <v>281585.93</v>
      </c>
      <c r="M403" s="16">
        <v>0</v>
      </c>
      <c r="N403" s="16">
        <v>0</v>
      </c>
      <c r="O403" s="17">
        <v>0</v>
      </c>
      <c r="P403" s="17">
        <v>281585.93</v>
      </c>
      <c r="Q403" s="16">
        <v>1681.11</v>
      </c>
      <c r="R403" s="16">
        <v>1681.11</v>
      </c>
      <c r="S403" s="22">
        <v>43100</v>
      </c>
      <c r="T403" s="264" t="s">
        <v>37</v>
      </c>
    </row>
    <row r="404" spans="1:20" ht="21.95" hidden="1" customHeight="1" x14ac:dyDescent="0.25">
      <c r="A404" s="331">
        <v>34</v>
      </c>
      <c r="B404" s="149" t="s">
        <v>2117</v>
      </c>
      <c r="C404" s="13">
        <v>1961</v>
      </c>
      <c r="D404" s="9">
        <v>1961</v>
      </c>
      <c r="E404" s="14" t="s">
        <v>375</v>
      </c>
      <c r="F404" s="15">
        <v>2</v>
      </c>
      <c r="G404" s="15">
        <v>1</v>
      </c>
      <c r="H404" s="16">
        <v>221.1</v>
      </c>
      <c r="I404" s="16">
        <v>170.1</v>
      </c>
      <c r="J404" s="17">
        <v>142.78</v>
      </c>
      <c r="K404" s="18">
        <v>15</v>
      </c>
      <c r="L404" s="16">
        <v>285956.81</v>
      </c>
      <c r="M404" s="16">
        <v>0</v>
      </c>
      <c r="N404" s="16">
        <v>0</v>
      </c>
      <c r="O404" s="17">
        <v>0</v>
      </c>
      <c r="P404" s="17">
        <v>285956.81</v>
      </c>
      <c r="Q404" s="16">
        <v>1681.11</v>
      </c>
      <c r="R404" s="16">
        <v>1681.11</v>
      </c>
      <c r="S404" s="22">
        <v>43100</v>
      </c>
      <c r="T404" s="264" t="s">
        <v>37</v>
      </c>
    </row>
    <row r="405" spans="1:20" ht="21.95" hidden="1" customHeight="1" x14ac:dyDescent="0.25">
      <c r="A405" s="331">
        <v>35</v>
      </c>
      <c r="B405" s="149" t="s">
        <v>2107</v>
      </c>
      <c r="C405" s="13">
        <v>1958</v>
      </c>
      <c r="D405" s="9"/>
      <c r="E405" s="14" t="s">
        <v>148</v>
      </c>
      <c r="F405" s="15">
        <v>2</v>
      </c>
      <c r="G405" s="15">
        <v>3</v>
      </c>
      <c r="H405" s="16">
        <v>205.5</v>
      </c>
      <c r="I405" s="16">
        <v>161.18</v>
      </c>
      <c r="J405" s="17">
        <v>121.7</v>
      </c>
      <c r="K405" s="18">
        <v>14</v>
      </c>
      <c r="L405" s="16">
        <v>270961.31</v>
      </c>
      <c r="M405" s="16">
        <v>0</v>
      </c>
      <c r="N405" s="16">
        <v>0</v>
      </c>
      <c r="O405" s="17">
        <v>0</v>
      </c>
      <c r="P405" s="17">
        <v>270961.31</v>
      </c>
      <c r="Q405" s="16">
        <v>1681.11</v>
      </c>
      <c r="R405" s="16">
        <v>1681.11</v>
      </c>
      <c r="S405" s="22">
        <v>43100</v>
      </c>
      <c r="T405" s="264" t="s">
        <v>37</v>
      </c>
    </row>
    <row r="406" spans="1:20" ht="21.95" hidden="1" customHeight="1" x14ac:dyDescent="0.25">
      <c r="A406" s="331">
        <v>36</v>
      </c>
      <c r="B406" s="149" t="s">
        <v>2118</v>
      </c>
      <c r="C406" s="13">
        <v>1956</v>
      </c>
      <c r="D406" s="9"/>
      <c r="E406" s="14" t="s">
        <v>148</v>
      </c>
      <c r="F406" s="15">
        <v>1</v>
      </c>
      <c r="G406" s="15">
        <v>2</v>
      </c>
      <c r="H406" s="16">
        <v>94.96</v>
      </c>
      <c r="I406" s="16">
        <v>90.96</v>
      </c>
      <c r="J406" s="17">
        <v>90.96</v>
      </c>
      <c r="K406" s="18">
        <v>8</v>
      </c>
      <c r="L406" s="16">
        <v>152913.76999999999</v>
      </c>
      <c r="M406" s="16">
        <v>0</v>
      </c>
      <c r="N406" s="16">
        <v>0</v>
      </c>
      <c r="O406" s="17">
        <v>0</v>
      </c>
      <c r="P406" s="17">
        <v>152913.76999999999</v>
      </c>
      <c r="Q406" s="16">
        <v>1681.11</v>
      </c>
      <c r="R406" s="16">
        <v>1681.11</v>
      </c>
      <c r="S406" s="22">
        <v>43100</v>
      </c>
      <c r="T406" s="264" t="s">
        <v>37</v>
      </c>
    </row>
    <row r="407" spans="1:20" ht="21.95" hidden="1" customHeight="1" x14ac:dyDescent="0.25">
      <c r="A407" s="331">
        <v>37</v>
      </c>
      <c r="B407" s="149" t="s">
        <v>2119</v>
      </c>
      <c r="C407" s="13">
        <v>1956</v>
      </c>
      <c r="D407" s="9"/>
      <c r="E407" s="14" t="s">
        <v>148</v>
      </c>
      <c r="F407" s="15">
        <v>1</v>
      </c>
      <c r="G407" s="15">
        <v>2</v>
      </c>
      <c r="H407" s="16">
        <v>95.06</v>
      </c>
      <c r="I407" s="16">
        <v>91.06</v>
      </c>
      <c r="J407" s="17">
        <v>91.06</v>
      </c>
      <c r="K407" s="18">
        <v>6</v>
      </c>
      <c r="L407" s="16">
        <v>153081.88</v>
      </c>
      <c r="M407" s="16">
        <v>0</v>
      </c>
      <c r="N407" s="16">
        <v>0</v>
      </c>
      <c r="O407" s="17">
        <v>0</v>
      </c>
      <c r="P407" s="17">
        <v>153081.88</v>
      </c>
      <c r="Q407" s="16">
        <v>1681.11</v>
      </c>
      <c r="R407" s="16">
        <v>1681.11</v>
      </c>
      <c r="S407" s="22">
        <v>43100</v>
      </c>
      <c r="T407" s="264" t="s">
        <v>37</v>
      </c>
    </row>
    <row r="408" spans="1:20" ht="20.25" hidden="1" customHeight="1" x14ac:dyDescent="0.25">
      <c r="A408" s="331"/>
      <c r="B408" s="151" t="s">
        <v>154</v>
      </c>
      <c r="C408" s="52"/>
      <c r="D408" s="48"/>
      <c r="E408" s="53"/>
      <c r="F408" s="54"/>
      <c r="G408" s="54"/>
      <c r="H408" s="55">
        <f t="shared" ref="H408:P408" si="49">SUM(H409:H409)</f>
        <v>4507.5</v>
      </c>
      <c r="I408" s="55">
        <f t="shared" si="49"/>
        <v>2899</v>
      </c>
      <c r="J408" s="55">
        <f t="shared" si="49"/>
        <v>2408.8000000000002</v>
      </c>
      <c r="K408" s="54">
        <f t="shared" si="49"/>
        <v>241</v>
      </c>
      <c r="L408" s="55">
        <f t="shared" si="49"/>
        <v>3130948.99</v>
      </c>
      <c r="M408" s="55">
        <f t="shared" si="49"/>
        <v>0</v>
      </c>
      <c r="N408" s="55">
        <f t="shared" si="49"/>
        <v>0</v>
      </c>
      <c r="O408" s="55">
        <f t="shared" si="49"/>
        <v>0</v>
      </c>
      <c r="P408" s="55">
        <f t="shared" si="49"/>
        <v>3130948.99</v>
      </c>
      <c r="Q408" s="55" t="s">
        <v>78</v>
      </c>
      <c r="R408" s="55" t="s">
        <v>78</v>
      </c>
      <c r="S408" s="22" t="s">
        <v>78</v>
      </c>
      <c r="T408" s="269" t="s">
        <v>78</v>
      </c>
    </row>
    <row r="409" spans="1:20" ht="21.95" hidden="1" customHeight="1" x14ac:dyDescent="0.25">
      <c r="A409" s="331">
        <v>1</v>
      </c>
      <c r="B409" s="149" t="s">
        <v>155</v>
      </c>
      <c r="C409" s="13">
        <v>1975</v>
      </c>
      <c r="D409" s="9"/>
      <c r="E409" s="14" t="s">
        <v>205</v>
      </c>
      <c r="F409" s="15">
        <v>5</v>
      </c>
      <c r="G409" s="15">
        <v>6</v>
      </c>
      <c r="H409" s="16">
        <v>4507.5</v>
      </c>
      <c r="I409" s="16">
        <v>2899</v>
      </c>
      <c r="J409" s="17">
        <v>2408.8000000000002</v>
      </c>
      <c r="K409" s="18">
        <v>241</v>
      </c>
      <c r="L409" s="16">
        <v>3130948.99</v>
      </c>
      <c r="M409" s="16">
        <v>0</v>
      </c>
      <c r="N409" s="16">
        <v>0</v>
      </c>
      <c r="O409" s="17">
        <v>0</v>
      </c>
      <c r="P409" s="17">
        <v>3130948.99</v>
      </c>
      <c r="Q409" s="16">
        <v>1080.01</v>
      </c>
      <c r="R409" s="16">
        <v>1080.01</v>
      </c>
      <c r="S409" s="22">
        <v>43070</v>
      </c>
      <c r="T409" s="264" t="s">
        <v>37</v>
      </c>
    </row>
    <row r="410" spans="1:20" ht="21.95" hidden="1" customHeight="1" x14ac:dyDescent="0.25">
      <c r="A410" s="331"/>
      <c r="B410" s="153" t="s">
        <v>156</v>
      </c>
      <c r="C410" s="79"/>
      <c r="D410" s="80"/>
      <c r="E410" s="81"/>
      <c r="F410" s="80"/>
      <c r="G410" s="80"/>
      <c r="H410" s="81">
        <f t="shared" ref="H410:P410" si="50">SUM(H411:H422)</f>
        <v>6454.86</v>
      </c>
      <c r="I410" s="81">
        <f t="shared" si="50"/>
        <v>5673.92</v>
      </c>
      <c r="J410" s="81">
        <f t="shared" si="50"/>
        <v>4333.8500000000004</v>
      </c>
      <c r="K410" s="80">
        <f t="shared" si="50"/>
        <v>269</v>
      </c>
      <c r="L410" s="81">
        <f t="shared" si="50"/>
        <v>6675409.3600000003</v>
      </c>
      <c r="M410" s="81">
        <f t="shared" si="50"/>
        <v>0</v>
      </c>
      <c r="N410" s="81">
        <f t="shared" si="50"/>
        <v>0</v>
      </c>
      <c r="O410" s="81">
        <f t="shared" si="50"/>
        <v>0</v>
      </c>
      <c r="P410" s="81">
        <f t="shared" si="50"/>
        <v>6675409.3600000003</v>
      </c>
      <c r="Q410" s="81" t="s">
        <v>78</v>
      </c>
      <c r="R410" s="70" t="s">
        <v>78</v>
      </c>
      <c r="S410" s="22" t="s">
        <v>78</v>
      </c>
      <c r="T410" s="271" t="s">
        <v>78</v>
      </c>
    </row>
    <row r="411" spans="1:20" s="88" customFormat="1" ht="21.95" hidden="1" customHeight="1" x14ac:dyDescent="0.25">
      <c r="A411" s="331">
        <v>1</v>
      </c>
      <c r="B411" s="152" t="s">
        <v>158</v>
      </c>
      <c r="C411" s="43">
        <v>1962</v>
      </c>
      <c r="D411" s="77">
        <v>1962</v>
      </c>
      <c r="E411" s="42" t="s">
        <v>69</v>
      </c>
      <c r="F411" s="77">
        <v>2</v>
      </c>
      <c r="G411" s="77">
        <v>2</v>
      </c>
      <c r="H411" s="42">
        <v>475.3</v>
      </c>
      <c r="I411" s="42">
        <v>305.10000000000002</v>
      </c>
      <c r="J411" s="42">
        <v>305.10000000000002</v>
      </c>
      <c r="K411" s="77">
        <v>28</v>
      </c>
      <c r="L411" s="42">
        <v>512906.66</v>
      </c>
      <c r="M411" s="42">
        <v>0</v>
      </c>
      <c r="N411" s="42">
        <v>0</v>
      </c>
      <c r="O411" s="42">
        <v>0</v>
      </c>
      <c r="P411" s="42">
        <v>512906.66</v>
      </c>
      <c r="Q411" s="42">
        <v>1681.11</v>
      </c>
      <c r="R411" s="78">
        <v>1681.11</v>
      </c>
      <c r="S411" s="22" t="s">
        <v>409</v>
      </c>
      <c r="T411" s="272" t="s">
        <v>37</v>
      </c>
    </row>
    <row r="412" spans="1:20" s="88" customFormat="1" ht="21.95" hidden="1" customHeight="1" x14ac:dyDescent="0.25">
      <c r="A412" s="331">
        <v>2</v>
      </c>
      <c r="B412" s="152" t="s">
        <v>159</v>
      </c>
      <c r="C412" s="43">
        <v>1953</v>
      </c>
      <c r="D412" s="77">
        <v>1953</v>
      </c>
      <c r="E412" s="42" t="s">
        <v>157</v>
      </c>
      <c r="F412" s="77">
        <v>2</v>
      </c>
      <c r="G412" s="77">
        <v>2</v>
      </c>
      <c r="H412" s="42">
        <v>210.2</v>
      </c>
      <c r="I412" s="42">
        <v>142.9</v>
      </c>
      <c r="J412" s="42">
        <v>142.9</v>
      </c>
      <c r="K412" s="77">
        <v>4</v>
      </c>
      <c r="L412" s="42">
        <v>240230.62</v>
      </c>
      <c r="M412" s="42">
        <v>0</v>
      </c>
      <c r="N412" s="42">
        <v>0</v>
      </c>
      <c r="O412" s="42">
        <v>0</v>
      </c>
      <c r="P412" s="42">
        <v>240230.62</v>
      </c>
      <c r="Q412" s="42">
        <v>1681.11</v>
      </c>
      <c r="R412" s="78">
        <v>1681.11</v>
      </c>
      <c r="S412" s="22" t="s">
        <v>409</v>
      </c>
      <c r="T412" s="272" t="s">
        <v>37</v>
      </c>
    </row>
    <row r="413" spans="1:20" s="88" customFormat="1" ht="21.95" hidden="1" customHeight="1" x14ac:dyDescent="0.25">
      <c r="A413" s="331">
        <v>3</v>
      </c>
      <c r="B413" s="152" t="s">
        <v>160</v>
      </c>
      <c r="C413" s="43">
        <v>1961</v>
      </c>
      <c r="D413" s="77">
        <v>1961</v>
      </c>
      <c r="E413" s="42" t="s">
        <v>69</v>
      </c>
      <c r="F413" s="77">
        <v>2</v>
      </c>
      <c r="G413" s="77">
        <v>1</v>
      </c>
      <c r="H413" s="42">
        <v>292.2</v>
      </c>
      <c r="I413" s="42">
        <v>282.5</v>
      </c>
      <c r="J413" s="42">
        <v>282.5</v>
      </c>
      <c r="K413" s="77">
        <v>18</v>
      </c>
      <c r="L413" s="42">
        <v>474913.58</v>
      </c>
      <c r="M413" s="42">
        <v>0</v>
      </c>
      <c r="N413" s="42">
        <v>0</v>
      </c>
      <c r="O413" s="42">
        <v>0</v>
      </c>
      <c r="P413" s="42">
        <v>474913.58</v>
      </c>
      <c r="Q413" s="42">
        <v>1681.11</v>
      </c>
      <c r="R413" s="78">
        <v>1681.11</v>
      </c>
      <c r="S413" s="22" t="s">
        <v>409</v>
      </c>
      <c r="T413" s="272" t="s">
        <v>37</v>
      </c>
    </row>
    <row r="414" spans="1:20" s="88" customFormat="1" ht="21.95" hidden="1" customHeight="1" x14ac:dyDescent="0.25">
      <c r="A414" s="331">
        <v>4</v>
      </c>
      <c r="B414" s="152" t="s">
        <v>161</v>
      </c>
      <c r="C414" s="43">
        <v>1961</v>
      </c>
      <c r="D414" s="77">
        <v>1961</v>
      </c>
      <c r="E414" s="42" t="s">
        <v>69</v>
      </c>
      <c r="F414" s="77">
        <v>2</v>
      </c>
      <c r="G414" s="77">
        <v>1</v>
      </c>
      <c r="H414" s="42">
        <v>292.2</v>
      </c>
      <c r="I414" s="42">
        <v>282.5</v>
      </c>
      <c r="J414" s="42">
        <v>282.5</v>
      </c>
      <c r="K414" s="77">
        <v>8</v>
      </c>
      <c r="L414" s="42">
        <v>474913.58</v>
      </c>
      <c r="M414" s="42">
        <v>0</v>
      </c>
      <c r="N414" s="42">
        <v>0</v>
      </c>
      <c r="O414" s="42">
        <v>0</v>
      </c>
      <c r="P414" s="42">
        <v>474913.58</v>
      </c>
      <c r="Q414" s="42">
        <v>1681.11</v>
      </c>
      <c r="R414" s="78">
        <v>1681.11</v>
      </c>
      <c r="S414" s="22" t="s">
        <v>409</v>
      </c>
      <c r="T414" s="272" t="s">
        <v>37</v>
      </c>
    </row>
    <row r="415" spans="1:20" s="88" customFormat="1" ht="21.95" hidden="1" customHeight="1" x14ac:dyDescent="0.25">
      <c r="A415" s="331">
        <v>5</v>
      </c>
      <c r="B415" s="152" t="s">
        <v>581</v>
      </c>
      <c r="C415" s="43">
        <v>1954</v>
      </c>
      <c r="D415" s="77">
        <v>1954</v>
      </c>
      <c r="E415" s="42" t="s">
        <v>157</v>
      </c>
      <c r="F415" s="77">
        <v>2</v>
      </c>
      <c r="G415" s="77">
        <v>2</v>
      </c>
      <c r="H415" s="42">
        <v>433.3</v>
      </c>
      <c r="I415" s="42">
        <v>375.9</v>
      </c>
      <c r="J415" s="42">
        <v>38.299999999999997</v>
      </c>
      <c r="K415" s="77">
        <v>27</v>
      </c>
      <c r="L415" s="42">
        <v>631929.25</v>
      </c>
      <c r="M415" s="42">
        <v>0</v>
      </c>
      <c r="N415" s="42">
        <v>0</v>
      </c>
      <c r="O415" s="42">
        <v>0</v>
      </c>
      <c r="P415" s="42">
        <v>631929.25</v>
      </c>
      <c r="Q415" s="42">
        <v>1681.11</v>
      </c>
      <c r="R415" s="78">
        <v>1681.11</v>
      </c>
      <c r="S415" s="22" t="s">
        <v>409</v>
      </c>
      <c r="T415" s="272" t="s">
        <v>37</v>
      </c>
    </row>
    <row r="416" spans="1:20" s="88" customFormat="1" ht="21.95" hidden="1" customHeight="1" x14ac:dyDescent="0.25">
      <c r="A416" s="331">
        <v>6</v>
      </c>
      <c r="B416" s="152" t="s">
        <v>2124</v>
      </c>
      <c r="C416" s="43">
        <v>1946</v>
      </c>
      <c r="D416" s="77">
        <v>1946</v>
      </c>
      <c r="E416" s="42" t="s">
        <v>157</v>
      </c>
      <c r="F416" s="77">
        <v>2</v>
      </c>
      <c r="G416" s="77">
        <v>1</v>
      </c>
      <c r="H416" s="42">
        <v>509.6</v>
      </c>
      <c r="I416" s="42">
        <v>470</v>
      </c>
      <c r="J416" s="42">
        <v>390.5</v>
      </c>
      <c r="K416" s="77">
        <v>20</v>
      </c>
      <c r="L416" s="42">
        <v>790121.7</v>
      </c>
      <c r="M416" s="42">
        <v>0</v>
      </c>
      <c r="N416" s="42">
        <v>0</v>
      </c>
      <c r="O416" s="42">
        <v>0</v>
      </c>
      <c r="P416" s="42">
        <v>790121.7</v>
      </c>
      <c r="Q416" s="42">
        <v>1681.11</v>
      </c>
      <c r="R416" s="78">
        <v>1681.11</v>
      </c>
      <c r="S416" s="22" t="s">
        <v>409</v>
      </c>
      <c r="T416" s="272" t="s">
        <v>37</v>
      </c>
    </row>
    <row r="417" spans="1:20" s="88" customFormat="1" ht="21.95" hidden="1" customHeight="1" x14ac:dyDescent="0.25">
      <c r="A417" s="331">
        <v>7</v>
      </c>
      <c r="B417" s="152" t="s">
        <v>582</v>
      </c>
      <c r="C417" s="43">
        <v>1945</v>
      </c>
      <c r="D417" s="77">
        <v>1945</v>
      </c>
      <c r="E417" s="42" t="s">
        <v>157</v>
      </c>
      <c r="F417" s="77">
        <v>2</v>
      </c>
      <c r="G417" s="77">
        <v>2</v>
      </c>
      <c r="H417" s="42">
        <v>750.5</v>
      </c>
      <c r="I417" s="42">
        <v>518</v>
      </c>
      <c r="J417" s="42">
        <v>490</v>
      </c>
      <c r="K417" s="77">
        <v>29</v>
      </c>
      <c r="L417" s="42">
        <v>870814.98</v>
      </c>
      <c r="M417" s="42">
        <v>0</v>
      </c>
      <c r="N417" s="42">
        <v>0</v>
      </c>
      <c r="O417" s="42">
        <v>0</v>
      </c>
      <c r="P417" s="42">
        <v>870814.98</v>
      </c>
      <c r="Q417" s="42">
        <v>1681.11</v>
      </c>
      <c r="R417" s="78">
        <v>1681.11</v>
      </c>
      <c r="S417" s="22" t="s">
        <v>409</v>
      </c>
      <c r="T417" s="272" t="s">
        <v>37</v>
      </c>
    </row>
    <row r="418" spans="1:20" s="88" customFormat="1" ht="21.95" hidden="1" customHeight="1" x14ac:dyDescent="0.25">
      <c r="A418" s="331">
        <v>8</v>
      </c>
      <c r="B418" s="152" t="s">
        <v>583</v>
      </c>
      <c r="C418" s="43">
        <v>1956</v>
      </c>
      <c r="D418" s="77">
        <v>1956</v>
      </c>
      <c r="E418" s="42" t="s">
        <v>157</v>
      </c>
      <c r="F418" s="77">
        <v>2</v>
      </c>
      <c r="G418" s="77">
        <v>3</v>
      </c>
      <c r="H418" s="42">
        <v>903.9</v>
      </c>
      <c r="I418" s="42">
        <v>894.07</v>
      </c>
      <c r="J418" s="42">
        <v>842.25</v>
      </c>
      <c r="K418" s="77">
        <v>36</v>
      </c>
      <c r="L418" s="42">
        <v>1503030.02</v>
      </c>
      <c r="M418" s="42">
        <v>0</v>
      </c>
      <c r="N418" s="42">
        <v>0</v>
      </c>
      <c r="O418" s="42">
        <v>0</v>
      </c>
      <c r="P418" s="42">
        <v>1503030.02</v>
      </c>
      <c r="Q418" s="42">
        <v>1681.11</v>
      </c>
      <c r="R418" s="78">
        <v>1681.11</v>
      </c>
      <c r="S418" s="22" t="s">
        <v>409</v>
      </c>
      <c r="T418" s="272" t="s">
        <v>37</v>
      </c>
    </row>
    <row r="419" spans="1:20" s="88" customFormat="1" ht="21.95" hidden="1" customHeight="1" x14ac:dyDescent="0.25">
      <c r="A419" s="331">
        <v>9</v>
      </c>
      <c r="B419" s="152" t="s">
        <v>2120</v>
      </c>
      <c r="C419" s="43">
        <v>1954</v>
      </c>
      <c r="D419" s="77">
        <v>2009</v>
      </c>
      <c r="E419" s="42" t="s">
        <v>90</v>
      </c>
      <c r="F419" s="77">
        <v>2</v>
      </c>
      <c r="G419" s="77">
        <v>2</v>
      </c>
      <c r="H419" s="42">
        <v>830</v>
      </c>
      <c r="I419" s="42">
        <v>767.7</v>
      </c>
      <c r="J419" s="42">
        <v>385.6</v>
      </c>
      <c r="K419" s="77">
        <v>30</v>
      </c>
      <c r="L419" s="42">
        <v>415794</v>
      </c>
      <c r="M419" s="42">
        <v>0</v>
      </c>
      <c r="N419" s="42">
        <v>0</v>
      </c>
      <c r="O419" s="42">
        <v>0</v>
      </c>
      <c r="P419" s="42">
        <v>415794</v>
      </c>
      <c r="Q419" s="42">
        <v>541.61</v>
      </c>
      <c r="R419" s="78">
        <v>541.61</v>
      </c>
      <c r="S419" s="22" t="s">
        <v>409</v>
      </c>
      <c r="T419" s="272" t="s">
        <v>37</v>
      </c>
    </row>
    <row r="420" spans="1:20" s="88" customFormat="1" ht="21.95" hidden="1" customHeight="1" x14ac:dyDescent="0.25">
      <c r="A420" s="331">
        <v>10</v>
      </c>
      <c r="B420" s="152" t="s">
        <v>2121</v>
      </c>
      <c r="C420" s="43">
        <v>1960</v>
      </c>
      <c r="D420" s="77">
        <v>2010</v>
      </c>
      <c r="E420" s="42" t="s">
        <v>90</v>
      </c>
      <c r="F420" s="77">
        <v>2</v>
      </c>
      <c r="G420" s="77">
        <v>3</v>
      </c>
      <c r="H420" s="42">
        <v>646.1</v>
      </c>
      <c r="I420" s="42">
        <v>575.4</v>
      </c>
      <c r="J420" s="42">
        <v>515.29999999999995</v>
      </c>
      <c r="K420" s="77">
        <v>25</v>
      </c>
      <c r="L420" s="42">
        <v>134384.67000000001</v>
      </c>
      <c r="M420" s="42">
        <v>0</v>
      </c>
      <c r="N420" s="42">
        <v>0</v>
      </c>
      <c r="O420" s="42">
        <v>0</v>
      </c>
      <c r="P420" s="42">
        <v>134384.67000000001</v>
      </c>
      <c r="Q420" s="42">
        <v>233.55</v>
      </c>
      <c r="R420" s="78">
        <v>233.55</v>
      </c>
      <c r="S420" s="22" t="s">
        <v>409</v>
      </c>
      <c r="T420" s="272" t="s">
        <v>37</v>
      </c>
    </row>
    <row r="421" spans="1:20" s="88" customFormat="1" ht="21.95" hidden="1" customHeight="1" x14ac:dyDescent="0.25">
      <c r="A421" s="331">
        <v>11</v>
      </c>
      <c r="B421" s="152" t="s">
        <v>2122</v>
      </c>
      <c r="C421" s="43">
        <v>1956</v>
      </c>
      <c r="D421" s="77">
        <v>2010</v>
      </c>
      <c r="E421" s="42" t="s">
        <v>163</v>
      </c>
      <c r="F421" s="77">
        <v>2</v>
      </c>
      <c r="G421" s="77">
        <v>2</v>
      </c>
      <c r="H421" s="42">
        <v>780.4</v>
      </c>
      <c r="I421" s="42">
        <v>756.3</v>
      </c>
      <c r="J421" s="42">
        <v>435.4</v>
      </c>
      <c r="K421" s="77">
        <v>30</v>
      </c>
      <c r="L421" s="42">
        <v>116069.36</v>
      </c>
      <c r="M421" s="42">
        <v>0</v>
      </c>
      <c r="N421" s="42">
        <v>0</v>
      </c>
      <c r="O421" s="42">
        <v>0</v>
      </c>
      <c r="P421" s="42">
        <v>116069.36</v>
      </c>
      <c r="Q421" s="42">
        <v>153.47</v>
      </c>
      <c r="R421" s="78">
        <v>153.47</v>
      </c>
      <c r="S421" s="22" t="s">
        <v>409</v>
      </c>
      <c r="T421" s="272" t="s">
        <v>37</v>
      </c>
    </row>
    <row r="422" spans="1:20" s="88" customFormat="1" ht="21.95" hidden="1" customHeight="1" x14ac:dyDescent="0.25">
      <c r="A422" s="331">
        <v>12</v>
      </c>
      <c r="B422" s="152" t="s">
        <v>2123</v>
      </c>
      <c r="C422" s="43">
        <v>1962</v>
      </c>
      <c r="D422" s="77" t="s">
        <v>162</v>
      </c>
      <c r="E422" s="42" t="s">
        <v>163</v>
      </c>
      <c r="F422" s="77">
        <v>2</v>
      </c>
      <c r="G422" s="77">
        <v>1</v>
      </c>
      <c r="H422" s="42">
        <v>331.16</v>
      </c>
      <c r="I422" s="42">
        <v>303.55</v>
      </c>
      <c r="J422" s="42">
        <v>223.5</v>
      </c>
      <c r="K422" s="77">
        <v>14</v>
      </c>
      <c r="L422" s="42">
        <v>510300.94</v>
      </c>
      <c r="M422" s="42">
        <v>0</v>
      </c>
      <c r="N422" s="42">
        <v>0</v>
      </c>
      <c r="O422" s="42">
        <v>0</v>
      </c>
      <c r="P422" s="42">
        <v>510300.94</v>
      </c>
      <c r="Q422" s="42">
        <v>1681.11</v>
      </c>
      <c r="R422" s="78">
        <v>1681.11</v>
      </c>
      <c r="S422" s="22" t="s">
        <v>409</v>
      </c>
      <c r="T422" s="272" t="s">
        <v>37</v>
      </c>
    </row>
    <row r="423" spans="1:20" s="58" customFormat="1" ht="21.95" hidden="1" customHeight="1" x14ac:dyDescent="0.25">
      <c r="A423" s="331"/>
      <c r="B423" s="153" t="s">
        <v>1608</v>
      </c>
      <c r="C423" s="79"/>
      <c r="D423" s="80"/>
      <c r="E423" s="81"/>
      <c r="F423" s="80"/>
      <c r="G423" s="80"/>
      <c r="H423" s="81">
        <f>H424+H425+H426</f>
        <v>578.9</v>
      </c>
      <c r="I423" s="81">
        <f t="shared" ref="I423:P423" si="51">I424+I425+I426</f>
        <v>493.2</v>
      </c>
      <c r="J423" s="81">
        <f t="shared" si="51"/>
        <v>453.7</v>
      </c>
      <c r="K423" s="80">
        <f t="shared" si="51"/>
        <v>20</v>
      </c>
      <c r="L423" s="81">
        <f t="shared" si="51"/>
        <v>769412.27</v>
      </c>
      <c r="M423" s="81">
        <f t="shared" si="51"/>
        <v>0</v>
      </c>
      <c r="N423" s="81">
        <f t="shared" si="51"/>
        <v>0</v>
      </c>
      <c r="O423" s="81">
        <f t="shared" si="51"/>
        <v>0</v>
      </c>
      <c r="P423" s="81">
        <f t="shared" si="51"/>
        <v>769412.27</v>
      </c>
      <c r="Q423" s="81" t="s">
        <v>28</v>
      </c>
      <c r="R423" s="70" t="s">
        <v>28</v>
      </c>
      <c r="S423" s="84" t="s">
        <v>28</v>
      </c>
      <c r="T423" s="271" t="s">
        <v>28</v>
      </c>
    </row>
    <row r="424" spans="1:20" s="88" customFormat="1" ht="21.95" hidden="1" customHeight="1" x14ac:dyDescent="0.25">
      <c r="A424" s="331">
        <v>1</v>
      </c>
      <c r="B424" s="152" t="s">
        <v>79</v>
      </c>
      <c r="C424" s="43">
        <v>1890</v>
      </c>
      <c r="D424" s="77">
        <v>1890</v>
      </c>
      <c r="E424" s="42" t="s">
        <v>62</v>
      </c>
      <c r="F424" s="77">
        <v>2</v>
      </c>
      <c r="G424" s="77">
        <v>2</v>
      </c>
      <c r="H424" s="42">
        <v>209.5</v>
      </c>
      <c r="I424" s="42">
        <v>150.69999999999999</v>
      </c>
      <c r="J424" s="42">
        <v>136</v>
      </c>
      <c r="K424" s="77">
        <v>8</v>
      </c>
      <c r="L424" s="42">
        <v>253343.28</v>
      </c>
      <c r="M424" s="42"/>
      <c r="N424" s="42"/>
      <c r="O424" s="42"/>
      <c r="P424" s="42">
        <v>253343.28</v>
      </c>
      <c r="Q424" s="42">
        <v>1681.11</v>
      </c>
      <c r="R424" s="78">
        <v>1681.11</v>
      </c>
      <c r="S424" s="22">
        <v>42916</v>
      </c>
      <c r="T424" s="272" t="s">
        <v>37</v>
      </c>
    </row>
    <row r="425" spans="1:20" s="88" customFormat="1" ht="21.95" hidden="1" customHeight="1" x14ac:dyDescent="0.25">
      <c r="A425" s="331">
        <v>2</v>
      </c>
      <c r="B425" s="152" t="s">
        <v>80</v>
      </c>
      <c r="C425" s="43">
        <v>1957</v>
      </c>
      <c r="D425" s="77">
        <v>1957</v>
      </c>
      <c r="E425" s="42" t="s">
        <v>62</v>
      </c>
      <c r="F425" s="77">
        <v>2</v>
      </c>
      <c r="G425" s="77">
        <v>2</v>
      </c>
      <c r="H425" s="42">
        <v>107.8</v>
      </c>
      <c r="I425" s="42">
        <v>93.6</v>
      </c>
      <c r="J425" s="42">
        <v>68.8</v>
      </c>
      <c r="K425" s="77">
        <v>7</v>
      </c>
      <c r="L425" s="42">
        <v>97640.71</v>
      </c>
      <c r="M425" s="42"/>
      <c r="N425" s="42"/>
      <c r="O425" s="42"/>
      <c r="P425" s="42">
        <v>97640.71</v>
      </c>
      <c r="Q425" s="42">
        <v>1043.17</v>
      </c>
      <c r="R425" s="78">
        <v>1043.17</v>
      </c>
      <c r="S425" s="22">
        <v>43008</v>
      </c>
      <c r="T425" s="272" t="s">
        <v>37</v>
      </c>
    </row>
    <row r="426" spans="1:20" s="88" customFormat="1" ht="21.75" hidden="1" customHeight="1" x14ac:dyDescent="0.25">
      <c r="A426" s="331">
        <v>3</v>
      </c>
      <c r="B426" s="152" t="s">
        <v>1157</v>
      </c>
      <c r="C426" s="43">
        <v>1957</v>
      </c>
      <c r="D426" s="77">
        <v>1957</v>
      </c>
      <c r="E426" s="42" t="s">
        <v>82</v>
      </c>
      <c r="F426" s="77">
        <v>2</v>
      </c>
      <c r="G426" s="77">
        <v>1</v>
      </c>
      <c r="H426" s="42">
        <v>261.60000000000002</v>
      </c>
      <c r="I426" s="42">
        <v>248.9</v>
      </c>
      <c r="J426" s="42">
        <v>248.9</v>
      </c>
      <c r="K426" s="77">
        <v>5</v>
      </c>
      <c r="L426" s="42">
        <v>418428.28</v>
      </c>
      <c r="M426" s="42"/>
      <c r="N426" s="42"/>
      <c r="O426" s="42"/>
      <c r="P426" s="42">
        <v>418428.28</v>
      </c>
      <c r="Q426" s="42">
        <v>1681.11</v>
      </c>
      <c r="R426" s="78">
        <v>1681.11</v>
      </c>
      <c r="S426" s="22">
        <v>42886</v>
      </c>
      <c r="T426" s="272" t="s">
        <v>37</v>
      </c>
    </row>
    <row r="427" spans="1:20" s="58" customFormat="1" ht="21.95" hidden="1" customHeight="1" x14ac:dyDescent="0.25">
      <c r="A427" s="199"/>
      <c r="B427" s="153" t="s">
        <v>100</v>
      </c>
      <c r="C427" s="79"/>
      <c r="D427" s="80"/>
      <c r="E427" s="81"/>
      <c r="F427" s="80"/>
      <c r="G427" s="80"/>
      <c r="H427" s="81">
        <f>H428+H429+H430+H431+H432+H433</f>
        <v>12828.56</v>
      </c>
      <c r="I427" s="81">
        <f t="shared" ref="I427:P427" si="52">I428+I429+I430+I431+I432+I433</f>
        <v>12054.14</v>
      </c>
      <c r="J427" s="81">
        <f t="shared" si="52"/>
        <v>11711.44</v>
      </c>
      <c r="K427" s="80">
        <f t="shared" si="52"/>
        <v>563</v>
      </c>
      <c r="L427" s="81">
        <f t="shared" si="52"/>
        <v>5423118.8399999999</v>
      </c>
      <c r="M427" s="81">
        <f t="shared" si="52"/>
        <v>0</v>
      </c>
      <c r="N427" s="81">
        <f t="shared" si="52"/>
        <v>0</v>
      </c>
      <c r="O427" s="81">
        <f t="shared" si="52"/>
        <v>0</v>
      </c>
      <c r="P427" s="81">
        <f t="shared" si="52"/>
        <v>5423118.8399999999</v>
      </c>
      <c r="Q427" s="81" t="s">
        <v>28</v>
      </c>
      <c r="R427" s="70" t="s">
        <v>28</v>
      </c>
      <c r="S427" s="84" t="s">
        <v>28</v>
      </c>
      <c r="T427" s="271" t="s">
        <v>28</v>
      </c>
    </row>
    <row r="428" spans="1:20" s="88" customFormat="1" ht="21.95" hidden="1" customHeight="1" x14ac:dyDescent="0.25">
      <c r="A428" s="331">
        <v>1</v>
      </c>
      <c r="B428" s="152" t="s">
        <v>106</v>
      </c>
      <c r="C428" s="43">
        <v>1975</v>
      </c>
      <c r="D428" s="77">
        <v>2009</v>
      </c>
      <c r="E428" s="42" t="s">
        <v>69</v>
      </c>
      <c r="F428" s="77">
        <v>5</v>
      </c>
      <c r="G428" s="77">
        <v>4</v>
      </c>
      <c r="H428" s="42">
        <v>3572.14</v>
      </c>
      <c r="I428" s="42">
        <v>3304.64</v>
      </c>
      <c r="J428" s="42">
        <v>3192.04</v>
      </c>
      <c r="K428" s="77">
        <v>162</v>
      </c>
      <c r="L428" s="42">
        <v>273000</v>
      </c>
      <c r="M428" s="42">
        <v>0</v>
      </c>
      <c r="N428" s="42">
        <v>0</v>
      </c>
      <c r="O428" s="42">
        <v>0</v>
      </c>
      <c r="P428" s="42">
        <v>273000</v>
      </c>
      <c r="Q428" s="42">
        <v>82.61</v>
      </c>
      <c r="R428" s="78">
        <v>256.18</v>
      </c>
      <c r="S428" s="129">
        <v>2017</v>
      </c>
      <c r="T428" s="272" t="s">
        <v>37</v>
      </c>
    </row>
    <row r="429" spans="1:20" s="88" customFormat="1" ht="21.95" hidden="1" customHeight="1" x14ac:dyDescent="0.25">
      <c r="A429" s="331">
        <v>2</v>
      </c>
      <c r="B429" s="152" t="s">
        <v>109</v>
      </c>
      <c r="C429" s="43">
        <v>1967</v>
      </c>
      <c r="D429" s="77">
        <v>2012</v>
      </c>
      <c r="E429" s="42" t="s">
        <v>69</v>
      </c>
      <c r="F429" s="77">
        <v>3</v>
      </c>
      <c r="G429" s="77">
        <v>3</v>
      </c>
      <c r="H429" s="42">
        <v>1643.72</v>
      </c>
      <c r="I429" s="42">
        <v>1512.2</v>
      </c>
      <c r="J429" s="42">
        <v>1469.3</v>
      </c>
      <c r="K429" s="77">
        <v>83</v>
      </c>
      <c r="L429" s="42">
        <v>280000</v>
      </c>
      <c r="M429" s="42">
        <v>0</v>
      </c>
      <c r="N429" s="42">
        <v>0</v>
      </c>
      <c r="O429" s="42">
        <v>0</v>
      </c>
      <c r="P429" s="42">
        <v>280000</v>
      </c>
      <c r="Q429" s="42">
        <v>185.16</v>
      </c>
      <c r="R429" s="78">
        <v>332.87</v>
      </c>
      <c r="S429" s="129">
        <v>2017</v>
      </c>
      <c r="T429" s="272" t="s">
        <v>37</v>
      </c>
    </row>
    <row r="430" spans="1:20" s="88" customFormat="1" ht="21.95" hidden="1" customHeight="1" x14ac:dyDescent="0.25">
      <c r="A430" s="331">
        <v>3</v>
      </c>
      <c r="B430" s="152" t="s">
        <v>544</v>
      </c>
      <c r="C430" s="43">
        <v>1973</v>
      </c>
      <c r="D430" s="77">
        <v>1973</v>
      </c>
      <c r="E430" s="42" t="s">
        <v>90</v>
      </c>
      <c r="F430" s="77">
        <v>5</v>
      </c>
      <c r="G430" s="77">
        <v>6</v>
      </c>
      <c r="H430" s="42">
        <v>4701.8</v>
      </c>
      <c r="I430" s="42">
        <v>4454.5</v>
      </c>
      <c r="J430" s="42">
        <v>4454.5</v>
      </c>
      <c r="K430" s="77">
        <v>198</v>
      </c>
      <c r="L430" s="42">
        <v>3132865.84</v>
      </c>
      <c r="M430" s="42">
        <v>0</v>
      </c>
      <c r="N430" s="42">
        <v>0</v>
      </c>
      <c r="O430" s="42">
        <v>0</v>
      </c>
      <c r="P430" s="42">
        <v>3132865.84</v>
      </c>
      <c r="Q430" s="42">
        <v>703.3</v>
      </c>
      <c r="R430" s="78">
        <v>1032.69</v>
      </c>
      <c r="S430" s="129">
        <v>2017</v>
      </c>
      <c r="T430" s="272" t="s">
        <v>37</v>
      </c>
    </row>
    <row r="431" spans="1:20" s="88" customFormat="1" ht="21.95" hidden="1" customHeight="1" x14ac:dyDescent="0.25">
      <c r="A431" s="331">
        <v>4</v>
      </c>
      <c r="B431" s="152" t="s">
        <v>101</v>
      </c>
      <c r="C431" s="43">
        <v>1962</v>
      </c>
      <c r="D431" s="77">
        <v>1962</v>
      </c>
      <c r="E431" s="42" t="s">
        <v>90</v>
      </c>
      <c r="F431" s="77">
        <v>3</v>
      </c>
      <c r="G431" s="77">
        <v>3</v>
      </c>
      <c r="H431" s="42">
        <v>1565.9</v>
      </c>
      <c r="I431" s="42">
        <v>1503.7</v>
      </c>
      <c r="J431" s="42">
        <v>1430</v>
      </c>
      <c r="K431" s="77">
        <v>65</v>
      </c>
      <c r="L431" s="42">
        <v>72746</v>
      </c>
      <c r="M431" s="42">
        <v>0</v>
      </c>
      <c r="N431" s="42">
        <v>0</v>
      </c>
      <c r="O431" s="42">
        <v>0</v>
      </c>
      <c r="P431" s="42">
        <v>72746</v>
      </c>
      <c r="Q431" s="42">
        <v>48.37</v>
      </c>
      <c r="R431" s="78">
        <v>245.54</v>
      </c>
      <c r="S431" s="129">
        <v>2017</v>
      </c>
      <c r="T431" s="272" t="s">
        <v>37</v>
      </c>
    </row>
    <row r="432" spans="1:20" s="88" customFormat="1" ht="21.95" hidden="1" customHeight="1" x14ac:dyDescent="0.25">
      <c r="A432" s="331">
        <v>5</v>
      </c>
      <c r="B432" s="152" t="s">
        <v>102</v>
      </c>
      <c r="C432" s="43">
        <v>1963</v>
      </c>
      <c r="D432" s="77">
        <v>1963</v>
      </c>
      <c r="E432" s="42" t="s">
        <v>90</v>
      </c>
      <c r="F432" s="77">
        <v>2</v>
      </c>
      <c r="G432" s="77">
        <v>2</v>
      </c>
      <c r="H432" s="42">
        <v>660.8</v>
      </c>
      <c r="I432" s="42">
        <v>640.4</v>
      </c>
      <c r="J432" s="42">
        <v>640.4</v>
      </c>
      <c r="K432" s="77">
        <v>29</v>
      </c>
      <c r="L432" s="42">
        <v>1536507</v>
      </c>
      <c r="M432" s="42">
        <v>0</v>
      </c>
      <c r="N432" s="42">
        <v>0</v>
      </c>
      <c r="O432" s="42">
        <v>0</v>
      </c>
      <c r="P432" s="42">
        <v>1536507</v>
      </c>
      <c r="Q432" s="42">
        <v>2399.29</v>
      </c>
      <c r="R432" s="78">
        <v>3828.86</v>
      </c>
      <c r="S432" s="129">
        <v>2017</v>
      </c>
      <c r="T432" s="272" t="s">
        <v>37</v>
      </c>
    </row>
    <row r="433" spans="1:20" s="88" customFormat="1" ht="21.95" hidden="1" customHeight="1" x14ac:dyDescent="0.25">
      <c r="A433" s="331">
        <v>6</v>
      </c>
      <c r="B433" s="152" t="s">
        <v>103</v>
      </c>
      <c r="C433" s="43">
        <v>1968</v>
      </c>
      <c r="D433" s="77">
        <v>2009</v>
      </c>
      <c r="E433" s="42" t="s">
        <v>90</v>
      </c>
      <c r="F433" s="77">
        <v>2</v>
      </c>
      <c r="G433" s="77">
        <v>2</v>
      </c>
      <c r="H433" s="42">
        <v>684.2</v>
      </c>
      <c r="I433" s="42">
        <v>638.70000000000005</v>
      </c>
      <c r="J433" s="42">
        <v>525.20000000000005</v>
      </c>
      <c r="K433" s="77">
        <v>26</v>
      </c>
      <c r="L433" s="42">
        <v>128000</v>
      </c>
      <c r="M433" s="42">
        <v>0</v>
      </c>
      <c r="N433" s="42">
        <v>0</v>
      </c>
      <c r="O433" s="42">
        <v>0</v>
      </c>
      <c r="P433" s="42">
        <v>128000</v>
      </c>
      <c r="Q433" s="42">
        <v>84</v>
      </c>
      <c r="R433" s="78">
        <v>245.54</v>
      </c>
      <c r="S433" s="129">
        <v>2017</v>
      </c>
      <c r="T433" s="272" t="s">
        <v>37</v>
      </c>
    </row>
    <row r="434" spans="1:20" s="58" customFormat="1" ht="21.95" hidden="1" customHeight="1" x14ac:dyDescent="0.25">
      <c r="A434" s="199"/>
      <c r="B434" s="153" t="s">
        <v>978</v>
      </c>
      <c r="C434" s="79"/>
      <c r="D434" s="80"/>
      <c r="E434" s="81"/>
      <c r="F434" s="80"/>
      <c r="G434" s="80"/>
      <c r="H434" s="81">
        <f>SUM(H435:H847)</f>
        <v>1497802.05</v>
      </c>
      <c r="I434" s="81">
        <f t="shared" ref="I434:P434" si="53">SUM(I435:I847)</f>
        <v>1294914.19</v>
      </c>
      <c r="J434" s="81">
        <f t="shared" si="53"/>
        <v>1194002.3</v>
      </c>
      <c r="K434" s="80">
        <f t="shared" si="53"/>
        <v>63062</v>
      </c>
      <c r="L434" s="81">
        <f t="shared" si="53"/>
        <v>230714026.31999999</v>
      </c>
      <c r="M434" s="81">
        <f t="shared" si="53"/>
        <v>0</v>
      </c>
      <c r="N434" s="81">
        <f t="shared" si="53"/>
        <v>0</v>
      </c>
      <c r="O434" s="81">
        <f t="shared" si="53"/>
        <v>0</v>
      </c>
      <c r="P434" s="81">
        <f t="shared" si="53"/>
        <v>230714026.31999999</v>
      </c>
      <c r="Q434" s="81" t="s">
        <v>28</v>
      </c>
      <c r="R434" s="70" t="s">
        <v>28</v>
      </c>
      <c r="S434" s="22" t="s">
        <v>28</v>
      </c>
      <c r="T434" s="271" t="s">
        <v>28</v>
      </c>
    </row>
    <row r="435" spans="1:20" s="88" customFormat="1" ht="21.95" customHeight="1" x14ac:dyDescent="0.25">
      <c r="A435" s="331">
        <v>1</v>
      </c>
      <c r="B435" s="152" t="s">
        <v>1717</v>
      </c>
      <c r="C435" s="43">
        <v>1979</v>
      </c>
      <c r="D435" s="77"/>
      <c r="E435" s="42" t="s">
        <v>841</v>
      </c>
      <c r="F435" s="77">
        <v>5</v>
      </c>
      <c r="G435" s="77">
        <v>8</v>
      </c>
      <c r="H435" s="42">
        <v>6387.9</v>
      </c>
      <c r="I435" s="42">
        <v>5740.8</v>
      </c>
      <c r="J435" s="42">
        <v>5469.3</v>
      </c>
      <c r="K435" s="77">
        <v>248</v>
      </c>
      <c r="L435" s="42">
        <v>261349.47</v>
      </c>
      <c r="M435" s="42">
        <v>0</v>
      </c>
      <c r="N435" s="42">
        <v>0</v>
      </c>
      <c r="O435" s="42">
        <v>0</v>
      </c>
      <c r="P435" s="42">
        <v>261349.47</v>
      </c>
      <c r="Q435" s="42">
        <v>45.52</v>
      </c>
      <c r="R435" s="78">
        <v>13.35</v>
      </c>
      <c r="S435" s="22" t="s">
        <v>830</v>
      </c>
      <c r="T435" s="272" t="s">
        <v>33</v>
      </c>
    </row>
    <row r="436" spans="1:20" s="88" customFormat="1" ht="21.95" customHeight="1" x14ac:dyDescent="0.25">
      <c r="A436" s="331">
        <v>2</v>
      </c>
      <c r="B436" s="152" t="s">
        <v>1158</v>
      </c>
      <c r="C436" s="43">
        <v>1985</v>
      </c>
      <c r="D436" s="77"/>
      <c r="E436" s="42" t="s">
        <v>841</v>
      </c>
      <c r="F436" s="77">
        <v>5</v>
      </c>
      <c r="G436" s="77">
        <v>8</v>
      </c>
      <c r="H436" s="42">
        <v>6123.5</v>
      </c>
      <c r="I436" s="42">
        <v>5814.7</v>
      </c>
      <c r="J436" s="42">
        <v>5229.6000000000004</v>
      </c>
      <c r="K436" s="77">
        <v>323</v>
      </c>
      <c r="L436" s="42">
        <v>257718.81</v>
      </c>
      <c r="M436" s="42">
        <v>0</v>
      </c>
      <c r="N436" s="42">
        <v>0</v>
      </c>
      <c r="O436" s="42">
        <v>0</v>
      </c>
      <c r="P436" s="42">
        <v>257718.81</v>
      </c>
      <c r="Q436" s="42">
        <v>44.32</v>
      </c>
      <c r="R436" s="78">
        <v>13.35</v>
      </c>
      <c r="S436" s="22" t="s">
        <v>830</v>
      </c>
      <c r="T436" s="272" t="s">
        <v>33</v>
      </c>
    </row>
    <row r="437" spans="1:20" s="88" customFormat="1" ht="21.75" hidden="1" customHeight="1" x14ac:dyDescent="0.25">
      <c r="A437" s="331">
        <v>3</v>
      </c>
      <c r="B437" s="152" t="s">
        <v>1132</v>
      </c>
      <c r="C437" s="43">
        <v>1962</v>
      </c>
      <c r="D437" s="77"/>
      <c r="E437" s="42" t="s">
        <v>829</v>
      </c>
      <c r="F437" s="77">
        <v>5</v>
      </c>
      <c r="G437" s="77">
        <v>2</v>
      </c>
      <c r="H437" s="42">
        <v>1762</v>
      </c>
      <c r="I437" s="42">
        <v>1615.5</v>
      </c>
      <c r="J437" s="42">
        <v>1314.1</v>
      </c>
      <c r="K437" s="77">
        <v>109</v>
      </c>
      <c r="L437" s="42">
        <v>396669.87</v>
      </c>
      <c r="M437" s="42">
        <v>0</v>
      </c>
      <c r="N437" s="42">
        <v>0</v>
      </c>
      <c r="O437" s="42">
        <v>0</v>
      </c>
      <c r="P437" s="42">
        <v>396669.87</v>
      </c>
      <c r="Q437" s="42">
        <v>245.54</v>
      </c>
      <c r="R437" s="78">
        <v>245.54</v>
      </c>
      <c r="S437" s="22" t="s">
        <v>200</v>
      </c>
      <c r="T437" s="272" t="s">
        <v>37</v>
      </c>
    </row>
    <row r="438" spans="1:20" s="88" customFormat="1" ht="21.75" hidden="1" customHeight="1" x14ac:dyDescent="0.25">
      <c r="A438" s="331">
        <v>4</v>
      </c>
      <c r="B438" s="152" t="s">
        <v>1159</v>
      </c>
      <c r="C438" s="43">
        <v>1965</v>
      </c>
      <c r="D438" s="77">
        <v>2011</v>
      </c>
      <c r="E438" s="42" t="s">
        <v>47</v>
      </c>
      <c r="F438" s="77">
        <v>5</v>
      </c>
      <c r="G438" s="77">
        <v>4</v>
      </c>
      <c r="H438" s="42">
        <v>4167.3999999999996</v>
      </c>
      <c r="I438" s="42">
        <v>3769.7</v>
      </c>
      <c r="J438" s="42">
        <v>2595.6</v>
      </c>
      <c r="K438" s="77">
        <v>109</v>
      </c>
      <c r="L438" s="42">
        <v>880111.86</v>
      </c>
      <c r="M438" s="42">
        <v>0</v>
      </c>
      <c r="N438" s="42">
        <v>0</v>
      </c>
      <c r="O438" s="42">
        <v>0</v>
      </c>
      <c r="P438" s="42">
        <v>880111.86</v>
      </c>
      <c r="Q438" s="42">
        <v>233.47</v>
      </c>
      <c r="R438" s="78">
        <v>233.47</v>
      </c>
      <c r="S438" s="22">
        <v>43070</v>
      </c>
      <c r="T438" s="272" t="s">
        <v>37</v>
      </c>
    </row>
    <row r="439" spans="1:20" s="88" customFormat="1" ht="21.95" hidden="1" customHeight="1" x14ac:dyDescent="0.25">
      <c r="A439" s="331">
        <v>5</v>
      </c>
      <c r="B439" s="152" t="s">
        <v>1160</v>
      </c>
      <c r="C439" s="43">
        <v>1964</v>
      </c>
      <c r="D439" s="77"/>
      <c r="E439" s="42" t="s">
        <v>36</v>
      </c>
      <c r="F439" s="77">
        <v>5</v>
      </c>
      <c r="G439" s="77">
        <v>2</v>
      </c>
      <c r="H439" s="42">
        <v>1805.5</v>
      </c>
      <c r="I439" s="42">
        <v>1635</v>
      </c>
      <c r="J439" s="42">
        <v>1529.6</v>
      </c>
      <c r="K439" s="77">
        <v>55</v>
      </c>
      <c r="L439" s="42">
        <v>1204373.7</v>
      </c>
      <c r="M439" s="42">
        <v>0</v>
      </c>
      <c r="N439" s="42">
        <v>0</v>
      </c>
      <c r="O439" s="42">
        <v>0</v>
      </c>
      <c r="P439" s="42">
        <v>1204373.7</v>
      </c>
      <c r="Q439" s="42">
        <v>736.62</v>
      </c>
      <c r="R439" s="78">
        <v>736.62</v>
      </c>
      <c r="S439" s="22" t="s">
        <v>200</v>
      </c>
      <c r="T439" s="272" t="s">
        <v>37</v>
      </c>
    </row>
    <row r="440" spans="1:20" s="88" customFormat="1" ht="21.95" hidden="1" customHeight="1" x14ac:dyDescent="0.25">
      <c r="A440" s="331">
        <v>6</v>
      </c>
      <c r="B440" s="152" t="s">
        <v>831</v>
      </c>
      <c r="C440" s="43">
        <v>1958</v>
      </c>
      <c r="D440" s="77"/>
      <c r="E440" s="42" t="s">
        <v>832</v>
      </c>
      <c r="F440" s="77">
        <v>5</v>
      </c>
      <c r="G440" s="77">
        <v>4</v>
      </c>
      <c r="H440" s="42">
        <v>4565.8</v>
      </c>
      <c r="I440" s="42">
        <v>3684.7</v>
      </c>
      <c r="J440" s="42">
        <v>2752.95</v>
      </c>
      <c r="K440" s="77">
        <v>93</v>
      </c>
      <c r="L440" s="42">
        <v>1024272.91</v>
      </c>
      <c r="M440" s="42">
        <v>0</v>
      </c>
      <c r="N440" s="42">
        <v>0</v>
      </c>
      <c r="O440" s="42">
        <v>0</v>
      </c>
      <c r="P440" s="42">
        <v>1024272.91</v>
      </c>
      <c r="Q440" s="42">
        <v>277.98</v>
      </c>
      <c r="R440" s="78">
        <v>277.98</v>
      </c>
      <c r="S440" s="22" t="s">
        <v>200</v>
      </c>
      <c r="T440" s="272" t="s">
        <v>37</v>
      </c>
    </row>
    <row r="441" spans="1:20" s="88" customFormat="1" ht="21.95" hidden="1" customHeight="1" x14ac:dyDescent="0.25">
      <c r="A441" s="331">
        <v>7</v>
      </c>
      <c r="B441" s="152" t="s">
        <v>833</v>
      </c>
      <c r="C441" s="43">
        <v>1959</v>
      </c>
      <c r="D441" s="77"/>
      <c r="E441" s="42" t="s">
        <v>832</v>
      </c>
      <c r="F441" s="77">
        <v>5</v>
      </c>
      <c r="G441" s="77">
        <v>2</v>
      </c>
      <c r="H441" s="42">
        <v>1915.9</v>
      </c>
      <c r="I441" s="42">
        <v>1838.6</v>
      </c>
      <c r="J441" s="42">
        <v>1641.4</v>
      </c>
      <c r="K441" s="77">
        <v>81</v>
      </c>
      <c r="L441" s="42">
        <v>429257.94</v>
      </c>
      <c r="M441" s="42">
        <v>0</v>
      </c>
      <c r="N441" s="42">
        <v>0</v>
      </c>
      <c r="O441" s="42">
        <v>0</v>
      </c>
      <c r="P441" s="42">
        <v>429257.94</v>
      </c>
      <c r="Q441" s="42">
        <v>233.47</v>
      </c>
      <c r="R441" s="78">
        <v>233.47</v>
      </c>
      <c r="S441" s="22">
        <v>43070</v>
      </c>
      <c r="T441" s="272" t="s">
        <v>37</v>
      </c>
    </row>
    <row r="442" spans="1:20" s="88" customFormat="1" ht="21.95" hidden="1" customHeight="1" x14ac:dyDescent="0.25">
      <c r="A442" s="331">
        <v>8</v>
      </c>
      <c r="B442" s="152" t="s">
        <v>834</v>
      </c>
      <c r="C442" s="43">
        <v>1955</v>
      </c>
      <c r="D442" s="77"/>
      <c r="E442" s="42" t="s">
        <v>832</v>
      </c>
      <c r="F442" s="77">
        <v>5</v>
      </c>
      <c r="G442" s="77">
        <v>2</v>
      </c>
      <c r="H442" s="42">
        <v>2108.1</v>
      </c>
      <c r="I442" s="42">
        <v>2072.8000000000002</v>
      </c>
      <c r="J442" s="42">
        <v>1627.5</v>
      </c>
      <c r="K442" s="77">
        <v>51</v>
      </c>
      <c r="L442" s="42">
        <v>2238644.73</v>
      </c>
      <c r="M442" s="42">
        <v>0</v>
      </c>
      <c r="N442" s="42">
        <v>0</v>
      </c>
      <c r="O442" s="42">
        <v>0</v>
      </c>
      <c r="P442" s="42">
        <v>2238644.73</v>
      </c>
      <c r="Q442" s="42">
        <v>1080.01</v>
      </c>
      <c r="R442" s="78">
        <v>1080.01</v>
      </c>
      <c r="S442" s="22">
        <v>43070</v>
      </c>
      <c r="T442" s="272" t="s">
        <v>37</v>
      </c>
    </row>
    <row r="443" spans="1:20" s="88" customFormat="1" ht="21.95" hidden="1" customHeight="1" x14ac:dyDescent="0.25">
      <c r="A443" s="331">
        <v>9</v>
      </c>
      <c r="B443" s="152" t="s">
        <v>835</v>
      </c>
      <c r="C443" s="43">
        <v>1969</v>
      </c>
      <c r="D443" s="77"/>
      <c r="E443" s="42" t="s">
        <v>836</v>
      </c>
      <c r="F443" s="77">
        <v>5</v>
      </c>
      <c r="G443" s="77">
        <v>4</v>
      </c>
      <c r="H443" s="42">
        <v>3541.7</v>
      </c>
      <c r="I443" s="42">
        <v>2230</v>
      </c>
      <c r="J443" s="42">
        <v>2153.8000000000002</v>
      </c>
      <c r="K443" s="77">
        <v>157</v>
      </c>
      <c r="L443" s="42">
        <v>520638.1</v>
      </c>
      <c r="M443" s="42">
        <v>0</v>
      </c>
      <c r="N443" s="42">
        <v>0</v>
      </c>
      <c r="O443" s="42">
        <v>0</v>
      </c>
      <c r="P443" s="42">
        <v>520638.1</v>
      </c>
      <c r="Q443" s="42">
        <v>233.47</v>
      </c>
      <c r="R443" s="78">
        <v>233.47</v>
      </c>
      <c r="S443" s="22" t="s">
        <v>830</v>
      </c>
      <c r="T443" s="272" t="s">
        <v>37</v>
      </c>
    </row>
    <row r="444" spans="1:20" s="88" customFormat="1" ht="21.95" customHeight="1" x14ac:dyDescent="0.25">
      <c r="A444" s="331">
        <v>10</v>
      </c>
      <c r="B444" s="152" t="s">
        <v>837</v>
      </c>
      <c r="C444" s="43">
        <v>1968</v>
      </c>
      <c r="D444" s="77">
        <v>2010</v>
      </c>
      <c r="E444" s="42" t="s">
        <v>836</v>
      </c>
      <c r="F444" s="77">
        <v>5</v>
      </c>
      <c r="G444" s="77">
        <v>2</v>
      </c>
      <c r="H444" s="42">
        <v>2562.8000000000002</v>
      </c>
      <c r="I444" s="42">
        <v>1682.9</v>
      </c>
      <c r="J444" s="42">
        <v>1182.7</v>
      </c>
      <c r="K444" s="77">
        <v>140</v>
      </c>
      <c r="L444" s="42">
        <v>2432286.0699999998</v>
      </c>
      <c r="M444" s="42">
        <v>0</v>
      </c>
      <c r="N444" s="42">
        <v>0</v>
      </c>
      <c r="O444" s="42">
        <v>0</v>
      </c>
      <c r="P444" s="42">
        <v>2432286.0699999998</v>
      </c>
      <c r="Q444" s="42">
        <v>1445.29</v>
      </c>
      <c r="R444" s="78">
        <v>1621.62</v>
      </c>
      <c r="S444" s="22" t="s">
        <v>830</v>
      </c>
      <c r="T444" s="272" t="s">
        <v>37</v>
      </c>
    </row>
    <row r="445" spans="1:20" s="88" customFormat="1" ht="21.95" customHeight="1" x14ac:dyDescent="0.25">
      <c r="A445" s="331">
        <v>11</v>
      </c>
      <c r="B445" s="152" t="s">
        <v>1161</v>
      </c>
      <c r="C445" s="43">
        <v>1972</v>
      </c>
      <c r="D445" s="77"/>
      <c r="E445" s="42" t="s">
        <v>198</v>
      </c>
      <c r="F445" s="77">
        <v>5</v>
      </c>
      <c r="G445" s="77">
        <v>4</v>
      </c>
      <c r="H445" s="42">
        <v>3858</v>
      </c>
      <c r="I445" s="42">
        <v>2858</v>
      </c>
      <c r="J445" s="42">
        <v>2753</v>
      </c>
      <c r="K445" s="77">
        <v>188</v>
      </c>
      <c r="L445" s="42">
        <v>380118.09</v>
      </c>
      <c r="M445" s="42">
        <v>0</v>
      </c>
      <c r="N445" s="42">
        <v>0</v>
      </c>
      <c r="O445" s="42">
        <v>0</v>
      </c>
      <c r="P445" s="42">
        <v>380118.09</v>
      </c>
      <c r="Q445" s="42">
        <v>133</v>
      </c>
      <c r="R445" s="78">
        <v>787.15</v>
      </c>
      <c r="S445" s="22" t="s">
        <v>830</v>
      </c>
      <c r="T445" s="272" t="s">
        <v>33</v>
      </c>
    </row>
    <row r="446" spans="1:20" s="88" customFormat="1" ht="21.95" customHeight="1" x14ac:dyDescent="0.25">
      <c r="A446" s="331">
        <v>12</v>
      </c>
      <c r="B446" s="152" t="s">
        <v>838</v>
      </c>
      <c r="C446" s="43">
        <v>1973</v>
      </c>
      <c r="D446" s="77"/>
      <c r="E446" s="42" t="s">
        <v>832</v>
      </c>
      <c r="F446" s="77">
        <v>5</v>
      </c>
      <c r="G446" s="77">
        <v>6</v>
      </c>
      <c r="H446" s="42">
        <v>4412.8</v>
      </c>
      <c r="I446" s="42">
        <v>3866.8</v>
      </c>
      <c r="J446" s="42">
        <v>3866.8</v>
      </c>
      <c r="K446" s="77">
        <v>205</v>
      </c>
      <c r="L446" s="42">
        <v>2280406.63</v>
      </c>
      <c r="M446" s="42">
        <v>0</v>
      </c>
      <c r="N446" s="42">
        <v>0</v>
      </c>
      <c r="O446" s="42">
        <v>0</v>
      </c>
      <c r="P446" s="42">
        <v>2280406.63</v>
      </c>
      <c r="Q446" s="42">
        <v>589.74</v>
      </c>
      <c r="R446" s="78">
        <v>589.74</v>
      </c>
      <c r="S446" s="22" t="s">
        <v>200</v>
      </c>
      <c r="T446" s="272" t="s">
        <v>37</v>
      </c>
    </row>
    <row r="447" spans="1:20" s="88" customFormat="1" ht="21.95" hidden="1" customHeight="1" x14ac:dyDescent="0.25">
      <c r="A447" s="331">
        <v>13</v>
      </c>
      <c r="B447" s="152" t="s">
        <v>839</v>
      </c>
      <c r="C447" s="43">
        <v>1970</v>
      </c>
      <c r="D447" s="77">
        <v>2010</v>
      </c>
      <c r="E447" s="42" t="s">
        <v>832</v>
      </c>
      <c r="F447" s="77">
        <v>5</v>
      </c>
      <c r="G447" s="77">
        <v>6</v>
      </c>
      <c r="H447" s="42">
        <v>6965</v>
      </c>
      <c r="I447" s="42">
        <v>6455.2</v>
      </c>
      <c r="J447" s="42">
        <v>4353.8</v>
      </c>
      <c r="K447" s="77">
        <v>188</v>
      </c>
      <c r="L447" s="42">
        <v>2279266.56</v>
      </c>
      <c r="M447" s="42">
        <v>0</v>
      </c>
      <c r="N447" s="42">
        <v>0</v>
      </c>
      <c r="O447" s="42">
        <v>0</v>
      </c>
      <c r="P447" s="42">
        <v>2279266.56</v>
      </c>
      <c r="Q447" s="42">
        <v>353.09</v>
      </c>
      <c r="R447" s="78">
        <v>353.09</v>
      </c>
      <c r="S447" s="22" t="s">
        <v>200</v>
      </c>
      <c r="T447" s="272" t="s">
        <v>37</v>
      </c>
    </row>
    <row r="448" spans="1:20" s="88" customFormat="1" ht="21.95" hidden="1" customHeight="1" x14ac:dyDescent="0.25">
      <c r="A448" s="331">
        <v>14</v>
      </c>
      <c r="B448" s="152" t="s">
        <v>840</v>
      </c>
      <c r="C448" s="43">
        <v>1971</v>
      </c>
      <c r="D448" s="77"/>
      <c r="E448" s="42" t="s">
        <v>841</v>
      </c>
      <c r="F448" s="77">
        <v>5</v>
      </c>
      <c r="G448" s="77">
        <v>6</v>
      </c>
      <c r="H448" s="42">
        <v>4748.2</v>
      </c>
      <c r="I448" s="42">
        <v>4344.34</v>
      </c>
      <c r="J448" s="42">
        <v>4284.74</v>
      </c>
      <c r="K448" s="77">
        <v>235</v>
      </c>
      <c r="L448" s="42">
        <v>1014273.06</v>
      </c>
      <c r="M448" s="42">
        <v>0</v>
      </c>
      <c r="N448" s="42">
        <v>0</v>
      </c>
      <c r="O448" s="42">
        <v>0</v>
      </c>
      <c r="P448" s="42">
        <v>1014273.06</v>
      </c>
      <c r="Q448" s="42">
        <v>233.47</v>
      </c>
      <c r="R448" s="78">
        <v>233.47</v>
      </c>
      <c r="S448" s="22" t="s">
        <v>830</v>
      </c>
      <c r="T448" s="272" t="s">
        <v>37</v>
      </c>
    </row>
    <row r="449" spans="1:20" s="88" customFormat="1" ht="21.95" hidden="1" customHeight="1" x14ac:dyDescent="0.25">
      <c r="A449" s="331">
        <v>15</v>
      </c>
      <c r="B449" s="152" t="s">
        <v>842</v>
      </c>
      <c r="C449" s="43">
        <v>1969</v>
      </c>
      <c r="D449" s="77">
        <v>2011</v>
      </c>
      <c r="E449" s="42" t="s">
        <v>841</v>
      </c>
      <c r="F449" s="77">
        <v>5</v>
      </c>
      <c r="G449" s="77">
        <v>6</v>
      </c>
      <c r="H449" s="42">
        <v>4826.1000000000004</v>
      </c>
      <c r="I449" s="42">
        <v>4408.3</v>
      </c>
      <c r="J449" s="42">
        <v>4365.7</v>
      </c>
      <c r="K449" s="77">
        <v>246</v>
      </c>
      <c r="L449" s="42">
        <v>1029205.8</v>
      </c>
      <c r="M449" s="42">
        <v>0</v>
      </c>
      <c r="N449" s="42">
        <v>0</v>
      </c>
      <c r="O449" s="42">
        <v>0</v>
      </c>
      <c r="P449" s="42">
        <v>1029205.8</v>
      </c>
      <c r="Q449" s="42">
        <v>233.47</v>
      </c>
      <c r="R449" s="78">
        <v>233.47</v>
      </c>
      <c r="S449" s="22" t="s">
        <v>830</v>
      </c>
      <c r="T449" s="272" t="s">
        <v>37</v>
      </c>
    </row>
    <row r="450" spans="1:20" s="88" customFormat="1" ht="21.95" hidden="1" customHeight="1" x14ac:dyDescent="0.25">
      <c r="A450" s="331">
        <v>16</v>
      </c>
      <c r="B450" s="152" t="s">
        <v>843</v>
      </c>
      <c r="C450" s="43">
        <v>1973</v>
      </c>
      <c r="D450" s="77"/>
      <c r="E450" s="42" t="s">
        <v>841</v>
      </c>
      <c r="F450" s="77">
        <v>5</v>
      </c>
      <c r="G450" s="77">
        <v>6</v>
      </c>
      <c r="H450" s="42">
        <v>4808.6000000000004</v>
      </c>
      <c r="I450" s="42">
        <v>4397</v>
      </c>
      <c r="J450" s="42">
        <v>4397</v>
      </c>
      <c r="K450" s="77">
        <v>236</v>
      </c>
      <c r="L450" s="42">
        <v>1026567.59</v>
      </c>
      <c r="M450" s="42">
        <v>0</v>
      </c>
      <c r="N450" s="42">
        <v>0</v>
      </c>
      <c r="O450" s="42">
        <v>0</v>
      </c>
      <c r="P450" s="42">
        <v>1026567.59</v>
      </c>
      <c r="Q450" s="42">
        <v>233.47</v>
      </c>
      <c r="R450" s="78">
        <v>233.47</v>
      </c>
      <c r="S450" s="22" t="s">
        <v>830</v>
      </c>
      <c r="T450" s="272" t="s">
        <v>37</v>
      </c>
    </row>
    <row r="451" spans="1:20" s="88" customFormat="1" ht="21.95" hidden="1" customHeight="1" x14ac:dyDescent="0.25">
      <c r="A451" s="331">
        <v>17</v>
      </c>
      <c r="B451" s="152" t="s">
        <v>844</v>
      </c>
      <c r="C451" s="43">
        <v>1952</v>
      </c>
      <c r="D451" s="77"/>
      <c r="E451" s="42" t="s">
        <v>829</v>
      </c>
      <c r="F451" s="77">
        <v>2</v>
      </c>
      <c r="G451" s="77">
        <v>2</v>
      </c>
      <c r="H451" s="42">
        <v>583.20000000000005</v>
      </c>
      <c r="I451" s="42">
        <v>308.39999999999998</v>
      </c>
      <c r="J451" s="42">
        <v>274.7</v>
      </c>
      <c r="K451" s="77">
        <v>27</v>
      </c>
      <c r="L451" s="42">
        <v>75724.539999999994</v>
      </c>
      <c r="M451" s="42">
        <v>0</v>
      </c>
      <c r="N451" s="42">
        <v>0</v>
      </c>
      <c r="O451" s="42">
        <v>0</v>
      </c>
      <c r="P451" s="42">
        <v>75724.539999999994</v>
      </c>
      <c r="Q451" s="42">
        <v>245.54</v>
      </c>
      <c r="R451" s="78">
        <v>245.54</v>
      </c>
      <c r="S451" s="22" t="s">
        <v>200</v>
      </c>
      <c r="T451" s="272" t="s">
        <v>37</v>
      </c>
    </row>
    <row r="452" spans="1:20" s="88" customFormat="1" ht="21.95" hidden="1" customHeight="1" x14ac:dyDescent="0.25">
      <c r="A452" s="331">
        <v>18</v>
      </c>
      <c r="B452" s="152" t="s">
        <v>845</v>
      </c>
      <c r="C452" s="43">
        <v>1963</v>
      </c>
      <c r="D452" s="77"/>
      <c r="E452" s="42" t="s">
        <v>836</v>
      </c>
      <c r="F452" s="77">
        <v>5</v>
      </c>
      <c r="G452" s="77">
        <v>3</v>
      </c>
      <c r="H452" s="42">
        <v>2730.5</v>
      </c>
      <c r="I452" s="42">
        <v>2471.4</v>
      </c>
      <c r="J452" s="42">
        <v>2442.3000000000002</v>
      </c>
      <c r="K452" s="77">
        <v>113</v>
      </c>
      <c r="L452" s="42">
        <v>1338534.95</v>
      </c>
      <c r="M452" s="42">
        <v>0</v>
      </c>
      <c r="N452" s="42">
        <v>0</v>
      </c>
      <c r="O452" s="42">
        <v>0</v>
      </c>
      <c r="P452" s="42">
        <v>1338534.95</v>
      </c>
      <c r="Q452" s="42">
        <v>541.61</v>
      </c>
      <c r="R452" s="78">
        <v>541.61</v>
      </c>
      <c r="S452" s="22" t="s">
        <v>200</v>
      </c>
      <c r="T452" s="272" t="s">
        <v>37</v>
      </c>
    </row>
    <row r="453" spans="1:20" s="88" customFormat="1" ht="21.95" hidden="1" customHeight="1" x14ac:dyDescent="0.25">
      <c r="A453" s="331">
        <v>19</v>
      </c>
      <c r="B453" s="152" t="s">
        <v>846</v>
      </c>
      <c r="C453" s="43">
        <v>1967</v>
      </c>
      <c r="D453" s="77"/>
      <c r="E453" s="42" t="s">
        <v>847</v>
      </c>
      <c r="F453" s="77">
        <v>5</v>
      </c>
      <c r="G453" s="77">
        <v>4</v>
      </c>
      <c r="H453" s="42">
        <v>3102.8</v>
      </c>
      <c r="I453" s="42">
        <v>2065.6999999999998</v>
      </c>
      <c r="J453" s="42">
        <v>1867.6</v>
      </c>
      <c r="K453" s="77">
        <v>114</v>
      </c>
      <c r="L453" s="42">
        <v>1739363.73</v>
      </c>
      <c r="M453" s="42">
        <v>0</v>
      </c>
      <c r="N453" s="42">
        <v>0</v>
      </c>
      <c r="O453" s="42">
        <v>0</v>
      </c>
      <c r="P453" s="42">
        <v>1739363.73</v>
      </c>
      <c r="Q453" s="42">
        <v>842.02</v>
      </c>
      <c r="R453" s="78">
        <v>844.39</v>
      </c>
      <c r="S453" s="22" t="s">
        <v>200</v>
      </c>
      <c r="T453" s="272" t="s">
        <v>37</v>
      </c>
    </row>
    <row r="454" spans="1:20" s="88" customFormat="1" ht="21.95" hidden="1" customHeight="1" x14ac:dyDescent="0.25">
      <c r="A454" s="331">
        <v>20</v>
      </c>
      <c r="B454" s="152" t="s">
        <v>848</v>
      </c>
      <c r="C454" s="43">
        <v>1969</v>
      </c>
      <c r="D454" s="77">
        <v>2008</v>
      </c>
      <c r="E454" s="42" t="s">
        <v>832</v>
      </c>
      <c r="F454" s="77">
        <v>5</v>
      </c>
      <c r="G454" s="77">
        <v>8</v>
      </c>
      <c r="H454" s="42">
        <v>7109.8</v>
      </c>
      <c r="I454" s="42">
        <v>6072.8</v>
      </c>
      <c r="J454" s="42">
        <v>5683.2</v>
      </c>
      <c r="K454" s="77">
        <v>252</v>
      </c>
      <c r="L454" s="42">
        <v>2982230.62</v>
      </c>
      <c r="M454" s="42">
        <v>0</v>
      </c>
      <c r="N454" s="42">
        <v>0</v>
      </c>
      <c r="O454" s="42">
        <v>0</v>
      </c>
      <c r="P454" s="42">
        <v>2982230.62</v>
      </c>
      <c r="Q454" s="42">
        <v>491.08</v>
      </c>
      <c r="R454" s="78">
        <v>491.08</v>
      </c>
      <c r="S454" s="22" t="s">
        <v>830</v>
      </c>
      <c r="T454" s="272" t="s">
        <v>37</v>
      </c>
    </row>
    <row r="455" spans="1:20" s="88" customFormat="1" ht="21.95" hidden="1" customHeight="1" x14ac:dyDescent="0.25">
      <c r="A455" s="331">
        <v>21</v>
      </c>
      <c r="B455" s="152" t="s">
        <v>849</v>
      </c>
      <c r="C455" s="43">
        <v>1953</v>
      </c>
      <c r="D455" s="77">
        <v>2010</v>
      </c>
      <c r="E455" s="42" t="s">
        <v>829</v>
      </c>
      <c r="F455" s="77">
        <v>3</v>
      </c>
      <c r="G455" s="77">
        <v>4</v>
      </c>
      <c r="H455" s="42">
        <v>2720.9</v>
      </c>
      <c r="I455" s="42">
        <v>1958.6</v>
      </c>
      <c r="J455" s="42">
        <v>1791.9</v>
      </c>
      <c r="K455" s="77">
        <v>103</v>
      </c>
      <c r="L455" s="42">
        <v>1560749.58</v>
      </c>
      <c r="M455" s="42">
        <v>0</v>
      </c>
      <c r="N455" s="42">
        <v>0</v>
      </c>
      <c r="O455" s="42">
        <v>0</v>
      </c>
      <c r="P455" s="42">
        <v>1560749.58</v>
      </c>
      <c r="Q455" s="42">
        <v>796.87</v>
      </c>
      <c r="R455" s="78">
        <v>796.87</v>
      </c>
      <c r="S455" s="22" t="s">
        <v>200</v>
      </c>
      <c r="T455" s="272" t="s">
        <v>37</v>
      </c>
    </row>
    <row r="456" spans="1:20" s="88" customFormat="1" ht="21.95" hidden="1" customHeight="1" x14ac:dyDescent="0.25">
      <c r="A456" s="331">
        <v>22</v>
      </c>
      <c r="B456" s="152" t="s">
        <v>850</v>
      </c>
      <c r="C456" s="43">
        <v>1951</v>
      </c>
      <c r="D456" s="77"/>
      <c r="E456" s="42" t="s">
        <v>832</v>
      </c>
      <c r="F456" s="77">
        <v>2</v>
      </c>
      <c r="G456" s="77">
        <v>2</v>
      </c>
      <c r="H456" s="42">
        <v>800.5</v>
      </c>
      <c r="I456" s="42">
        <v>713.1</v>
      </c>
      <c r="J456" s="42">
        <v>650.5</v>
      </c>
      <c r="K456" s="77">
        <v>33</v>
      </c>
      <c r="L456" s="42">
        <v>386222.09</v>
      </c>
      <c r="M456" s="42">
        <v>0</v>
      </c>
      <c r="N456" s="42">
        <v>0</v>
      </c>
      <c r="O456" s="42">
        <v>0</v>
      </c>
      <c r="P456" s="42">
        <v>386222.09</v>
      </c>
      <c r="Q456" s="42">
        <v>541.61</v>
      </c>
      <c r="R456" s="78">
        <v>541.61</v>
      </c>
      <c r="S456" s="22" t="s">
        <v>200</v>
      </c>
      <c r="T456" s="272" t="s">
        <v>37</v>
      </c>
    </row>
    <row r="457" spans="1:20" s="88" customFormat="1" ht="21.95" hidden="1" customHeight="1" x14ac:dyDescent="0.25">
      <c r="A457" s="331">
        <v>23</v>
      </c>
      <c r="B457" s="152" t="s">
        <v>851</v>
      </c>
      <c r="C457" s="43">
        <v>1962</v>
      </c>
      <c r="D457" s="77"/>
      <c r="E457" s="42" t="s">
        <v>832</v>
      </c>
      <c r="F457" s="77">
        <v>4</v>
      </c>
      <c r="G457" s="77">
        <v>4</v>
      </c>
      <c r="H457" s="42">
        <v>2840</v>
      </c>
      <c r="I457" s="42">
        <v>2630.4</v>
      </c>
      <c r="J457" s="42">
        <v>2542.8000000000002</v>
      </c>
      <c r="K457" s="77">
        <v>128</v>
      </c>
      <c r="L457" s="42">
        <v>1424650.94</v>
      </c>
      <c r="M457" s="42">
        <v>0</v>
      </c>
      <c r="N457" s="42">
        <v>0</v>
      </c>
      <c r="O457" s="42">
        <v>0</v>
      </c>
      <c r="P457" s="42">
        <v>1424650.94</v>
      </c>
      <c r="Q457" s="42">
        <v>541.61</v>
      </c>
      <c r="R457" s="78">
        <v>541.61</v>
      </c>
      <c r="S457" s="22" t="s">
        <v>830</v>
      </c>
      <c r="T457" s="272" t="s">
        <v>37</v>
      </c>
    </row>
    <row r="458" spans="1:20" s="88" customFormat="1" ht="21.95" hidden="1" customHeight="1" x14ac:dyDescent="0.25">
      <c r="A458" s="331">
        <v>24</v>
      </c>
      <c r="B458" s="152" t="s">
        <v>1550</v>
      </c>
      <c r="C458" s="43">
        <v>1964</v>
      </c>
      <c r="D458" s="77"/>
      <c r="E458" s="42" t="s">
        <v>36</v>
      </c>
      <c r="F458" s="77">
        <v>5</v>
      </c>
      <c r="G458" s="77">
        <v>4</v>
      </c>
      <c r="H458" s="42">
        <v>3548</v>
      </c>
      <c r="I458" s="42">
        <v>3100</v>
      </c>
      <c r="J458" s="42">
        <v>3100</v>
      </c>
      <c r="K458" s="77">
        <v>170</v>
      </c>
      <c r="L458" s="42">
        <v>220252.9</v>
      </c>
      <c r="M458" s="42">
        <v>0</v>
      </c>
      <c r="N458" s="42">
        <v>0</v>
      </c>
      <c r="O458" s="42">
        <v>0</v>
      </c>
      <c r="P458" s="42">
        <v>220252.9</v>
      </c>
      <c r="Q458" s="42">
        <v>71.05</v>
      </c>
      <c r="R458" s="78">
        <v>796.87</v>
      </c>
      <c r="S458" s="22" t="s">
        <v>830</v>
      </c>
      <c r="T458" s="272" t="s">
        <v>33</v>
      </c>
    </row>
    <row r="459" spans="1:20" s="88" customFormat="1" ht="21.95" hidden="1" customHeight="1" x14ac:dyDescent="0.25">
      <c r="A459" s="331">
        <v>25</v>
      </c>
      <c r="B459" s="152" t="s">
        <v>852</v>
      </c>
      <c r="C459" s="43">
        <v>1974</v>
      </c>
      <c r="D459" s="77">
        <v>2012</v>
      </c>
      <c r="E459" s="42" t="s">
        <v>847</v>
      </c>
      <c r="F459" s="77">
        <v>12</v>
      </c>
      <c r="G459" s="77">
        <v>1</v>
      </c>
      <c r="H459" s="42">
        <v>3159.6</v>
      </c>
      <c r="I459" s="42">
        <v>2935.7</v>
      </c>
      <c r="J459" s="42">
        <v>2855.5</v>
      </c>
      <c r="K459" s="77">
        <v>151</v>
      </c>
      <c r="L459" s="42">
        <v>1112777.08</v>
      </c>
      <c r="M459" s="42">
        <v>0</v>
      </c>
      <c r="N459" s="42">
        <v>0</v>
      </c>
      <c r="O459" s="42">
        <v>0</v>
      </c>
      <c r="P459" s="42">
        <v>1112777.08</v>
      </c>
      <c r="Q459" s="42">
        <v>379.05</v>
      </c>
      <c r="R459" s="78">
        <v>379.05</v>
      </c>
      <c r="S459" s="22" t="s">
        <v>830</v>
      </c>
      <c r="T459" s="272" t="s">
        <v>37</v>
      </c>
    </row>
    <row r="460" spans="1:20" s="88" customFormat="1" ht="21.95" hidden="1" customHeight="1" x14ac:dyDescent="0.25">
      <c r="A460" s="331">
        <v>26</v>
      </c>
      <c r="B460" s="152" t="s">
        <v>853</v>
      </c>
      <c r="C460" s="43">
        <v>1957</v>
      </c>
      <c r="D460" s="77"/>
      <c r="E460" s="42" t="s">
        <v>832</v>
      </c>
      <c r="F460" s="77">
        <v>2</v>
      </c>
      <c r="G460" s="77">
        <v>1</v>
      </c>
      <c r="H460" s="42">
        <v>382.5</v>
      </c>
      <c r="I460" s="42">
        <v>382.5</v>
      </c>
      <c r="J460" s="42">
        <v>240.3</v>
      </c>
      <c r="K460" s="77">
        <v>21</v>
      </c>
      <c r="L460" s="42">
        <v>89332.88</v>
      </c>
      <c r="M460" s="42">
        <v>0</v>
      </c>
      <c r="N460" s="42">
        <v>0</v>
      </c>
      <c r="O460" s="42">
        <v>0</v>
      </c>
      <c r="P460" s="42">
        <v>89332.88</v>
      </c>
      <c r="Q460" s="42">
        <v>233.55</v>
      </c>
      <c r="R460" s="78">
        <v>233.55</v>
      </c>
      <c r="S460" s="22" t="s">
        <v>830</v>
      </c>
      <c r="T460" s="272" t="s">
        <v>37</v>
      </c>
    </row>
    <row r="461" spans="1:20" s="88" customFormat="1" ht="21.95" hidden="1" customHeight="1" x14ac:dyDescent="0.25">
      <c r="A461" s="331">
        <v>27</v>
      </c>
      <c r="B461" s="152" t="s">
        <v>854</v>
      </c>
      <c r="C461" s="43">
        <v>1958</v>
      </c>
      <c r="D461" s="77">
        <v>2011</v>
      </c>
      <c r="E461" s="42" t="s">
        <v>829</v>
      </c>
      <c r="F461" s="77">
        <v>3</v>
      </c>
      <c r="G461" s="77">
        <v>3</v>
      </c>
      <c r="H461" s="42">
        <v>2234.6999999999998</v>
      </c>
      <c r="I461" s="42">
        <v>1523.3</v>
      </c>
      <c r="J461" s="42">
        <v>1160.3599999999999</v>
      </c>
      <c r="K461" s="77">
        <v>73</v>
      </c>
      <c r="L461" s="42">
        <v>375980.91</v>
      </c>
      <c r="M461" s="42">
        <v>0</v>
      </c>
      <c r="N461" s="42">
        <v>0</v>
      </c>
      <c r="O461" s="42">
        <v>0</v>
      </c>
      <c r="P461" s="42">
        <v>375980.91</v>
      </c>
      <c r="Q461" s="42">
        <v>246.82</v>
      </c>
      <c r="R461" s="78">
        <v>246.82</v>
      </c>
      <c r="S461" s="22" t="s">
        <v>200</v>
      </c>
      <c r="T461" s="272" t="s">
        <v>37</v>
      </c>
    </row>
    <row r="462" spans="1:20" s="88" customFormat="1" ht="21.95" hidden="1" customHeight="1" x14ac:dyDescent="0.25">
      <c r="A462" s="331">
        <v>28</v>
      </c>
      <c r="B462" s="152" t="s">
        <v>855</v>
      </c>
      <c r="C462" s="43">
        <v>1959</v>
      </c>
      <c r="D462" s="77">
        <v>2011</v>
      </c>
      <c r="E462" s="42" t="s">
        <v>829</v>
      </c>
      <c r="F462" s="77">
        <v>2</v>
      </c>
      <c r="G462" s="77">
        <v>2</v>
      </c>
      <c r="H462" s="42">
        <v>671.4</v>
      </c>
      <c r="I462" s="42">
        <v>624</v>
      </c>
      <c r="J462" s="42">
        <v>624</v>
      </c>
      <c r="K462" s="77">
        <v>36</v>
      </c>
      <c r="L462" s="42">
        <v>145735.20000000001</v>
      </c>
      <c r="M462" s="42">
        <v>0</v>
      </c>
      <c r="N462" s="42">
        <v>0</v>
      </c>
      <c r="O462" s="42">
        <v>0</v>
      </c>
      <c r="P462" s="42">
        <v>145735.20000000001</v>
      </c>
      <c r="Q462" s="42">
        <v>233.55</v>
      </c>
      <c r="R462" s="78">
        <v>233.55</v>
      </c>
      <c r="S462" s="22" t="s">
        <v>200</v>
      </c>
      <c r="T462" s="272" t="s">
        <v>37</v>
      </c>
    </row>
    <row r="463" spans="1:20" s="88" customFormat="1" ht="21.95" hidden="1" customHeight="1" x14ac:dyDescent="0.25">
      <c r="A463" s="331">
        <v>29</v>
      </c>
      <c r="B463" s="152" t="s">
        <v>856</v>
      </c>
      <c r="C463" s="43">
        <v>1962</v>
      </c>
      <c r="D463" s="77"/>
      <c r="E463" s="42" t="s">
        <v>829</v>
      </c>
      <c r="F463" s="77">
        <v>4</v>
      </c>
      <c r="G463" s="77">
        <v>2</v>
      </c>
      <c r="H463" s="42">
        <v>1483.8</v>
      </c>
      <c r="I463" s="42">
        <v>1308.5999999999999</v>
      </c>
      <c r="J463" s="42">
        <v>1162.5999999999999</v>
      </c>
      <c r="K463" s="77">
        <v>45</v>
      </c>
      <c r="L463" s="42">
        <v>305518.84000000003</v>
      </c>
      <c r="M463" s="42">
        <v>0</v>
      </c>
      <c r="N463" s="42">
        <v>0</v>
      </c>
      <c r="O463" s="42">
        <v>0</v>
      </c>
      <c r="P463" s="42">
        <v>305518.84000000003</v>
      </c>
      <c r="Q463" s="42">
        <v>233.47</v>
      </c>
      <c r="R463" s="78">
        <v>233.47</v>
      </c>
      <c r="S463" s="22" t="s">
        <v>830</v>
      </c>
      <c r="T463" s="272" t="s">
        <v>37</v>
      </c>
    </row>
    <row r="464" spans="1:20" s="88" customFormat="1" ht="21.95" hidden="1" customHeight="1" x14ac:dyDescent="0.25">
      <c r="A464" s="331">
        <v>30</v>
      </c>
      <c r="B464" s="152" t="s">
        <v>1162</v>
      </c>
      <c r="C464" s="43">
        <v>1960</v>
      </c>
      <c r="D464" s="77"/>
      <c r="E464" s="42" t="s">
        <v>36</v>
      </c>
      <c r="F464" s="77">
        <v>5</v>
      </c>
      <c r="G464" s="77">
        <v>2</v>
      </c>
      <c r="H464" s="42">
        <v>1778.9</v>
      </c>
      <c r="I464" s="42">
        <v>1619.9</v>
      </c>
      <c r="J464" s="42">
        <v>1619.9</v>
      </c>
      <c r="K464" s="77">
        <v>67</v>
      </c>
      <c r="L464" s="42">
        <v>378198.05</v>
      </c>
      <c r="M464" s="42">
        <v>0</v>
      </c>
      <c r="N464" s="42">
        <v>0</v>
      </c>
      <c r="O464" s="42">
        <v>0</v>
      </c>
      <c r="P464" s="42">
        <v>378198.05</v>
      </c>
      <c r="Q464" s="42">
        <v>233.47</v>
      </c>
      <c r="R464" s="78">
        <v>233.47</v>
      </c>
      <c r="S464" s="22">
        <v>43070</v>
      </c>
      <c r="T464" s="272" t="s">
        <v>37</v>
      </c>
    </row>
    <row r="465" spans="1:20" s="88" customFormat="1" ht="21.95" hidden="1" customHeight="1" x14ac:dyDescent="0.25">
      <c r="A465" s="331">
        <v>31</v>
      </c>
      <c r="B465" s="152" t="s">
        <v>857</v>
      </c>
      <c r="C465" s="43">
        <v>1968</v>
      </c>
      <c r="D465" s="77">
        <v>2011</v>
      </c>
      <c r="E465" s="42" t="s">
        <v>832</v>
      </c>
      <c r="F465" s="77">
        <v>5</v>
      </c>
      <c r="G465" s="77">
        <v>4</v>
      </c>
      <c r="H465" s="42">
        <v>3800.8</v>
      </c>
      <c r="I465" s="42">
        <v>3464.7</v>
      </c>
      <c r="J465" s="42">
        <v>2500.6999999999998</v>
      </c>
      <c r="K465" s="77">
        <v>120</v>
      </c>
      <c r="L465" s="42">
        <v>808903.51</v>
      </c>
      <c r="M465" s="42">
        <v>0</v>
      </c>
      <c r="N465" s="42">
        <v>0</v>
      </c>
      <c r="O465" s="42">
        <v>0</v>
      </c>
      <c r="P465" s="42">
        <v>808903.51</v>
      </c>
      <c r="Q465" s="42">
        <v>233.47</v>
      </c>
      <c r="R465" s="78">
        <v>233.47</v>
      </c>
      <c r="S465" s="22" t="s">
        <v>830</v>
      </c>
      <c r="T465" s="272" t="s">
        <v>37</v>
      </c>
    </row>
    <row r="466" spans="1:20" s="88" customFormat="1" ht="21.95" hidden="1" customHeight="1" x14ac:dyDescent="0.25">
      <c r="A466" s="331">
        <v>32</v>
      </c>
      <c r="B466" s="152" t="s">
        <v>858</v>
      </c>
      <c r="C466" s="43">
        <v>1956</v>
      </c>
      <c r="D466" s="77"/>
      <c r="E466" s="42" t="s">
        <v>832</v>
      </c>
      <c r="F466" s="77">
        <v>4</v>
      </c>
      <c r="G466" s="77">
        <v>3</v>
      </c>
      <c r="H466" s="42">
        <v>2433.9</v>
      </c>
      <c r="I466" s="42">
        <v>2399.61</v>
      </c>
      <c r="J466" s="42">
        <v>1556.81</v>
      </c>
      <c r="K466" s="77">
        <v>111</v>
      </c>
      <c r="L466" s="42">
        <v>1630487</v>
      </c>
      <c r="M466" s="42">
        <v>0</v>
      </c>
      <c r="N466" s="42">
        <v>0</v>
      </c>
      <c r="O466" s="42">
        <v>0</v>
      </c>
      <c r="P466" s="42">
        <v>1630487</v>
      </c>
      <c r="Q466" s="42">
        <v>679.48</v>
      </c>
      <c r="R466" s="78">
        <v>679.48</v>
      </c>
      <c r="S466" s="22" t="s">
        <v>200</v>
      </c>
      <c r="T466" s="272" t="s">
        <v>37</v>
      </c>
    </row>
    <row r="467" spans="1:20" s="88" customFormat="1" ht="21.95" hidden="1" customHeight="1" x14ac:dyDescent="0.25">
      <c r="A467" s="331">
        <v>33</v>
      </c>
      <c r="B467" s="152" t="s">
        <v>859</v>
      </c>
      <c r="C467" s="43">
        <v>1960</v>
      </c>
      <c r="D467" s="77"/>
      <c r="E467" s="42" t="s">
        <v>832</v>
      </c>
      <c r="F467" s="77">
        <v>5</v>
      </c>
      <c r="G467" s="77">
        <v>2</v>
      </c>
      <c r="H467" s="42">
        <v>1674.1</v>
      </c>
      <c r="I467" s="42">
        <v>1553.6</v>
      </c>
      <c r="J467" s="42">
        <v>1393.4</v>
      </c>
      <c r="K467" s="77">
        <v>62</v>
      </c>
      <c r="L467" s="42">
        <v>362718.99</v>
      </c>
      <c r="M467" s="42">
        <v>0</v>
      </c>
      <c r="N467" s="42">
        <v>0</v>
      </c>
      <c r="O467" s="42">
        <v>0</v>
      </c>
      <c r="P467" s="42">
        <v>362718.99</v>
      </c>
      <c r="Q467" s="42">
        <v>233.47</v>
      </c>
      <c r="R467" s="78">
        <v>233.47</v>
      </c>
      <c r="S467" s="22" t="s">
        <v>830</v>
      </c>
      <c r="T467" s="272" t="s">
        <v>37</v>
      </c>
    </row>
    <row r="468" spans="1:20" s="88" customFormat="1" ht="21.95" hidden="1" customHeight="1" x14ac:dyDescent="0.25">
      <c r="A468" s="331">
        <v>34</v>
      </c>
      <c r="B468" s="152" t="s">
        <v>860</v>
      </c>
      <c r="C468" s="43">
        <v>1958</v>
      </c>
      <c r="D468" s="77">
        <v>2010</v>
      </c>
      <c r="E468" s="42" t="s">
        <v>832</v>
      </c>
      <c r="F468" s="77">
        <v>3</v>
      </c>
      <c r="G468" s="77">
        <v>3</v>
      </c>
      <c r="H468" s="42">
        <v>2088.6</v>
      </c>
      <c r="I468" s="42">
        <v>1823.6</v>
      </c>
      <c r="J468" s="42">
        <v>1153.0999999999999</v>
      </c>
      <c r="K468" s="77">
        <v>69</v>
      </c>
      <c r="L468" s="42">
        <v>425755.89</v>
      </c>
      <c r="M468" s="42">
        <v>0</v>
      </c>
      <c r="N468" s="42">
        <v>0</v>
      </c>
      <c r="O468" s="42">
        <v>0</v>
      </c>
      <c r="P468" s="42">
        <v>425755.89</v>
      </c>
      <c r="Q468" s="42">
        <v>233.47</v>
      </c>
      <c r="R468" s="78">
        <v>233.47</v>
      </c>
      <c r="S468" s="22" t="s">
        <v>830</v>
      </c>
      <c r="T468" s="272" t="s">
        <v>37</v>
      </c>
    </row>
    <row r="469" spans="1:20" s="88" customFormat="1" ht="21.95" hidden="1" customHeight="1" x14ac:dyDescent="0.25">
      <c r="A469" s="331">
        <v>35</v>
      </c>
      <c r="B469" s="152" t="s">
        <v>861</v>
      </c>
      <c r="C469" s="43">
        <v>1960</v>
      </c>
      <c r="D469" s="77">
        <v>2013</v>
      </c>
      <c r="E469" s="42" t="s">
        <v>832</v>
      </c>
      <c r="F469" s="77">
        <v>5</v>
      </c>
      <c r="G469" s="77">
        <v>3</v>
      </c>
      <c r="H469" s="42">
        <v>4139</v>
      </c>
      <c r="I469" s="42">
        <v>2477.9</v>
      </c>
      <c r="J469" s="42">
        <v>1844.5</v>
      </c>
      <c r="K469" s="77">
        <v>62</v>
      </c>
      <c r="L469" s="42">
        <v>1342055.42</v>
      </c>
      <c r="M469" s="42">
        <v>0</v>
      </c>
      <c r="N469" s="42">
        <v>0</v>
      </c>
      <c r="O469" s="42">
        <v>0</v>
      </c>
      <c r="P469" s="42">
        <v>1342055.42</v>
      </c>
      <c r="Q469" s="42">
        <v>541.61</v>
      </c>
      <c r="R469" s="78">
        <v>541.61</v>
      </c>
      <c r="S469" s="22" t="s">
        <v>200</v>
      </c>
      <c r="T469" s="272" t="s">
        <v>37</v>
      </c>
    </row>
    <row r="470" spans="1:20" s="88" customFormat="1" ht="21.95" hidden="1" customHeight="1" x14ac:dyDescent="0.25">
      <c r="A470" s="331">
        <v>36</v>
      </c>
      <c r="B470" s="152" t="s">
        <v>1163</v>
      </c>
      <c r="C470" s="43">
        <v>1968</v>
      </c>
      <c r="D470" s="77">
        <v>2011</v>
      </c>
      <c r="E470" s="42" t="s">
        <v>36</v>
      </c>
      <c r="F470" s="77">
        <v>5</v>
      </c>
      <c r="G470" s="77">
        <v>4</v>
      </c>
      <c r="H470" s="42">
        <v>1189</v>
      </c>
      <c r="I470" s="42">
        <v>756.6</v>
      </c>
      <c r="J470" s="42">
        <v>3466.1</v>
      </c>
      <c r="K470" s="77">
        <v>204</v>
      </c>
      <c r="L470" s="42">
        <v>10100.61</v>
      </c>
      <c r="M470" s="42">
        <v>0</v>
      </c>
      <c r="N470" s="42">
        <v>0</v>
      </c>
      <c r="O470" s="42">
        <v>0</v>
      </c>
      <c r="P470" s="42">
        <v>10100.61</v>
      </c>
      <c r="Q470" s="42">
        <v>13.35</v>
      </c>
      <c r="R470" s="78">
        <v>13.35</v>
      </c>
      <c r="S470" s="22" t="s">
        <v>830</v>
      </c>
      <c r="T470" s="272" t="s">
        <v>33</v>
      </c>
    </row>
    <row r="471" spans="1:20" s="88" customFormat="1" ht="21.95" hidden="1" customHeight="1" x14ac:dyDescent="0.25">
      <c r="A471" s="331">
        <v>37</v>
      </c>
      <c r="B471" s="152" t="s">
        <v>862</v>
      </c>
      <c r="C471" s="43">
        <v>1968</v>
      </c>
      <c r="D471" s="77"/>
      <c r="E471" s="42" t="s">
        <v>832</v>
      </c>
      <c r="F471" s="77">
        <v>5</v>
      </c>
      <c r="G471" s="77">
        <v>2</v>
      </c>
      <c r="H471" s="42">
        <v>1814.6</v>
      </c>
      <c r="I471" s="42">
        <v>1791.8</v>
      </c>
      <c r="J471" s="42">
        <v>1286.7</v>
      </c>
      <c r="K471" s="77">
        <v>59</v>
      </c>
      <c r="L471" s="42">
        <v>970456.8</v>
      </c>
      <c r="M471" s="42">
        <v>0</v>
      </c>
      <c r="N471" s="42">
        <v>0</v>
      </c>
      <c r="O471" s="42">
        <v>0</v>
      </c>
      <c r="P471" s="42">
        <v>970456.8</v>
      </c>
      <c r="Q471" s="42">
        <v>541.61</v>
      </c>
      <c r="R471" s="78">
        <v>541.61</v>
      </c>
      <c r="S471" s="22" t="s">
        <v>200</v>
      </c>
      <c r="T471" s="272" t="s">
        <v>37</v>
      </c>
    </row>
    <row r="472" spans="1:20" s="88" customFormat="1" ht="21.95" hidden="1" customHeight="1" x14ac:dyDescent="0.25">
      <c r="A472" s="331">
        <v>38</v>
      </c>
      <c r="B472" s="152" t="s">
        <v>863</v>
      </c>
      <c r="C472" s="43">
        <v>1968</v>
      </c>
      <c r="D472" s="77"/>
      <c r="E472" s="42" t="s">
        <v>832</v>
      </c>
      <c r="F472" s="77">
        <v>5</v>
      </c>
      <c r="G472" s="77">
        <v>4</v>
      </c>
      <c r="H472" s="42">
        <v>2697</v>
      </c>
      <c r="I472" s="42">
        <v>2690.4</v>
      </c>
      <c r="J472" s="42">
        <v>2439.9</v>
      </c>
      <c r="K472" s="77">
        <v>106</v>
      </c>
      <c r="L472" s="42">
        <v>1457147.54</v>
      </c>
      <c r="M472" s="42">
        <v>0</v>
      </c>
      <c r="N472" s="42">
        <v>0</v>
      </c>
      <c r="O472" s="42">
        <v>0</v>
      </c>
      <c r="P472" s="42">
        <v>1457147.54</v>
      </c>
      <c r="Q472" s="42">
        <v>541.61</v>
      </c>
      <c r="R472" s="78">
        <v>541.61</v>
      </c>
      <c r="S472" s="22" t="s">
        <v>200</v>
      </c>
      <c r="T472" s="272" t="s">
        <v>37</v>
      </c>
    </row>
    <row r="473" spans="1:20" s="88" customFormat="1" ht="21.95" hidden="1" customHeight="1" x14ac:dyDescent="0.25">
      <c r="A473" s="331">
        <v>39</v>
      </c>
      <c r="B473" s="152" t="s">
        <v>1164</v>
      </c>
      <c r="C473" s="43">
        <v>1963</v>
      </c>
      <c r="D473" s="77"/>
      <c r="E473" s="42" t="s">
        <v>47</v>
      </c>
      <c r="F473" s="77">
        <v>5</v>
      </c>
      <c r="G473" s="77">
        <v>4</v>
      </c>
      <c r="H473" s="42">
        <v>3892.7</v>
      </c>
      <c r="I473" s="42">
        <v>3568.1</v>
      </c>
      <c r="J473" s="42">
        <v>3466.1</v>
      </c>
      <c r="K473" s="77">
        <v>140</v>
      </c>
      <c r="L473" s="42">
        <v>2628333.8199999998</v>
      </c>
      <c r="M473" s="42">
        <v>0</v>
      </c>
      <c r="N473" s="42">
        <v>0</v>
      </c>
      <c r="O473" s="42">
        <v>0</v>
      </c>
      <c r="P473" s="42">
        <v>2628333.8199999998</v>
      </c>
      <c r="Q473" s="42">
        <v>736.62</v>
      </c>
      <c r="R473" s="78">
        <v>736.62</v>
      </c>
      <c r="S473" s="22">
        <v>43070</v>
      </c>
      <c r="T473" s="272" t="s">
        <v>37</v>
      </c>
    </row>
    <row r="474" spans="1:20" s="88" customFormat="1" ht="21.95" hidden="1" customHeight="1" x14ac:dyDescent="0.25">
      <c r="A474" s="331">
        <v>40</v>
      </c>
      <c r="B474" s="152" t="s">
        <v>864</v>
      </c>
      <c r="C474" s="43">
        <v>1959</v>
      </c>
      <c r="D474" s="77">
        <v>2010</v>
      </c>
      <c r="E474" s="42" t="s">
        <v>832</v>
      </c>
      <c r="F474" s="77">
        <v>5</v>
      </c>
      <c r="G474" s="77">
        <v>4</v>
      </c>
      <c r="H474" s="42">
        <v>4135.8</v>
      </c>
      <c r="I474" s="42">
        <v>3441.7</v>
      </c>
      <c r="J474" s="42">
        <v>3097.2</v>
      </c>
      <c r="K474" s="77">
        <v>130</v>
      </c>
      <c r="L474" s="42">
        <v>845075.02</v>
      </c>
      <c r="M474" s="42">
        <v>0</v>
      </c>
      <c r="N474" s="42">
        <v>0</v>
      </c>
      <c r="O474" s="42">
        <v>0</v>
      </c>
      <c r="P474" s="42">
        <v>845075.02</v>
      </c>
      <c r="Q474" s="42">
        <v>245.54</v>
      </c>
      <c r="R474" s="78">
        <v>245.54</v>
      </c>
      <c r="S474" s="22" t="s">
        <v>200</v>
      </c>
      <c r="T474" s="272" t="s">
        <v>37</v>
      </c>
    </row>
    <row r="475" spans="1:20" s="88" customFormat="1" ht="21.95" hidden="1" customHeight="1" x14ac:dyDescent="0.25">
      <c r="A475" s="331">
        <v>41</v>
      </c>
      <c r="B475" s="152" t="s">
        <v>865</v>
      </c>
      <c r="C475" s="43">
        <v>1959</v>
      </c>
      <c r="D475" s="77">
        <v>2010</v>
      </c>
      <c r="E475" s="42" t="s">
        <v>832</v>
      </c>
      <c r="F475" s="77">
        <v>5</v>
      </c>
      <c r="G475" s="77">
        <v>2</v>
      </c>
      <c r="H475" s="42">
        <v>1802</v>
      </c>
      <c r="I475" s="42">
        <v>1598.2</v>
      </c>
      <c r="J475" s="42">
        <v>1598.2</v>
      </c>
      <c r="K475" s="77">
        <v>75</v>
      </c>
      <c r="L475" s="42">
        <v>392422.03</v>
      </c>
      <c r="M475" s="42">
        <v>0</v>
      </c>
      <c r="N475" s="42">
        <v>0</v>
      </c>
      <c r="O475" s="42">
        <v>0</v>
      </c>
      <c r="P475" s="42">
        <v>392422.03</v>
      </c>
      <c r="Q475" s="42">
        <v>245.54</v>
      </c>
      <c r="R475" s="78">
        <v>245.54</v>
      </c>
      <c r="S475" s="22" t="s">
        <v>200</v>
      </c>
      <c r="T475" s="272" t="s">
        <v>37</v>
      </c>
    </row>
    <row r="476" spans="1:20" s="88" customFormat="1" ht="21.95" hidden="1" customHeight="1" x14ac:dyDescent="0.25">
      <c r="A476" s="331">
        <v>42</v>
      </c>
      <c r="B476" s="152" t="s">
        <v>866</v>
      </c>
      <c r="C476" s="43">
        <v>1961</v>
      </c>
      <c r="D476" s="77">
        <v>2010</v>
      </c>
      <c r="E476" s="42" t="s">
        <v>832</v>
      </c>
      <c r="F476" s="77">
        <v>5</v>
      </c>
      <c r="G476" s="77">
        <v>2</v>
      </c>
      <c r="H476" s="42">
        <v>2082.6999999999998</v>
      </c>
      <c r="I476" s="42">
        <v>1885</v>
      </c>
      <c r="J476" s="42">
        <v>1576.1</v>
      </c>
      <c r="K476" s="77">
        <v>76</v>
      </c>
      <c r="L476" s="42">
        <v>462842.9</v>
      </c>
      <c r="M476" s="42">
        <v>0</v>
      </c>
      <c r="N476" s="42">
        <v>0</v>
      </c>
      <c r="O476" s="42">
        <v>0</v>
      </c>
      <c r="P476" s="42">
        <v>462842.9</v>
      </c>
      <c r="Q476" s="42">
        <v>245.54</v>
      </c>
      <c r="R476" s="78">
        <v>245.54</v>
      </c>
      <c r="S476" s="22" t="s">
        <v>200</v>
      </c>
      <c r="T476" s="272" t="s">
        <v>37</v>
      </c>
    </row>
    <row r="477" spans="1:20" s="88" customFormat="1" ht="21.95" hidden="1" customHeight="1" x14ac:dyDescent="0.25">
      <c r="A477" s="331">
        <v>43</v>
      </c>
      <c r="B477" s="152" t="s">
        <v>1554</v>
      </c>
      <c r="C477" s="43">
        <v>1965</v>
      </c>
      <c r="D477" s="77"/>
      <c r="E477" s="42" t="s">
        <v>36</v>
      </c>
      <c r="F477" s="77">
        <v>5</v>
      </c>
      <c r="G477" s="77">
        <v>4</v>
      </c>
      <c r="H477" s="42">
        <v>3598.1</v>
      </c>
      <c r="I477" s="42">
        <v>3398.1</v>
      </c>
      <c r="J477" s="42">
        <v>3198</v>
      </c>
      <c r="K477" s="77">
        <v>135</v>
      </c>
      <c r="L477" s="42">
        <v>338297.66</v>
      </c>
      <c r="M477" s="42">
        <v>0</v>
      </c>
      <c r="N477" s="42">
        <v>0</v>
      </c>
      <c r="O477" s="42">
        <v>0</v>
      </c>
      <c r="P477" s="42">
        <v>338297.66</v>
      </c>
      <c r="Q477" s="42">
        <v>99.55</v>
      </c>
      <c r="R477" s="78">
        <v>256.18</v>
      </c>
      <c r="S477" s="22" t="s">
        <v>830</v>
      </c>
      <c r="T477" s="272" t="s">
        <v>33</v>
      </c>
    </row>
    <row r="478" spans="1:20" s="88" customFormat="1" ht="21.95" hidden="1" customHeight="1" x14ac:dyDescent="0.25">
      <c r="A478" s="331">
        <v>44</v>
      </c>
      <c r="B478" s="152" t="s">
        <v>1553</v>
      </c>
      <c r="C478" s="43">
        <v>1967</v>
      </c>
      <c r="D478" s="77"/>
      <c r="E478" s="42" t="s">
        <v>36</v>
      </c>
      <c r="F478" s="77">
        <v>5</v>
      </c>
      <c r="G478" s="77">
        <v>4</v>
      </c>
      <c r="H478" s="42">
        <v>2696.2</v>
      </c>
      <c r="I478" s="42">
        <v>2696.2</v>
      </c>
      <c r="J478" s="42">
        <v>1648.9</v>
      </c>
      <c r="K478" s="77">
        <v>135</v>
      </c>
      <c r="L478" s="42">
        <v>171100</v>
      </c>
      <c r="M478" s="42">
        <v>0</v>
      </c>
      <c r="N478" s="42">
        <v>0</v>
      </c>
      <c r="O478" s="42">
        <v>0</v>
      </c>
      <c r="P478" s="42">
        <v>171100</v>
      </c>
      <c r="Q478" s="42">
        <v>63.46</v>
      </c>
      <c r="R478" s="78">
        <v>679.48</v>
      </c>
      <c r="S478" s="22" t="s">
        <v>830</v>
      </c>
      <c r="T478" s="272" t="s">
        <v>33</v>
      </c>
    </row>
    <row r="479" spans="1:20" s="88" customFormat="1" ht="21.95" hidden="1" customHeight="1" x14ac:dyDescent="0.25">
      <c r="A479" s="331">
        <v>45</v>
      </c>
      <c r="B479" s="152" t="s">
        <v>1165</v>
      </c>
      <c r="C479" s="43">
        <v>1961</v>
      </c>
      <c r="D479" s="77">
        <v>2013</v>
      </c>
      <c r="E479" s="42" t="s">
        <v>36</v>
      </c>
      <c r="F479" s="77">
        <v>3</v>
      </c>
      <c r="G479" s="77">
        <v>2</v>
      </c>
      <c r="H479" s="42">
        <v>1069.2</v>
      </c>
      <c r="I479" s="42">
        <v>979.7</v>
      </c>
      <c r="J479" s="42">
        <v>806</v>
      </c>
      <c r="K479" s="77">
        <v>42</v>
      </c>
      <c r="L479" s="42">
        <v>228730.56</v>
      </c>
      <c r="M479" s="42">
        <v>0</v>
      </c>
      <c r="N479" s="42">
        <v>0</v>
      </c>
      <c r="O479" s="42">
        <v>0</v>
      </c>
      <c r="P479" s="42">
        <v>228730.56</v>
      </c>
      <c r="Q479" s="42">
        <v>233.47</v>
      </c>
      <c r="R479" s="78">
        <v>233.47</v>
      </c>
      <c r="S479" s="22" t="s">
        <v>200</v>
      </c>
      <c r="T479" s="272" t="s">
        <v>37</v>
      </c>
    </row>
    <row r="480" spans="1:20" s="88" customFormat="1" ht="21.95" hidden="1" customHeight="1" x14ac:dyDescent="0.25">
      <c r="A480" s="331">
        <v>46</v>
      </c>
      <c r="B480" s="152" t="s">
        <v>867</v>
      </c>
      <c r="C480" s="43">
        <v>1965</v>
      </c>
      <c r="D480" s="77">
        <v>2008</v>
      </c>
      <c r="E480" s="42" t="s">
        <v>847</v>
      </c>
      <c r="F480" s="77">
        <v>5</v>
      </c>
      <c r="G480" s="77">
        <v>4</v>
      </c>
      <c r="H480" s="42">
        <v>4005.5</v>
      </c>
      <c r="I480" s="42">
        <v>3507.4</v>
      </c>
      <c r="J480" s="42">
        <v>3126.4</v>
      </c>
      <c r="K480" s="77">
        <v>175</v>
      </c>
      <c r="L480" s="42">
        <v>2938710.16</v>
      </c>
      <c r="M480" s="42">
        <v>0</v>
      </c>
      <c r="N480" s="42">
        <v>0</v>
      </c>
      <c r="O480" s="42">
        <v>0</v>
      </c>
      <c r="P480" s="42">
        <v>2938710.16</v>
      </c>
      <c r="Q480" s="42">
        <v>837.86</v>
      </c>
      <c r="R480" s="78">
        <v>837.86</v>
      </c>
      <c r="S480" s="22" t="s">
        <v>200</v>
      </c>
      <c r="T480" s="272" t="s">
        <v>37</v>
      </c>
    </row>
    <row r="481" spans="1:20" s="88" customFormat="1" ht="21.95" hidden="1" customHeight="1" x14ac:dyDescent="0.25">
      <c r="A481" s="331">
        <v>47</v>
      </c>
      <c r="B481" s="152" t="s">
        <v>868</v>
      </c>
      <c r="C481" s="43">
        <v>1968</v>
      </c>
      <c r="D481" s="77"/>
      <c r="E481" s="42" t="s">
        <v>847</v>
      </c>
      <c r="F481" s="77">
        <v>5</v>
      </c>
      <c r="G481" s="77">
        <v>6</v>
      </c>
      <c r="H481" s="42">
        <v>5356.3</v>
      </c>
      <c r="I481" s="42">
        <v>3982.8</v>
      </c>
      <c r="J481" s="42">
        <v>3753.7</v>
      </c>
      <c r="K481" s="77">
        <v>214</v>
      </c>
      <c r="L481" s="42">
        <v>2706232.94</v>
      </c>
      <c r="M481" s="42">
        <v>0</v>
      </c>
      <c r="N481" s="42">
        <v>0</v>
      </c>
      <c r="O481" s="42">
        <v>0</v>
      </c>
      <c r="P481" s="42">
        <v>2706232.94</v>
      </c>
      <c r="Q481" s="42">
        <v>679.48</v>
      </c>
      <c r="R481" s="78">
        <v>679.48</v>
      </c>
      <c r="S481" s="22" t="s">
        <v>830</v>
      </c>
      <c r="T481" s="272" t="s">
        <v>37</v>
      </c>
    </row>
    <row r="482" spans="1:20" s="88" customFormat="1" ht="21.95" hidden="1" customHeight="1" x14ac:dyDescent="0.25">
      <c r="A482" s="331">
        <v>48</v>
      </c>
      <c r="B482" s="152" t="s">
        <v>869</v>
      </c>
      <c r="C482" s="43">
        <v>1971</v>
      </c>
      <c r="D482" s="77"/>
      <c r="E482" s="42" t="s">
        <v>832</v>
      </c>
      <c r="F482" s="77">
        <v>5</v>
      </c>
      <c r="G482" s="77">
        <v>6</v>
      </c>
      <c r="H482" s="42">
        <v>5484</v>
      </c>
      <c r="I482" s="42">
        <v>4970.7</v>
      </c>
      <c r="J482" s="42">
        <v>4410.3</v>
      </c>
      <c r="K482" s="77">
        <v>258</v>
      </c>
      <c r="L482" s="42">
        <v>1160509.33</v>
      </c>
      <c r="M482" s="42">
        <v>0</v>
      </c>
      <c r="N482" s="42">
        <v>0</v>
      </c>
      <c r="O482" s="42">
        <v>0</v>
      </c>
      <c r="P482" s="42">
        <v>1160509.33</v>
      </c>
      <c r="Q482" s="42">
        <v>233.47</v>
      </c>
      <c r="R482" s="78">
        <v>233.47</v>
      </c>
      <c r="S482" s="22">
        <v>43070</v>
      </c>
      <c r="T482" s="272" t="s">
        <v>37</v>
      </c>
    </row>
    <row r="483" spans="1:20" s="88" customFormat="1" ht="21.95" hidden="1" customHeight="1" x14ac:dyDescent="0.25">
      <c r="A483" s="331">
        <v>49</v>
      </c>
      <c r="B483" s="152" t="s">
        <v>1166</v>
      </c>
      <c r="C483" s="43">
        <v>1964</v>
      </c>
      <c r="D483" s="77"/>
      <c r="E483" s="42" t="s">
        <v>832</v>
      </c>
      <c r="F483" s="77">
        <v>5</v>
      </c>
      <c r="G483" s="77">
        <v>4</v>
      </c>
      <c r="H483" s="42">
        <v>3422.1</v>
      </c>
      <c r="I483" s="42">
        <v>3156.5</v>
      </c>
      <c r="J483" s="42">
        <v>2226.1</v>
      </c>
      <c r="K483" s="77">
        <v>122</v>
      </c>
      <c r="L483" s="42">
        <v>736948.06</v>
      </c>
      <c r="M483" s="42">
        <v>0</v>
      </c>
      <c r="N483" s="42">
        <v>0</v>
      </c>
      <c r="O483" s="42">
        <v>0</v>
      </c>
      <c r="P483" s="42">
        <v>736948.06</v>
      </c>
      <c r="Q483" s="42">
        <v>233.47</v>
      </c>
      <c r="R483" s="78">
        <v>233.47</v>
      </c>
      <c r="S483" s="22" t="s">
        <v>830</v>
      </c>
      <c r="T483" s="272" t="s">
        <v>37</v>
      </c>
    </row>
    <row r="484" spans="1:20" s="88" customFormat="1" ht="21.95" hidden="1" customHeight="1" x14ac:dyDescent="0.25">
      <c r="A484" s="331">
        <v>50</v>
      </c>
      <c r="B484" s="152" t="s">
        <v>870</v>
      </c>
      <c r="C484" s="43">
        <v>1965</v>
      </c>
      <c r="D484" s="77">
        <v>2011</v>
      </c>
      <c r="E484" s="42" t="s">
        <v>832</v>
      </c>
      <c r="F484" s="77">
        <v>5</v>
      </c>
      <c r="G484" s="77">
        <v>4</v>
      </c>
      <c r="H484" s="42">
        <v>3827.5</v>
      </c>
      <c r="I484" s="42">
        <v>3494.2</v>
      </c>
      <c r="J484" s="42">
        <v>3219.9</v>
      </c>
      <c r="K484" s="77">
        <v>194</v>
      </c>
      <c r="L484" s="42">
        <v>815790.87</v>
      </c>
      <c r="M484" s="42">
        <v>0</v>
      </c>
      <c r="N484" s="42">
        <v>0</v>
      </c>
      <c r="O484" s="42">
        <v>0</v>
      </c>
      <c r="P484" s="42">
        <v>815790.87</v>
      </c>
      <c r="Q484" s="42">
        <v>233.47</v>
      </c>
      <c r="R484" s="78">
        <v>233.47</v>
      </c>
      <c r="S484" s="22">
        <v>43070</v>
      </c>
      <c r="T484" s="272" t="s">
        <v>37</v>
      </c>
    </row>
    <row r="485" spans="1:20" s="88" customFormat="1" ht="21.95" hidden="1" customHeight="1" x14ac:dyDescent="0.25">
      <c r="A485" s="331">
        <v>51</v>
      </c>
      <c r="B485" s="152" t="s">
        <v>871</v>
      </c>
      <c r="C485" s="43">
        <v>1957</v>
      </c>
      <c r="D485" s="77"/>
      <c r="E485" s="42" t="s">
        <v>832</v>
      </c>
      <c r="F485" s="77">
        <v>2</v>
      </c>
      <c r="G485" s="77">
        <v>3</v>
      </c>
      <c r="H485" s="42">
        <v>1145.7</v>
      </c>
      <c r="I485" s="42">
        <v>878.6</v>
      </c>
      <c r="J485" s="42">
        <v>826.1</v>
      </c>
      <c r="K485" s="77">
        <v>44</v>
      </c>
      <c r="L485" s="42">
        <v>1477023.25</v>
      </c>
      <c r="M485" s="42">
        <v>0</v>
      </c>
      <c r="N485" s="42">
        <v>0</v>
      </c>
      <c r="O485" s="42">
        <v>0</v>
      </c>
      <c r="P485" s="42">
        <v>1477023.25</v>
      </c>
      <c r="Q485" s="42">
        <v>1681.11</v>
      </c>
      <c r="R485" s="78">
        <v>1681.11</v>
      </c>
      <c r="S485" s="22" t="s">
        <v>830</v>
      </c>
      <c r="T485" s="272" t="s">
        <v>37</v>
      </c>
    </row>
    <row r="486" spans="1:20" s="88" customFormat="1" ht="21.95" hidden="1" customHeight="1" x14ac:dyDescent="0.25">
      <c r="A486" s="331">
        <v>52</v>
      </c>
      <c r="B486" s="152" t="s">
        <v>872</v>
      </c>
      <c r="C486" s="43">
        <v>1960</v>
      </c>
      <c r="D486" s="77"/>
      <c r="E486" s="42" t="s">
        <v>832</v>
      </c>
      <c r="F486" s="77">
        <v>5</v>
      </c>
      <c r="G486" s="77">
        <v>3</v>
      </c>
      <c r="H486" s="42">
        <v>2488.1999999999998</v>
      </c>
      <c r="I486" s="42">
        <v>2033.4</v>
      </c>
      <c r="J486" s="42">
        <v>1959.5</v>
      </c>
      <c r="K486" s="77">
        <v>98</v>
      </c>
      <c r="L486" s="42">
        <v>499281.04</v>
      </c>
      <c r="M486" s="42">
        <v>0</v>
      </c>
      <c r="N486" s="42">
        <v>0</v>
      </c>
      <c r="O486" s="42">
        <v>0</v>
      </c>
      <c r="P486" s="42">
        <v>499281.04</v>
      </c>
      <c r="Q486" s="42">
        <v>245.54</v>
      </c>
      <c r="R486" s="78">
        <v>245.54</v>
      </c>
      <c r="S486" s="22" t="s">
        <v>200</v>
      </c>
      <c r="T486" s="272" t="s">
        <v>37</v>
      </c>
    </row>
    <row r="487" spans="1:20" s="88" customFormat="1" ht="21.75" hidden="1" customHeight="1" x14ac:dyDescent="0.25">
      <c r="A487" s="331">
        <v>53</v>
      </c>
      <c r="B487" s="152" t="s">
        <v>873</v>
      </c>
      <c r="C487" s="43">
        <v>1962</v>
      </c>
      <c r="D487" s="77"/>
      <c r="E487" s="42" t="s">
        <v>832</v>
      </c>
      <c r="F487" s="77">
        <v>5</v>
      </c>
      <c r="G487" s="77">
        <v>4</v>
      </c>
      <c r="H487" s="42">
        <v>3373.8</v>
      </c>
      <c r="I487" s="42">
        <v>3168</v>
      </c>
      <c r="J487" s="42">
        <v>2568.6999999999998</v>
      </c>
      <c r="K487" s="77">
        <v>121</v>
      </c>
      <c r="L487" s="42">
        <v>739632.96</v>
      </c>
      <c r="M487" s="42">
        <v>0</v>
      </c>
      <c r="N487" s="42">
        <v>0</v>
      </c>
      <c r="O487" s="42">
        <v>0</v>
      </c>
      <c r="P487" s="42">
        <v>739632.96</v>
      </c>
      <c r="Q487" s="42">
        <v>233.47</v>
      </c>
      <c r="R487" s="78">
        <v>233.47</v>
      </c>
      <c r="S487" s="22">
        <v>43070</v>
      </c>
      <c r="T487" s="272" t="s">
        <v>37</v>
      </c>
    </row>
    <row r="488" spans="1:20" s="88" customFormat="1" ht="21.95" hidden="1" customHeight="1" x14ac:dyDescent="0.25">
      <c r="A488" s="331">
        <v>54</v>
      </c>
      <c r="B488" s="152" t="s">
        <v>1555</v>
      </c>
      <c r="C488" s="43">
        <v>1973</v>
      </c>
      <c r="D488" s="77"/>
      <c r="E488" s="42" t="s">
        <v>198</v>
      </c>
      <c r="F488" s="77">
        <v>9</v>
      </c>
      <c r="G488" s="77">
        <v>2</v>
      </c>
      <c r="H488" s="42">
        <v>3837</v>
      </c>
      <c r="I488" s="42">
        <v>3649.6</v>
      </c>
      <c r="J488" s="42">
        <v>3604.4</v>
      </c>
      <c r="K488" s="77">
        <v>210</v>
      </c>
      <c r="L488" s="42">
        <v>374820</v>
      </c>
      <c r="M488" s="42">
        <v>0</v>
      </c>
      <c r="N488" s="42">
        <v>0</v>
      </c>
      <c r="O488" s="42">
        <v>0</v>
      </c>
      <c r="P488" s="42">
        <v>374820</v>
      </c>
      <c r="Q488" s="42">
        <v>102.7</v>
      </c>
      <c r="R488" s="78">
        <v>233.47</v>
      </c>
      <c r="S488" s="22" t="s">
        <v>830</v>
      </c>
      <c r="T488" s="272" t="s">
        <v>33</v>
      </c>
    </row>
    <row r="489" spans="1:20" s="88" customFormat="1" ht="21.95" hidden="1" customHeight="1" x14ac:dyDescent="0.25">
      <c r="A489" s="331">
        <v>55</v>
      </c>
      <c r="B489" s="152" t="s">
        <v>1556</v>
      </c>
      <c r="C489" s="43">
        <v>1970</v>
      </c>
      <c r="D489" s="77"/>
      <c r="E489" s="42" t="s">
        <v>198</v>
      </c>
      <c r="F489" s="77">
        <v>5</v>
      </c>
      <c r="G489" s="77">
        <v>1</v>
      </c>
      <c r="H489" s="42">
        <v>2735</v>
      </c>
      <c r="I489" s="42">
        <v>2538</v>
      </c>
      <c r="J489" s="42">
        <v>2538</v>
      </c>
      <c r="K489" s="77">
        <v>131</v>
      </c>
      <c r="L489" s="42">
        <v>52116</v>
      </c>
      <c r="M489" s="42">
        <v>0</v>
      </c>
      <c r="N489" s="42">
        <v>0</v>
      </c>
      <c r="O489" s="42">
        <v>0</v>
      </c>
      <c r="P489" s="42">
        <v>52116</v>
      </c>
      <c r="Q489" s="42">
        <v>20.53</v>
      </c>
      <c r="R489" s="78">
        <v>13.35</v>
      </c>
      <c r="S489" s="22" t="s">
        <v>830</v>
      </c>
      <c r="T489" s="272" t="s">
        <v>33</v>
      </c>
    </row>
    <row r="490" spans="1:20" s="88" customFormat="1" ht="21.95" hidden="1" customHeight="1" x14ac:dyDescent="0.25">
      <c r="A490" s="331">
        <v>56</v>
      </c>
      <c r="B490" s="152" t="s">
        <v>874</v>
      </c>
      <c r="C490" s="43">
        <v>1969</v>
      </c>
      <c r="D490" s="77"/>
      <c r="E490" s="42" t="s">
        <v>841</v>
      </c>
      <c r="F490" s="77">
        <v>5</v>
      </c>
      <c r="G490" s="77">
        <v>8</v>
      </c>
      <c r="H490" s="42">
        <v>6596.5</v>
      </c>
      <c r="I490" s="42">
        <v>5736.93</v>
      </c>
      <c r="J490" s="42">
        <v>5675.83</v>
      </c>
      <c r="K490" s="77">
        <v>272</v>
      </c>
      <c r="L490" s="42">
        <v>2025652.62</v>
      </c>
      <c r="M490" s="42">
        <v>0</v>
      </c>
      <c r="N490" s="42">
        <v>0</v>
      </c>
      <c r="O490" s="42">
        <v>0</v>
      </c>
      <c r="P490" s="42">
        <v>2025652.62</v>
      </c>
      <c r="Q490" s="42">
        <v>353.09</v>
      </c>
      <c r="R490" s="78">
        <v>353.09</v>
      </c>
      <c r="S490" s="22" t="s">
        <v>200</v>
      </c>
      <c r="T490" s="272" t="s">
        <v>37</v>
      </c>
    </row>
    <row r="491" spans="1:20" s="88" customFormat="1" ht="21.95" hidden="1" customHeight="1" x14ac:dyDescent="0.25">
      <c r="A491" s="331">
        <v>57</v>
      </c>
      <c r="B491" s="152" t="s">
        <v>875</v>
      </c>
      <c r="C491" s="43">
        <v>1950</v>
      </c>
      <c r="D491" s="77"/>
      <c r="E491" s="42" t="s">
        <v>829</v>
      </c>
      <c r="F491" s="77">
        <v>2</v>
      </c>
      <c r="G491" s="77">
        <v>2</v>
      </c>
      <c r="H491" s="42">
        <v>498.8</v>
      </c>
      <c r="I491" s="42">
        <v>431.2</v>
      </c>
      <c r="J491" s="42">
        <v>366.2</v>
      </c>
      <c r="K491" s="77">
        <v>26</v>
      </c>
      <c r="L491" s="42">
        <v>105876.85</v>
      </c>
      <c r="M491" s="42">
        <v>0</v>
      </c>
      <c r="N491" s="42">
        <v>0</v>
      </c>
      <c r="O491" s="42">
        <v>0</v>
      </c>
      <c r="P491" s="42">
        <v>105876.85</v>
      </c>
      <c r="Q491" s="42">
        <v>245.54</v>
      </c>
      <c r="R491" s="78">
        <v>245.54</v>
      </c>
      <c r="S491" s="22">
        <v>43070</v>
      </c>
      <c r="T491" s="272" t="s">
        <v>37</v>
      </c>
    </row>
    <row r="492" spans="1:20" s="88" customFormat="1" ht="21.95" hidden="1" customHeight="1" x14ac:dyDescent="0.25">
      <c r="A492" s="331">
        <v>58</v>
      </c>
      <c r="B492" s="152" t="s">
        <v>876</v>
      </c>
      <c r="C492" s="43">
        <v>1959</v>
      </c>
      <c r="D492" s="77"/>
      <c r="E492" s="42" t="s">
        <v>836</v>
      </c>
      <c r="F492" s="77">
        <v>5</v>
      </c>
      <c r="G492" s="77">
        <v>3</v>
      </c>
      <c r="H492" s="42">
        <v>4012</v>
      </c>
      <c r="I492" s="42">
        <v>3152.1</v>
      </c>
      <c r="J492" s="42">
        <v>2218.1</v>
      </c>
      <c r="K492" s="77">
        <v>106</v>
      </c>
      <c r="L492" s="42">
        <v>2141788.91</v>
      </c>
      <c r="M492" s="42">
        <v>0</v>
      </c>
      <c r="N492" s="42">
        <v>0</v>
      </c>
      <c r="O492" s="42">
        <v>0</v>
      </c>
      <c r="P492" s="42">
        <v>2141788.91</v>
      </c>
      <c r="Q492" s="42">
        <v>679.48</v>
      </c>
      <c r="R492" s="78">
        <v>679.48</v>
      </c>
      <c r="S492" s="22" t="s">
        <v>830</v>
      </c>
      <c r="T492" s="272" t="s">
        <v>37</v>
      </c>
    </row>
    <row r="493" spans="1:20" s="88" customFormat="1" ht="21.95" hidden="1" customHeight="1" x14ac:dyDescent="0.25">
      <c r="A493" s="331">
        <v>59</v>
      </c>
      <c r="B493" s="152" t="s">
        <v>877</v>
      </c>
      <c r="C493" s="43">
        <v>1961</v>
      </c>
      <c r="D493" s="77"/>
      <c r="E493" s="42" t="s">
        <v>832</v>
      </c>
      <c r="F493" s="77">
        <v>5</v>
      </c>
      <c r="G493" s="77">
        <v>2</v>
      </c>
      <c r="H493" s="42">
        <v>2020.5</v>
      </c>
      <c r="I493" s="42">
        <v>1603.9</v>
      </c>
      <c r="J493" s="42">
        <v>1251.5</v>
      </c>
      <c r="K493" s="77">
        <v>50</v>
      </c>
      <c r="L493" s="42">
        <v>1732228.04</v>
      </c>
      <c r="M493" s="42">
        <v>0</v>
      </c>
      <c r="N493" s="42">
        <v>0</v>
      </c>
      <c r="O493" s="42">
        <v>0</v>
      </c>
      <c r="P493" s="42">
        <v>1732228.04</v>
      </c>
      <c r="Q493" s="42">
        <v>1080.01</v>
      </c>
      <c r="R493" s="78">
        <v>1080.01</v>
      </c>
      <c r="S493" s="22" t="s">
        <v>830</v>
      </c>
      <c r="T493" s="272" t="s">
        <v>37</v>
      </c>
    </row>
    <row r="494" spans="1:20" s="88" customFormat="1" ht="21.95" hidden="1" customHeight="1" x14ac:dyDescent="0.25">
      <c r="A494" s="331">
        <v>60</v>
      </c>
      <c r="B494" s="152" t="s">
        <v>878</v>
      </c>
      <c r="C494" s="43">
        <v>1960</v>
      </c>
      <c r="D494" s="77"/>
      <c r="E494" s="42" t="s">
        <v>832</v>
      </c>
      <c r="F494" s="77">
        <v>5</v>
      </c>
      <c r="G494" s="77">
        <v>2</v>
      </c>
      <c r="H494" s="42">
        <v>5176</v>
      </c>
      <c r="I494" s="42">
        <v>4364.91</v>
      </c>
      <c r="J494" s="42">
        <v>3114.51</v>
      </c>
      <c r="K494" s="77">
        <v>102</v>
      </c>
      <c r="L494" s="42">
        <v>2915148.79</v>
      </c>
      <c r="M494" s="42">
        <v>0</v>
      </c>
      <c r="N494" s="42">
        <v>0</v>
      </c>
      <c r="O494" s="42">
        <v>0</v>
      </c>
      <c r="P494" s="42">
        <v>2915148.79</v>
      </c>
      <c r="Q494" s="42">
        <v>667.86</v>
      </c>
      <c r="R494" s="78">
        <v>667.86</v>
      </c>
      <c r="S494" s="22" t="s">
        <v>200</v>
      </c>
      <c r="T494" s="272" t="s">
        <v>37</v>
      </c>
    </row>
    <row r="495" spans="1:20" s="88" customFormat="1" ht="21.95" hidden="1" customHeight="1" x14ac:dyDescent="0.25">
      <c r="A495" s="331">
        <v>61</v>
      </c>
      <c r="B495" s="152" t="s">
        <v>1167</v>
      </c>
      <c r="C495" s="43">
        <v>1976</v>
      </c>
      <c r="D495" s="77"/>
      <c r="E495" s="42" t="s">
        <v>198</v>
      </c>
      <c r="F495" s="77">
        <v>9</v>
      </c>
      <c r="G495" s="77">
        <v>2</v>
      </c>
      <c r="H495" s="42">
        <v>4423.2</v>
      </c>
      <c r="I495" s="42">
        <v>4000</v>
      </c>
      <c r="J495" s="42">
        <v>3957</v>
      </c>
      <c r="K495" s="77">
        <v>216</v>
      </c>
      <c r="L495" s="42">
        <v>449289.04</v>
      </c>
      <c r="M495" s="42">
        <v>0</v>
      </c>
      <c r="N495" s="42">
        <v>0</v>
      </c>
      <c r="O495" s="42">
        <v>0</v>
      </c>
      <c r="P495" s="42">
        <v>449289.04</v>
      </c>
      <c r="Q495" s="42">
        <v>112.32</v>
      </c>
      <c r="R495" s="78">
        <v>517.52</v>
      </c>
      <c r="S495" s="22" t="s">
        <v>830</v>
      </c>
      <c r="T495" s="272" t="s">
        <v>33</v>
      </c>
    </row>
    <row r="496" spans="1:20" s="88" customFormat="1" ht="21.95" hidden="1" customHeight="1" x14ac:dyDescent="0.25">
      <c r="A496" s="331">
        <v>62</v>
      </c>
      <c r="B496" s="152" t="s">
        <v>879</v>
      </c>
      <c r="C496" s="43">
        <v>1973</v>
      </c>
      <c r="D496" s="77"/>
      <c r="E496" s="42" t="s">
        <v>836</v>
      </c>
      <c r="F496" s="77">
        <v>5</v>
      </c>
      <c r="G496" s="77">
        <v>1</v>
      </c>
      <c r="H496" s="42">
        <v>2530.3000000000002</v>
      </c>
      <c r="I496" s="42">
        <v>1736.9</v>
      </c>
      <c r="J496" s="42">
        <v>1387.14</v>
      </c>
      <c r="K496" s="77">
        <v>129</v>
      </c>
      <c r="L496" s="42">
        <v>412756.91</v>
      </c>
      <c r="M496" s="42">
        <v>0</v>
      </c>
      <c r="N496" s="42">
        <v>0</v>
      </c>
      <c r="O496" s="42">
        <v>0</v>
      </c>
      <c r="P496" s="42">
        <v>412756.91</v>
      </c>
      <c r="Q496" s="42">
        <v>237.64</v>
      </c>
      <c r="R496" s="78">
        <v>237.64</v>
      </c>
      <c r="S496" s="22" t="s">
        <v>830</v>
      </c>
      <c r="T496" s="272" t="s">
        <v>37</v>
      </c>
    </row>
    <row r="497" spans="1:20" s="88" customFormat="1" ht="21.95" hidden="1" customHeight="1" x14ac:dyDescent="0.25">
      <c r="A497" s="331">
        <v>63</v>
      </c>
      <c r="B497" s="152" t="s">
        <v>880</v>
      </c>
      <c r="C497" s="43">
        <v>1969</v>
      </c>
      <c r="D497" s="77"/>
      <c r="E497" s="42" t="s">
        <v>847</v>
      </c>
      <c r="F497" s="77">
        <v>5</v>
      </c>
      <c r="G497" s="77">
        <v>6</v>
      </c>
      <c r="H497" s="42">
        <v>4919.1000000000004</v>
      </c>
      <c r="I497" s="42">
        <v>4405.5</v>
      </c>
      <c r="J497" s="42">
        <v>4116.8999999999996</v>
      </c>
      <c r="K497" s="77">
        <v>158</v>
      </c>
      <c r="L497" s="42">
        <v>2215966.5099999998</v>
      </c>
      <c r="M497" s="42">
        <v>0</v>
      </c>
      <c r="N497" s="42">
        <v>0</v>
      </c>
      <c r="O497" s="42">
        <v>0</v>
      </c>
      <c r="P497" s="42">
        <v>2215966.5099999998</v>
      </c>
      <c r="Q497" s="42">
        <v>503</v>
      </c>
      <c r="R497" s="78">
        <v>503</v>
      </c>
      <c r="S497" s="22">
        <v>43070</v>
      </c>
      <c r="T497" s="272" t="s">
        <v>37</v>
      </c>
    </row>
    <row r="498" spans="1:20" s="88" customFormat="1" ht="21.95" hidden="1" customHeight="1" x14ac:dyDescent="0.25">
      <c r="A498" s="331">
        <v>64</v>
      </c>
      <c r="B498" s="152" t="s">
        <v>881</v>
      </c>
      <c r="C498" s="43">
        <v>1953</v>
      </c>
      <c r="D498" s="77"/>
      <c r="E498" s="42" t="s">
        <v>882</v>
      </c>
      <c r="F498" s="77">
        <v>2</v>
      </c>
      <c r="G498" s="77">
        <v>1</v>
      </c>
      <c r="H498" s="42">
        <v>408.8</v>
      </c>
      <c r="I498" s="42">
        <v>349.9</v>
      </c>
      <c r="J498" s="42">
        <v>229.8</v>
      </c>
      <c r="K498" s="77">
        <v>13</v>
      </c>
      <c r="L498" s="42">
        <v>85914.45</v>
      </c>
      <c r="M498" s="42">
        <v>0</v>
      </c>
      <c r="N498" s="42">
        <v>0</v>
      </c>
      <c r="O498" s="42">
        <v>0</v>
      </c>
      <c r="P498" s="42">
        <v>85914.45</v>
      </c>
      <c r="Q498" s="42">
        <v>245.54</v>
      </c>
      <c r="R498" s="78">
        <v>245.54</v>
      </c>
      <c r="S498" s="22">
        <v>43070</v>
      </c>
      <c r="T498" s="272" t="s">
        <v>37</v>
      </c>
    </row>
    <row r="499" spans="1:20" s="88" customFormat="1" ht="21.95" hidden="1" customHeight="1" x14ac:dyDescent="0.25">
      <c r="A499" s="331">
        <v>65</v>
      </c>
      <c r="B499" s="152" t="s">
        <v>883</v>
      </c>
      <c r="C499" s="43">
        <v>1962</v>
      </c>
      <c r="D499" s="77">
        <v>2011</v>
      </c>
      <c r="E499" s="42" t="s">
        <v>832</v>
      </c>
      <c r="F499" s="77">
        <v>5</v>
      </c>
      <c r="G499" s="77">
        <v>4</v>
      </c>
      <c r="H499" s="42">
        <v>3548.2</v>
      </c>
      <c r="I499" s="42">
        <v>3210.1</v>
      </c>
      <c r="J499" s="42">
        <v>3049.2</v>
      </c>
      <c r="K499" s="77">
        <v>182</v>
      </c>
      <c r="L499" s="42">
        <v>788207.95</v>
      </c>
      <c r="M499" s="42">
        <v>0</v>
      </c>
      <c r="N499" s="42">
        <v>0</v>
      </c>
      <c r="O499" s="42">
        <v>0</v>
      </c>
      <c r="P499" s="42">
        <v>788207.95</v>
      </c>
      <c r="Q499" s="42">
        <v>245.54</v>
      </c>
      <c r="R499" s="78">
        <v>245.54</v>
      </c>
      <c r="S499" s="22">
        <v>43070</v>
      </c>
      <c r="T499" s="272" t="s">
        <v>37</v>
      </c>
    </row>
    <row r="500" spans="1:20" s="88" customFormat="1" ht="21.95" hidden="1" customHeight="1" x14ac:dyDescent="0.25">
      <c r="A500" s="331">
        <v>66</v>
      </c>
      <c r="B500" s="152" t="s">
        <v>884</v>
      </c>
      <c r="C500" s="43">
        <v>1960</v>
      </c>
      <c r="D500" s="77">
        <v>2012</v>
      </c>
      <c r="E500" s="42" t="s">
        <v>832</v>
      </c>
      <c r="F500" s="77">
        <v>5</v>
      </c>
      <c r="G500" s="77">
        <v>2</v>
      </c>
      <c r="H500" s="42">
        <v>1628</v>
      </c>
      <c r="I500" s="42">
        <v>1582</v>
      </c>
      <c r="J500" s="42">
        <v>1214.7</v>
      </c>
      <c r="K500" s="77">
        <v>62</v>
      </c>
      <c r="L500" s="42">
        <v>369349.54</v>
      </c>
      <c r="M500" s="42">
        <v>0</v>
      </c>
      <c r="N500" s="42">
        <v>0</v>
      </c>
      <c r="O500" s="42">
        <v>0</v>
      </c>
      <c r="P500" s="42">
        <v>369349.54</v>
      </c>
      <c r="Q500" s="42">
        <v>233.47</v>
      </c>
      <c r="R500" s="78">
        <v>233.47</v>
      </c>
      <c r="S500" s="22">
        <v>43070</v>
      </c>
      <c r="T500" s="272" t="s">
        <v>37</v>
      </c>
    </row>
    <row r="501" spans="1:20" s="88" customFormat="1" ht="21.95" hidden="1" customHeight="1" x14ac:dyDescent="0.25">
      <c r="A501" s="331">
        <v>67</v>
      </c>
      <c r="B501" s="152" t="s">
        <v>885</v>
      </c>
      <c r="C501" s="43">
        <v>1961</v>
      </c>
      <c r="D501" s="77">
        <v>2011</v>
      </c>
      <c r="E501" s="42" t="s">
        <v>832</v>
      </c>
      <c r="F501" s="77">
        <v>5</v>
      </c>
      <c r="G501" s="77">
        <v>4</v>
      </c>
      <c r="H501" s="42">
        <v>3519.9</v>
      </c>
      <c r="I501" s="42">
        <v>3180.9</v>
      </c>
      <c r="J501" s="42">
        <v>3023.2</v>
      </c>
      <c r="K501" s="77">
        <v>168</v>
      </c>
      <c r="L501" s="42">
        <v>1523682.91</v>
      </c>
      <c r="M501" s="42">
        <v>0</v>
      </c>
      <c r="N501" s="42">
        <v>0</v>
      </c>
      <c r="O501" s="42">
        <v>0</v>
      </c>
      <c r="P501" s="42">
        <v>1523682.91</v>
      </c>
      <c r="Q501" s="42">
        <v>479.01</v>
      </c>
      <c r="R501" s="78">
        <v>479.01</v>
      </c>
      <c r="S501" s="22" t="s">
        <v>200</v>
      </c>
      <c r="T501" s="272" t="s">
        <v>37</v>
      </c>
    </row>
    <row r="502" spans="1:20" s="88" customFormat="1" ht="21.95" hidden="1" customHeight="1" x14ac:dyDescent="0.25">
      <c r="A502" s="331">
        <v>68</v>
      </c>
      <c r="B502" s="152" t="s">
        <v>886</v>
      </c>
      <c r="C502" s="43">
        <v>1960</v>
      </c>
      <c r="D502" s="77">
        <v>2012</v>
      </c>
      <c r="E502" s="42" t="s">
        <v>832</v>
      </c>
      <c r="F502" s="77">
        <v>5</v>
      </c>
      <c r="G502" s="77">
        <v>4</v>
      </c>
      <c r="H502" s="42">
        <v>4102.3999999999996</v>
      </c>
      <c r="I502" s="42">
        <v>3725.4</v>
      </c>
      <c r="J502" s="42">
        <v>2923.4</v>
      </c>
      <c r="K502" s="77">
        <v>132</v>
      </c>
      <c r="L502" s="42">
        <v>914734.72</v>
      </c>
      <c r="M502" s="42">
        <v>0</v>
      </c>
      <c r="N502" s="42">
        <v>0</v>
      </c>
      <c r="O502" s="42">
        <v>0</v>
      </c>
      <c r="P502" s="42">
        <v>914734.72</v>
      </c>
      <c r="Q502" s="42">
        <v>245.54</v>
      </c>
      <c r="R502" s="78">
        <v>245.54</v>
      </c>
      <c r="S502" s="22">
        <v>43070</v>
      </c>
      <c r="T502" s="272" t="s">
        <v>37</v>
      </c>
    </row>
    <row r="503" spans="1:20" s="88" customFormat="1" ht="21.95" hidden="1" customHeight="1" x14ac:dyDescent="0.25">
      <c r="A503" s="331">
        <v>69</v>
      </c>
      <c r="B503" s="152" t="s">
        <v>887</v>
      </c>
      <c r="C503" s="43">
        <v>1960</v>
      </c>
      <c r="D503" s="77">
        <v>2012</v>
      </c>
      <c r="E503" s="42" t="s">
        <v>832</v>
      </c>
      <c r="F503" s="77">
        <v>5</v>
      </c>
      <c r="G503" s="77">
        <v>2</v>
      </c>
      <c r="H503" s="42">
        <v>1720.2</v>
      </c>
      <c r="I503" s="42">
        <v>1586.7</v>
      </c>
      <c r="J503" s="42">
        <v>1215.5</v>
      </c>
      <c r="K503" s="77">
        <v>51</v>
      </c>
      <c r="L503" s="42">
        <v>370446.85</v>
      </c>
      <c r="M503" s="42">
        <v>0</v>
      </c>
      <c r="N503" s="42">
        <v>0</v>
      </c>
      <c r="O503" s="42">
        <v>0</v>
      </c>
      <c r="P503" s="42">
        <v>370446.85</v>
      </c>
      <c r="Q503" s="42">
        <v>233.47</v>
      </c>
      <c r="R503" s="78">
        <v>233.47</v>
      </c>
      <c r="S503" s="22">
        <v>43070</v>
      </c>
      <c r="T503" s="272" t="s">
        <v>37</v>
      </c>
    </row>
    <row r="504" spans="1:20" s="88" customFormat="1" ht="21.95" hidden="1" customHeight="1" x14ac:dyDescent="0.25">
      <c r="A504" s="331">
        <v>70</v>
      </c>
      <c r="B504" s="152" t="s">
        <v>891</v>
      </c>
      <c r="C504" s="43">
        <v>1934</v>
      </c>
      <c r="D504" s="77"/>
      <c r="E504" s="42" t="s">
        <v>832</v>
      </c>
      <c r="F504" s="77">
        <v>4</v>
      </c>
      <c r="G504" s="77">
        <v>4</v>
      </c>
      <c r="H504" s="42">
        <v>2772.9</v>
      </c>
      <c r="I504" s="42">
        <v>2735.9</v>
      </c>
      <c r="J504" s="42">
        <v>1840.01</v>
      </c>
      <c r="K504" s="77">
        <v>82</v>
      </c>
      <c r="L504" s="42">
        <v>2954799.36</v>
      </c>
      <c r="M504" s="42">
        <v>0</v>
      </c>
      <c r="N504" s="42">
        <v>0</v>
      </c>
      <c r="O504" s="42">
        <v>0</v>
      </c>
      <c r="P504" s="42">
        <v>2954799.36</v>
      </c>
      <c r="Q504" s="42">
        <v>1080.01</v>
      </c>
      <c r="R504" s="78">
        <v>1080.01</v>
      </c>
      <c r="S504" s="22" t="s">
        <v>830</v>
      </c>
      <c r="T504" s="272" t="s">
        <v>37</v>
      </c>
    </row>
    <row r="505" spans="1:20" s="88" customFormat="1" ht="21.95" hidden="1" customHeight="1" x14ac:dyDescent="0.25">
      <c r="A505" s="331">
        <v>71</v>
      </c>
      <c r="B505" s="152" t="s">
        <v>888</v>
      </c>
      <c r="C505" s="43">
        <v>1963</v>
      </c>
      <c r="D505" s="77"/>
      <c r="E505" s="42" t="s">
        <v>832</v>
      </c>
      <c r="F505" s="77">
        <v>5</v>
      </c>
      <c r="G505" s="77">
        <v>5</v>
      </c>
      <c r="H505" s="42">
        <v>5042.8999999999996</v>
      </c>
      <c r="I505" s="42">
        <v>4540.3999999999996</v>
      </c>
      <c r="J505" s="42">
        <v>3691.5</v>
      </c>
      <c r="K505" s="77">
        <v>166</v>
      </c>
      <c r="L505" s="42">
        <v>2459126.0499999998</v>
      </c>
      <c r="M505" s="42">
        <v>0</v>
      </c>
      <c r="N505" s="42">
        <v>0</v>
      </c>
      <c r="O505" s="42">
        <v>0</v>
      </c>
      <c r="P505" s="42">
        <v>2459126.0499999998</v>
      </c>
      <c r="Q505" s="42">
        <v>541.61</v>
      </c>
      <c r="R505" s="78">
        <v>541.61</v>
      </c>
      <c r="S505" s="22" t="s">
        <v>200</v>
      </c>
      <c r="T505" s="272" t="s">
        <v>37</v>
      </c>
    </row>
    <row r="506" spans="1:20" s="88" customFormat="1" ht="21.95" hidden="1" customHeight="1" x14ac:dyDescent="0.25">
      <c r="A506" s="331">
        <v>72</v>
      </c>
      <c r="B506" s="152" t="s">
        <v>889</v>
      </c>
      <c r="C506" s="43">
        <v>1963</v>
      </c>
      <c r="D506" s="77"/>
      <c r="E506" s="42" t="s">
        <v>832</v>
      </c>
      <c r="F506" s="77">
        <v>5</v>
      </c>
      <c r="G506" s="77">
        <v>5</v>
      </c>
      <c r="H506" s="42">
        <v>4809.8</v>
      </c>
      <c r="I506" s="42">
        <v>4761.3999999999996</v>
      </c>
      <c r="J506" s="42">
        <v>4092.4</v>
      </c>
      <c r="K506" s="77">
        <v>192</v>
      </c>
      <c r="L506" s="42">
        <v>2578821.86</v>
      </c>
      <c r="M506" s="42">
        <v>0</v>
      </c>
      <c r="N506" s="42">
        <v>0</v>
      </c>
      <c r="O506" s="42">
        <v>0</v>
      </c>
      <c r="P506" s="42">
        <v>2578821.86</v>
      </c>
      <c r="Q506" s="42">
        <v>541.61</v>
      </c>
      <c r="R506" s="78">
        <v>541.61</v>
      </c>
      <c r="S506" s="22" t="s">
        <v>200</v>
      </c>
      <c r="T506" s="272" t="s">
        <v>37</v>
      </c>
    </row>
    <row r="507" spans="1:20" s="88" customFormat="1" ht="21.95" hidden="1" customHeight="1" x14ac:dyDescent="0.25">
      <c r="A507" s="331">
        <v>73</v>
      </c>
      <c r="B507" s="152" t="s">
        <v>890</v>
      </c>
      <c r="C507" s="43">
        <v>1959</v>
      </c>
      <c r="D507" s="77"/>
      <c r="E507" s="42" t="s">
        <v>832</v>
      </c>
      <c r="F507" s="77">
        <v>5</v>
      </c>
      <c r="G507" s="77">
        <v>2</v>
      </c>
      <c r="H507" s="42">
        <v>1847.9</v>
      </c>
      <c r="I507" s="42">
        <v>1712</v>
      </c>
      <c r="J507" s="42">
        <v>1540.6</v>
      </c>
      <c r="K507" s="77">
        <v>66</v>
      </c>
      <c r="L507" s="42">
        <v>399700.64</v>
      </c>
      <c r="M507" s="42">
        <v>0</v>
      </c>
      <c r="N507" s="42">
        <v>0</v>
      </c>
      <c r="O507" s="42">
        <v>0</v>
      </c>
      <c r="P507" s="42">
        <v>399700.64</v>
      </c>
      <c r="Q507" s="42">
        <v>233.47</v>
      </c>
      <c r="R507" s="78">
        <v>233.47</v>
      </c>
      <c r="S507" s="22" t="s">
        <v>200</v>
      </c>
      <c r="T507" s="272" t="s">
        <v>37</v>
      </c>
    </row>
    <row r="508" spans="1:20" s="88" customFormat="1" ht="21.95" hidden="1" customHeight="1" x14ac:dyDescent="0.25">
      <c r="A508" s="331">
        <v>74</v>
      </c>
      <c r="B508" s="152" t="s">
        <v>892</v>
      </c>
      <c r="C508" s="43">
        <v>1962</v>
      </c>
      <c r="D508" s="77"/>
      <c r="E508" s="42" t="s">
        <v>832</v>
      </c>
      <c r="F508" s="77">
        <v>3</v>
      </c>
      <c r="G508" s="77">
        <v>2</v>
      </c>
      <c r="H508" s="42">
        <v>1076.3</v>
      </c>
      <c r="I508" s="42">
        <v>986.1</v>
      </c>
      <c r="J508" s="42">
        <v>931.6</v>
      </c>
      <c r="K508" s="77">
        <v>33</v>
      </c>
      <c r="L508" s="42">
        <v>497418.42</v>
      </c>
      <c r="M508" s="42">
        <v>0</v>
      </c>
      <c r="N508" s="42">
        <v>0</v>
      </c>
      <c r="O508" s="42">
        <v>0</v>
      </c>
      <c r="P508" s="42">
        <v>497418.42</v>
      </c>
      <c r="Q508" s="42">
        <v>504.43</v>
      </c>
      <c r="R508" s="78">
        <v>504.43</v>
      </c>
      <c r="S508" s="22">
        <v>43070</v>
      </c>
      <c r="T508" s="272" t="s">
        <v>37</v>
      </c>
    </row>
    <row r="509" spans="1:20" s="88" customFormat="1" ht="21.95" hidden="1" customHeight="1" x14ac:dyDescent="0.25">
      <c r="A509" s="331">
        <v>75</v>
      </c>
      <c r="B509" s="152" t="s">
        <v>894</v>
      </c>
      <c r="C509" s="43">
        <v>1952</v>
      </c>
      <c r="D509" s="77"/>
      <c r="E509" s="42" t="s">
        <v>832</v>
      </c>
      <c r="F509" s="77">
        <v>2</v>
      </c>
      <c r="G509" s="77">
        <v>2</v>
      </c>
      <c r="H509" s="42">
        <v>595.1</v>
      </c>
      <c r="I509" s="42">
        <v>532.1</v>
      </c>
      <c r="J509" s="42">
        <v>532.1</v>
      </c>
      <c r="K509" s="77">
        <v>36</v>
      </c>
      <c r="L509" s="42">
        <v>130651.83</v>
      </c>
      <c r="M509" s="42">
        <v>0</v>
      </c>
      <c r="N509" s="42">
        <v>0</v>
      </c>
      <c r="O509" s="42">
        <v>0</v>
      </c>
      <c r="P509" s="42">
        <v>130651.83</v>
      </c>
      <c r="Q509" s="42">
        <v>245.54</v>
      </c>
      <c r="R509" s="78">
        <v>245.54</v>
      </c>
      <c r="S509" s="22">
        <v>43070</v>
      </c>
      <c r="T509" s="272" t="s">
        <v>37</v>
      </c>
    </row>
    <row r="510" spans="1:20" s="88" customFormat="1" ht="21.95" hidden="1" customHeight="1" x14ac:dyDescent="0.25">
      <c r="A510" s="331">
        <v>76</v>
      </c>
      <c r="B510" s="152" t="s">
        <v>893</v>
      </c>
      <c r="C510" s="43">
        <v>1968</v>
      </c>
      <c r="D510" s="77"/>
      <c r="E510" s="42" t="s">
        <v>832</v>
      </c>
      <c r="F510" s="77">
        <v>5</v>
      </c>
      <c r="G510" s="77">
        <v>4</v>
      </c>
      <c r="H510" s="42">
        <v>3708.2</v>
      </c>
      <c r="I510" s="42">
        <v>3370.2</v>
      </c>
      <c r="J510" s="42">
        <v>3370.2</v>
      </c>
      <c r="K510" s="77">
        <v>167</v>
      </c>
      <c r="L510" s="42">
        <v>1825334.02</v>
      </c>
      <c r="M510" s="42">
        <v>0</v>
      </c>
      <c r="N510" s="42">
        <v>0</v>
      </c>
      <c r="O510" s="42">
        <v>0</v>
      </c>
      <c r="P510" s="42">
        <v>1825334.02</v>
      </c>
      <c r="Q510" s="42">
        <v>541.61</v>
      </c>
      <c r="R510" s="78">
        <v>541.61</v>
      </c>
      <c r="S510" s="22" t="s">
        <v>200</v>
      </c>
      <c r="T510" s="272" t="s">
        <v>37</v>
      </c>
    </row>
    <row r="511" spans="1:20" s="88" customFormat="1" ht="21.95" hidden="1" customHeight="1" x14ac:dyDescent="0.25">
      <c r="A511" s="331">
        <v>77</v>
      </c>
      <c r="B511" s="152" t="s">
        <v>895</v>
      </c>
      <c r="C511" s="43">
        <v>1959</v>
      </c>
      <c r="D511" s="77"/>
      <c r="E511" s="42" t="s">
        <v>832</v>
      </c>
      <c r="F511" s="77">
        <v>2</v>
      </c>
      <c r="G511" s="77">
        <v>3</v>
      </c>
      <c r="H511" s="42">
        <v>1036.0999999999999</v>
      </c>
      <c r="I511" s="42">
        <v>900.3</v>
      </c>
      <c r="J511" s="42">
        <v>667.7</v>
      </c>
      <c r="K511" s="77">
        <v>48</v>
      </c>
      <c r="L511" s="42">
        <v>602651.81999999995</v>
      </c>
      <c r="M511" s="42">
        <v>0</v>
      </c>
      <c r="N511" s="42">
        <v>0</v>
      </c>
      <c r="O511" s="42">
        <v>0</v>
      </c>
      <c r="P511" s="42">
        <v>602651.81999999995</v>
      </c>
      <c r="Q511" s="42">
        <v>669.39</v>
      </c>
      <c r="R511" s="78">
        <v>669.39</v>
      </c>
      <c r="S511" s="22" t="s">
        <v>200</v>
      </c>
      <c r="T511" s="272" t="s">
        <v>37</v>
      </c>
    </row>
    <row r="512" spans="1:20" s="88" customFormat="1" ht="21.95" hidden="1" customHeight="1" x14ac:dyDescent="0.25">
      <c r="A512" s="331">
        <v>78</v>
      </c>
      <c r="B512" s="152" t="s">
        <v>896</v>
      </c>
      <c r="C512" s="43">
        <v>1962</v>
      </c>
      <c r="D512" s="77">
        <v>2011</v>
      </c>
      <c r="E512" s="42" t="s">
        <v>832</v>
      </c>
      <c r="F512" s="77">
        <v>3</v>
      </c>
      <c r="G512" s="77">
        <v>3</v>
      </c>
      <c r="H512" s="42">
        <v>1591.6</v>
      </c>
      <c r="I512" s="42">
        <v>1460.8</v>
      </c>
      <c r="J512" s="42">
        <v>1102.4000000000001</v>
      </c>
      <c r="K512" s="77">
        <v>79</v>
      </c>
      <c r="L512" s="42">
        <v>1577678.61</v>
      </c>
      <c r="M512" s="42">
        <v>0</v>
      </c>
      <c r="N512" s="42">
        <v>0</v>
      </c>
      <c r="O512" s="42">
        <v>0</v>
      </c>
      <c r="P512" s="42">
        <v>1577678.61</v>
      </c>
      <c r="Q512" s="42">
        <v>1080.01</v>
      </c>
      <c r="R512" s="78">
        <v>1080.01</v>
      </c>
      <c r="S512" s="22" t="s">
        <v>830</v>
      </c>
      <c r="T512" s="272" t="s">
        <v>37</v>
      </c>
    </row>
    <row r="513" spans="1:20" s="88" customFormat="1" ht="21.95" hidden="1" customHeight="1" x14ac:dyDescent="0.25">
      <c r="A513" s="331">
        <v>79</v>
      </c>
      <c r="B513" s="152" t="s">
        <v>897</v>
      </c>
      <c r="C513" s="43">
        <v>1958</v>
      </c>
      <c r="D513" s="77"/>
      <c r="E513" s="42" t="s">
        <v>836</v>
      </c>
      <c r="F513" s="77">
        <v>3</v>
      </c>
      <c r="G513" s="77">
        <v>2</v>
      </c>
      <c r="H513" s="42">
        <v>948.1</v>
      </c>
      <c r="I513" s="42">
        <v>948.1</v>
      </c>
      <c r="J513" s="42">
        <v>586.5</v>
      </c>
      <c r="K513" s="77">
        <v>41</v>
      </c>
      <c r="L513" s="42">
        <v>221352.91</v>
      </c>
      <c r="M513" s="42">
        <v>0</v>
      </c>
      <c r="N513" s="42">
        <v>0</v>
      </c>
      <c r="O513" s="42">
        <v>0</v>
      </c>
      <c r="P513" s="42">
        <v>221352.91</v>
      </c>
      <c r="Q513" s="42">
        <v>233.47</v>
      </c>
      <c r="R513" s="78">
        <v>233.47</v>
      </c>
      <c r="S513" s="22" t="s">
        <v>830</v>
      </c>
      <c r="T513" s="272" t="s">
        <v>37</v>
      </c>
    </row>
    <row r="514" spans="1:20" s="88" customFormat="1" ht="21.95" hidden="1" customHeight="1" x14ac:dyDescent="0.25">
      <c r="A514" s="331">
        <v>80</v>
      </c>
      <c r="B514" s="152" t="s">
        <v>898</v>
      </c>
      <c r="C514" s="43">
        <v>1962</v>
      </c>
      <c r="D514" s="77"/>
      <c r="E514" s="42" t="s">
        <v>832</v>
      </c>
      <c r="F514" s="77">
        <v>4</v>
      </c>
      <c r="G514" s="77">
        <v>2</v>
      </c>
      <c r="H514" s="42">
        <v>1628.4</v>
      </c>
      <c r="I514" s="42">
        <v>1273.3</v>
      </c>
      <c r="J514" s="42">
        <v>1273.3</v>
      </c>
      <c r="K514" s="77">
        <v>49</v>
      </c>
      <c r="L514" s="42">
        <v>297277.34999999998</v>
      </c>
      <c r="M514" s="42">
        <v>0</v>
      </c>
      <c r="N514" s="42">
        <v>0</v>
      </c>
      <c r="O514" s="42">
        <v>0</v>
      </c>
      <c r="P514" s="42">
        <v>297277.34999999998</v>
      </c>
      <c r="Q514" s="42">
        <v>233.47</v>
      </c>
      <c r="R514" s="78">
        <v>233.47</v>
      </c>
      <c r="S514" s="22" t="s">
        <v>830</v>
      </c>
      <c r="T514" s="272" t="s">
        <v>37</v>
      </c>
    </row>
    <row r="515" spans="1:20" s="88" customFormat="1" ht="21.95" hidden="1" customHeight="1" x14ac:dyDescent="0.25">
      <c r="A515" s="331">
        <v>81</v>
      </c>
      <c r="B515" s="152" t="s">
        <v>899</v>
      </c>
      <c r="C515" s="43">
        <v>1962</v>
      </c>
      <c r="D515" s="77"/>
      <c r="E515" s="42" t="s">
        <v>836</v>
      </c>
      <c r="F515" s="77">
        <v>4</v>
      </c>
      <c r="G515" s="77">
        <v>3</v>
      </c>
      <c r="H515" s="42">
        <v>2351.3000000000002</v>
      </c>
      <c r="I515" s="42">
        <v>2171.5</v>
      </c>
      <c r="J515" s="42">
        <v>2027.5</v>
      </c>
      <c r="K515" s="77">
        <v>98</v>
      </c>
      <c r="L515" s="42">
        <v>1066380.22</v>
      </c>
      <c r="M515" s="42">
        <v>0</v>
      </c>
      <c r="N515" s="42">
        <v>0</v>
      </c>
      <c r="O515" s="42">
        <v>0</v>
      </c>
      <c r="P515" s="42">
        <v>1066380.22</v>
      </c>
      <c r="Q515" s="42">
        <v>491.08</v>
      </c>
      <c r="R515" s="78">
        <v>491.08</v>
      </c>
      <c r="S515" s="22" t="s">
        <v>830</v>
      </c>
      <c r="T515" s="272" t="s">
        <v>37</v>
      </c>
    </row>
    <row r="516" spans="1:20" s="88" customFormat="1" ht="21.95" hidden="1" customHeight="1" x14ac:dyDescent="0.25">
      <c r="A516" s="331">
        <v>82</v>
      </c>
      <c r="B516" s="152" t="s">
        <v>900</v>
      </c>
      <c r="C516" s="43">
        <v>1967</v>
      </c>
      <c r="D516" s="77"/>
      <c r="E516" s="42" t="s">
        <v>832</v>
      </c>
      <c r="F516" s="77">
        <v>5</v>
      </c>
      <c r="G516" s="77">
        <v>4</v>
      </c>
      <c r="H516" s="42">
        <v>4027.9</v>
      </c>
      <c r="I516" s="42">
        <v>3194.3</v>
      </c>
      <c r="J516" s="42">
        <v>2808</v>
      </c>
      <c r="K516" s="77">
        <v>133</v>
      </c>
      <c r="L516" s="42">
        <v>720282.71</v>
      </c>
      <c r="M516" s="42">
        <v>0</v>
      </c>
      <c r="N516" s="42">
        <v>0</v>
      </c>
      <c r="O516" s="42">
        <v>0</v>
      </c>
      <c r="P516" s="42">
        <v>720282.71</v>
      </c>
      <c r="Q516" s="42">
        <v>225.49</v>
      </c>
      <c r="R516" s="78">
        <v>225.49</v>
      </c>
      <c r="S516" s="22" t="s">
        <v>200</v>
      </c>
      <c r="T516" s="272" t="s">
        <v>37</v>
      </c>
    </row>
    <row r="517" spans="1:20" s="88" customFormat="1" ht="21.95" hidden="1" customHeight="1" x14ac:dyDescent="0.25">
      <c r="A517" s="331">
        <v>83</v>
      </c>
      <c r="B517" s="152" t="s">
        <v>901</v>
      </c>
      <c r="C517" s="43">
        <v>1971</v>
      </c>
      <c r="D517" s="77">
        <v>2011</v>
      </c>
      <c r="E517" s="42" t="s">
        <v>847</v>
      </c>
      <c r="F517" s="77">
        <v>5</v>
      </c>
      <c r="G517" s="77">
        <v>8</v>
      </c>
      <c r="H517" s="42">
        <v>5755.4</v>
      </c>
      <c r="I517" s="42">
        <v>5536.2</v>
      </c>
      <c r="J517" s="42">
        <v>5106.8999999999996</v>
      </c>
      <c r="K517" s="77">
        <v>277</v>
      </c>
      <c r="L517" s="42">
        <v>1292536.6100000001</v>
      </c>
      <c r="M517" s="42">
        <v>0</v>
      </c>
      <c r="N517" s="42">
        <v>0</v>
      </c>
      <c r="O517" s="42">
        <v>0</v>
      </c>
      <c r="P517" s="42">
        <v>1292536.6100000001</v>
      </c>
      <c r="Q517" s="42">
        <v>233.47</v>
      </c>
      <c r="R517" s="78">
        <v>233.47</v>
      </c>
      <c r="S517" s="22" t="s">
        <v>830</v>
      </c>
      <c r="T517" s="272" t="s">
        <v>37</v>
      </c>
    </row>
    <row r="518" spans="1:20" s="88" customFormat="1" ht="21.95" hidden="1" customHeight="1" x14ac:dyDescent="0.25">
      <c r="A518" s="331">
        <v>84</v>
      </c>
      <c r="B518" s="152" t="s">
        <v>902</v>
      </c>
      <c r="C518" s="43">
        <v>1975</v>
      </c>
      <c r="D518" s="77"/>
      <c r="E518" s="42" t="s">
        <v>832</v>
      </c>
      <c r="F518" s="77">
        <v>5</v>
      </c>
      <c r="G518" s="77">
        <v>4</v>
      </c>
      <c r="H518" s="42">
        <v>4484.3</v>
      </c>
      <c r="I518" s="42">
        <v>4077.4</v>
      </c>
      <c r="J518" s="42">
        <v>4055.7</v>
      </c>
      <c r="K518" s="77">
        <v>125</v>
      </c>
      <c r="L518" s="42">
        <v>951950.58</v>
      </c>
      <c r="M518" s="42">
        <v>0</v>
      </c>
      <c r="N518" s="42">
        <v>0</v>
      </c>
      <c r="O518" s="42">
        <v>0</v>
      </c>
      <c r="P518" s="42">
        <v>951950.58</v>
      </c>
      <c r="Q518" s="42">
        <v>233.47</v>
      </c>
      <c r="R518" s="78">
        <v>233.47</v>
      </c>
      <c r="S518" s="22" t="s">
        <v>830</v>
      </c>
      <c r="T518" s="272" t="s">
        <v>37</v>
      </c>
    </row>
    <row r="519" spans="1:20" s="88" customFormat="1" ht="21.95" hidden="1" customHeight="1" x14ac:dyDescent="0.25">
      <c r="A519" s="331">
        <v>85</v>
      </c>
      <c r="B519" s="152" t="s">
        <v>903</v>
      </c>
      <c r="C519" s="43">
        <v>1975</v>
      </c>
      <c r="D519" s="77"/>
      <c r="E519" s="42" t="s">
        <v>832</v>
      </c>
      <c r="F519" s="77">
        <v>9</v>
      </c>
      <c r="G519" s="77">
        <v>1</v>
      </c>
      <c r="H519" s="42">
        <v>2527.6</v>
      </c>
      <c r="I519" s="42">
        <v>2394.5</v>
      </c>
      <c r="J519" s="42">
        <v>2327.3000000000002</v>
      </c>
      <c r="K519" s="77">
        <v>104</v>
      </c>
      <c r="L519" s="42">
        <v>1223206.3799999999</v>
      </c>
      <c r="M519" s="42">
        <v>0</v>
      </c>
      <c r="N519" s="42">
        <v>0</v>
      </c>
      <c r="O519" s="42">
        <v>0</v>
      </c>
      <c r="P519" s="42">
        <v>1223206.3799999999</v>
      </c>
      <c r="Q519" s="42">
        <v>510.84</v>
      </c>
      <c r="R519" s="78">
        <v>510.84</v>
      </c>
      <c r="S519" s="22" t="s">
        <v>830</v>
      </c>
      <c r="T519" s="272" t="s">
        <v>37</v>
      </c>
    </row>
    <row r="520" spans="1:20" s="88" customFormat="1" ht="21.95" hidden="1" customHeight="1" x14ac:dyDescent="0.25">
      <c r="A520" s="331">
        <v>86</v>
      </c>
      <c r="B520" s="152" t="s">
        <v>1168</v>
      </c>
      <c r="C520" s="43">
        <v>1960</v>
      </c>
      <c r="D520" s="77"/>
      <c r="E520" s="42" t="s">
        <v>36</v>
      </c>
      <c r="F520" s="77">
        <v>5</v>
      </c>
      <c r="G520" s="77">
        <v>4</v>
      </c>
      <c r="H520" s="42">
        <v>3450.9</v>
      </c>
      <c r="I520" s="42">
        <v>3148.6</v>
      </c>
      <c r="J520" s="42">
        <v>3040.3</v>
      </c>
      <c r="K520" s="77">
        <v>140</v>
      </c>
      <c r="L520" s="42">
        <v>735103.64</v>
      </c>
      <c r="M520" s="42">
        <v>0</v>
      </c>
      <c r="N520" s="42">
        <v>0</v>
      </c>
      <c r="O520" s="42">
        <v>0</v>
      </c>
      <c r="P520" s="42">
        <v>735103.64</v>
      </c>
      <c r="Q520" s="42">
        <v>233.47</v>
      </c>
      <c r="R520" s="78">
        <v>233.47</v>
      </c>
      <c r="S520" s="22">
        <v>43070</v>
      </c>
      <c r="T520" s="272" t="s">
        <v>37</v>
      </c>
    </row>
    <row r="521" spans="1:20" s="88" customFormat="1" ht="21.95" hidden="1" customHeight="1" x14ac:dyDescent="0.25">
      <c r="A521" s="331">
        <v>87</v>
      </c>
      <c r="B521" s="152" t="s">
        <v>1169</v>
      </c>
      <c r="C521" s="43">
        <v>1961</v>
      </c>
      <c r="D521" s="77"/>
      <c r="E521" s="42" t="s">
        <v>36</v>
      </c>
      <c r="F521" s="77">
        <v>5</v>
      </c>
      <c r="G521" s="77">
        <v>4</v>
      </c>
      <c r="H521" s="42">
        <v>4182.2</v>
      </c>
      <c r="I521" s="42">
        <v>3175.9</v>
      </c>
      <c r="J521" s="42">
        <v>3035.3</v>
      </c>
      <c r="K521" s="77">
        <v>118</v>
      </c>
      <c r="L521" s="42">
        <v>2339431.46</v>
      </c>
      <c r="M521" s="42">
        <v>0</v>
      </c>
      <c r="N521" s="42">
        <v>0</v>
      </c>
      <c r="O521" s="42">
        <v>0</v>
      </c>
      <c r="P521" s="42">
        <v>2339431.46</v>
      </c>
      <c r="Q521" s="42">
        <v>736.62</v>
      </c>
      <c r="R521" s="78">
        <v>736.62</v>
      </c>
      <c r="S521" s="22">
        <v>43070</v>
      </c>
      <c r="T521" s="272" t="s">
        <v>37</v>
      </c>
    </row>
    <row r="522" spans="1:20" s="88" customFormat="1" ht="21.95" hidden="1" customHeight="1" x14ac:dyDescent="0.25">
      <c r="A522" s="331">
        <v>88</v>
      </c>
      <c r="B522" s="152" t="s">
        <v>904</v>
      </c>
      <c r="C522" s="43">
        <v>1960</v>
      </c>
      <c r="D522" s="77"/>
      <c r="E522" s="42" t="s">
        <v>832</v>
      </c>
      <c r="F522" s="77">
        <v>4</v>
      </c>
      <c r="G522" s="77">
        <v>2</v>
      </c>
      <c r="H522" s="42">
        <v>1390.4</v>
      </c>
      <c r="I522" s="42">
        <v>1260.0999999999999</v>
      </c>
      <c r="J522" s="42">
        <v>1217.2</v>
      </c>
      <c r="K522" s="77">
        <v>54</v>
      </c>
      <c r="L522" s="42">
        <v>294195.55</v>
      </c>
      <c r="M522" s="42">
        <v>0</v>
      </c>
      <c r="N522" s="42">
        <v>0</v>
      </c>
      <c r="O522" s="42">
        <v>0</v>
      </c>
      <c r="P522" s="42">
        <v>294195.55</v>
      </c>
      <c r="Q522" s="42">
        <v>233.47</v>
      </c>
      <c r="R522" s="78">
        <v>233.47</v>
      </c>
      <c r="S522" s="22" t="s">
        <v>830</v>
      </c>
      <c r="T522" s="272" t="s">
        <v>37</v>
      </c>
    </row>
    <row r="523" spans="1:20" s="88" customFormat="1" ht="21.95" hidden="1" customHeight="1" x14ac:dyDescent="0.25">
      <c r="A523" s="331">
        <v>89</v>
      </c>
      <c r="B523" s="152" t="s">
        <v>905</v>
      </c>
      <c r="C523" s="43">
        <v>1964</v>
      </c>
      <c r="D523" s="77"/>
      <c r="E523" s="42" t="s">
        <v>832</v>
      </c>
      <c r="F523" s="77">
        <v>5</v>
      </c>
      <c r="G523" s="77">
        <v>4</v>
      </c>
      <c r="H523" s="42">
        <v>3412.5</v>
      </c>
      <c r="I523" s="42">
        <v>3112.3</v>
      </c>
      <c r="J523" s="42">
        <v>3059</v>
      </c>
      <c r="K523" s="77">
        <v>133</v>
      </c>
      <c r="L523" s="42">
        <v>1685652.8</v>
      </c>
      <c r="M523" s="42">
        <v>0</v>
      </c>
      <c r="N523" s="42">
        <v>0</v>
      </c>
      <c r="O523" s="42">
        <v>0</v>
      </c>
      <c r="P523" s="42">
        <v>1685652.8</v>
      </c>
      <c r="Q523" s="42">
        <v>541.61</v>
      </c>
      <c r="R523" s="78">
        <v>541.61</v>
      </c>
      <c r="S523" s="22" t="s">
        <v>200</v>
      </c>
      <c r="T523" s="272" t="s">
        <v>37</v>
      </c>
    </row>
    <row r="524" spans="1:20" s="88" customFormat="1" ht="21.95" hidden="1" customHeight="1" x14ac:dyDescent="0.25">
      <c r="A524" s="331">
        <v>90</v>
      </c>
      <c r="B524" s="152" t="s">
        <v>906</v>
      </c>
      <c r="C524" s="43">
        <v>1959</v>
      </c>
      <c r="D524" s="77"/>
      <c r="E524" s="42" t="s">
        <v>832</v>
      </c>
      <c r="F524" s="77">
        <v>5</v>
      </c>
      <c r="G524" s="77">
        <v>4</v>
      </c>
      <c r="H524" s="42">
        <v>3450.4</v>
      </c>
      <c r="I524" s="42">
        <v>3115.9</v>
      </c>
      <c r="J524" s="42">
        <v>2921.9</v>
      </c>
      <c r="K524" s="77">
        <v>132</v>
      </c>
      <c r="L524" s="42">
        <v>897348.04</v>
      </c>
      <c r="M524" s="42">
        <v>0</v>
      </c>
      <c r="N524" s="42">
        <v>0</v>
      </c>
      <c r="O524" s="42">
        <v>0</v>
      </c>
      <c r="P524" s="42">
        <v>897348.04</v>
      </c>
      <c r="Q524" s="42">
        <v>287.99</v>
      </c>
      <c r="R524" s="78">
        <v>287.99</v>
      </c>
      <c r="S524" s="22" t="s">
        <v>200</v>
      </c>
      <c r="T524" s="272" t="s">
        <v>37</v>
      </c>
    </row>
    <row r="525" spans="1:20" s="88" customFormat="1" ht="21.95" hidden="1" customHeight="1" x14ac:dyDescent="0.25">
      <c r="A525" s="331">
        <v>91</v>
      </c>
      <c r="B525" s="152" t="s">
        <v>907</v>
      </c>
      <c r="C525" s="43">
        <v>1960</v>
      </c>
      <c r="D525" s="77">
        <v>2012</v>
      </c>
      <c r="E525" s="42" t="s">
        <v>832</v>
      </c>
      <c r="F525" s="77">
        <v>5</v>
      </c>
      <c r="G525" s="77">
        <v>4</v>
      </c>
      <c r="H525" s="42">
        <v>3403.3</v>
      </c>
      <c r="I525" s="42">
        <v>3112.7</v>
      </c>
      <c r="J525" s="42">
        <v>3028.5</v>
      </c>
      <c r="K525" s="77">
        <v>140</v>
      </c>
      <c r="L525" s="42">
        <v>768276.62</v>
      </c>
      <c r="M525" s="42">
        <v>0</v>
      </c>
      <c r="N525" s="42">
        <v>0</v>
      </c>
      <c r="O525" s="42">
        <v>0</v>
      </c>
      <c r="P525" s="42">
        <v>768276.62</v>
      </c>
      <c r="Q525" s="42">
        <v>246.82</v>
      </c>
      <c r="R525" s="78">
        <v>246.82</v>
      </c>
      <c r="S525" s="22">
        <v>43070</v>
      </c>
      <c r="T525" s="272" t="s">
        <v>37</v>
      </c>
    </row>
    <row r="526" spans="1:20" s="88" customFormat="1" ht="21.95" hidden="1" customHeight="1" x14ac:dyDescent="0.25">
      <c r="A526" s="331">
        <v>92</v>
      </c>
      <c r="B526" s="152" t="s">
        <v>1170</v>
      </c>
      <c r="C526" s="43">
        <v>1960</v>
      </c>
      <c r="D526" s="77"/>
      <c r="E526" s="42" t="s">
        <v>36</v>
      </c>
      <c r="F526" s="77">
        <v>5</v>
      </c>
      <c r="G526" s="77">
        <v>4</v>
      </c>
      <c r="H526" s="42">
        <v>3409.3</v>
      </c>
      <c r="I526" s="42">
        <v>3117.2</v>
      </c>
      <c r="J526" s="42">
        <v>3001.9</v>
      </c>
      <c r="K526" s="77">
        <v>125</v>
      </c>
      <c r="L526" s="42">
        <v>727772.68</v>
      </c>
      <c r="M526" s="42">
        <v>0</v>
      </c>
      <c r="N526" s="42">
        <v>0</v>
      </c>
      <c r="O526" s="42">
        <v>0</v>
      </c>
      <c r="P526" s="42">
        <v>727772.68</v>
      </c>
      <c r="Q526" s="42">
        <v>233.47</v>
      </c>
      <c r="R526" s="78">
        <v>233.47</v>
      </c>
      <c r="S526" s="22">
        <v>43070</v>
      </c>
      <c r="T526" s="272" t="s">
        <v>37</v>
      </c>
    </row>
    <row r="527" spans="1:20" s="88" customFormat="1" ht="21.95" hidden="1" customHeight="1" x14ac:dyDescent="0.25">
      <c r="A527" s="331">
        <v>93</v>
      </c>
      <c r="B527" s="152" t="s">
        <v>910</v>
      </c>
      <c r="C527" s="43">
        <v>1961</v>
      </c>
      <c r="D527" s="77"/>
      <c r="E527" s="42" t="s">
        <v>832</v>
      </c>
      <c r="F527" s="77">
        <v>5</v>
      </c>
      <c r="G527" s="77">
        <v>4</v>
      </c>
      <c r="H527" s="42">
        <v>2683.1</v>
      </c>
      <c r="I527" s="42">
        <v>2636.8</v>
      </c>
      <c r="J527" s="42">
        <v>2449.1999999999998</v>
      </c>
      <c r="K527" s="77">
        <v>147</v>
      </c>
      <c r="L527" s="42">
        <v>615613.69999999995</v>
      </c>
      <c r="M527" s="42">
        <v>0</v>
      </c>
      <c r="N527" s="42">
        <v>0</v>
      </c>
      <c r="O527" s="42">
        <v>0</v>
      </c>
      <c r="P527" s="42">
        <v>615613.69999999995</v>
      </c>
      <c r="Q527" s="42">
        <v>233.47</v>
      </c>
      <c r="R527" s="78">
        <v>233.47</v>
      </c>
      <c r="S527" s="22" t="s">
        <v>200</v>
      </c>
      <c r="T527" s="272" t="s">
        <v>37</v>
      </c>
    </row>
    <row r="528" spans="1:20" s="88" customFormat="1" ht="21.95" hidden="1" customHeight="1" x14ac:dyDescent="0.25">
      <c r="A528" s="331">
        <v>94</v>
      </c>
      <c r="B528" s="152" t="s">
        <v>911</v>
      </c>
      <c r="C528" s="43">
        <v>1961</v>
      </c>
      <c r="D528" s="77">
        <v>2010</v>
      </c>
      <c r="E528" s="42" t="s">
        <v>832</v>
      </c>
      <c r="F528" s="77">
        <v>5</v>
      </c>
      <c r="G528" s="77">
        <v>4</v>
      </c>
      <c r="H528" s="42">
        <v>2654.3</v>
      </c>
      <c r="I528" s="42">
        <v>2608.6999999999998</v>
      </c>
      <c r="J528" s="42">
        <v>2474.8000000000002</v>
      </c>
      <c r="K528" s="77">
        <v>150</v>
      </c>
      <c r="L528" s="42">
        <v>609053.18999999994</v>
      </c>
      <c r="M528" s="42">
        <v>0</v>
      </c>
      <c r="N528" s="42">
        <v>0</v>
      </c>
      <c r="O528" s="42">
        <v>0</v>
      </c>
      <c r="P528" s="42">
        <v>609053.18999999994</v>
      </c>
      <c r="Q528" s="42">
        <v>233.47</v>
      </c>
      <c r="R528" s="78">
        <v>233.47</v>
      </c>
      <c r="S528" s="22" t="s">
        <v>200</v>
      </c>
      <c r="T528" s="272" t="s">
        <v>37</v>
      </c>
    </row>
    <row r="529" spans="1:20" s="88" customFormat="1" ht="21.95" hidden="1" customHeight="1" x14ac:dyDescent="0.25">
      <c r="A529" s="331">
        <v>95</v>
      </c>
      <c r="B529" s="152" t="s">
        <v>908</v>
      </c>
      <c r="C529" s="43">
        <v>1960</v>
      </c>
      <c r="D529" s="77"/>
      <c r="E529" s="42" t="s">
        <v>832</v>
      </c>
      <c r="F529" s="77">
        <v>5</v>
      </c>
      <c r="G529" s="77">
        <v>2</v>
      </c>
      <c r="H529" s="42">
        <v>1611.6</v>
      </c>
      <c r="I529" s="42">
        <v>1592.3</v>
      </c>
      <c r="J529" s="42">
        <v>1436.9</v>
      </c>
      <c r="K529" s="77">
        <v>77</v>
      </c>
      <c r="L529" s="42">
        <v>371754.28</v>
      </c>
      <c r="M529" s="42">
        <v>0</v>
      </c>
      <c r="N529" s="42">
        <v>0</v>
      </c>
      <c r="O529" s="42">
        <v>0</v>
      </c>
      <c r="P529" s="42">
        <v>371754.28</v>
      </c>
      <c r="Q529" s="42">
        <v>233.47</v>
      </c>
      <c r="R529" s="78">
        <v>233.47</v>
      </c>
      <c r="S529" s="22" t="s">
        <v>200</v>
      </c>
      <c r="T529" s="272" t="s">
        <v>37</v>
      </c>
    </row>
    <row r="530" spans="1:20" s="88" customFormat="1" ht="21.95" hidden="1" customHeight="1" x14ac:dyDescent="0.25">
      <c r="A530" s="331">
        <v>96</v>
      </c>
      <c r="B530" s="152" t="s">
        <v>909</v>
      </c>
      <c r="C530" s="43">
        <v>1960</v>
      </c>
      <c r="D530" s="77">
        <v>2010</v>
      </c>
      <c r="E530" s="42" t="s">
        <v>832</v>
      </c>
      <c r="F530" s="77">
        <v>5</v>
      </c>
      <c r="G530" s="77">
        <v>4</v>
      </c>
      <c r="H530" s="42">
        <v>3456.6</v>
      </c>
      <c r="I530" s="42">
        <v>3092.7</v>
      </c>
      <c r="J530" s="42">
        <v>2414.5</v>
      </c>
      <c r="K530" s="77">
        <v>150</v>
      </c>
      <c r="L530" s="42">
        <v>1481434.23</v>
      </c>
      <c r="M530" s="42">
        <v>0</v>
      </c>
      <c r="N530" s="42">
        <v>0</v>
      </c>
      <c r="O530" s="42">
        <v>0</v>
      </c>
      <c r="P530" s="42">
        <v>1481434.23</v>
      </c>
      <c r="Q530" s="42">
        <v>479.01</v>
      </c>
      <c r="R530" s="78">
        <v>479.01</v>
      </c>
      <c r="S530" s="22" t="s">
        <v>200</v>
      </c>
      <c r="T530" s="272" t="s">
        <v>37</v>
      </c>
    </row>
    <row r="531" spans="1:20" s="88" customFormat="1" ht="21.95" hidden="1" customHeight="1" x14ac:dyDescent="0.25">
      <c r="A531" s="331">
        <v>97</v>
      </c>
      <c r="B531" s="152" t="s">
        <v>912</v>
      </c>
      <c r="C531" s="43">
        <v>1953</v>
      </c>
      <c r="D531" s="77">
        <v>2011</v>
      </c>
      <c r="E531" s="42" t="s">
        <v>829</v>
      </c>
      <c r="F531" s="77">
        <v>3</v>
      </c>
      <c r="G531" s="77">
        <v>3</v>
      </c>
      <c r="H531" s="42">
        <v>2695.5</v>
      </c>
      <c r="I531" s="42">
        <v>2100</v>
      </c>
      <c r="J531" s="42">
        <v>935.1</v>
      </c>
      <c r="K531" s="77">
        <v>54</v>
      </c>
      <c r="L531" s="42">
        <v>1521555</v>
      </c>
      <c r="M531" s="42">
        <v>0</v>
      </c>
      <c r="N531" s="42">
        <v>0</v>
      </c>
      <c r="O531" s="42">
        <v>0</v>
      </c>
      <c r="P531" s="42">
        <v>1521555</v>
      </c>
      <c r="Q531" s="42">
        <v>724.55</v>
      </c>
      <c r="R531" s="78">
        <v>724.55</v>
      </c>
      <c r="S531" s="22" t="s">
        <v>830</v>
      </c>
      <c r="T531" s="272" t="s">
        <v>37</v>
      </c>
    </row>
    <row r="532" spans="1:20" s="88" customFormat="1" ht="21.95" hidden="1" customHeight="1" x14ac:dyDescent="0.25">
      <c r="A532" s="331">
        <v>98</v>
      </c>
      <c r="B532" s="152" t="s">
        <v>913</v>
      </c>
      <c r="C532" s="43">
        <v>1960</v>
      </c>
      <c r="D532" s="77">
        <v>2011</v>
      </c>
      <c r="E532" s="42" t="s">
        <v>841</v>
      </c>
      <c r="F532" s="77">
        <v>5</v>
      </c>
      <c r="G532" s="77">
        <v>2</v>
      </c>
      <c r="H532" s="42">
        <v>1669.6</v>
      </c>
      <c r="I532" s="42">
        <v>1625</v>
      </c>
      <c r="J532" s="42">
        <v>1479.9</v>
      </c>
      <c r="K532" s="77">
        <v>65</v>
      </c>
      <c r="L532" s="42">
        <v>379388.75</v>
      </c>
      <c r="M532" s="42">
        <v>0</v>
      </c>
      <c r="N532" s="42">
        <v>0</v>
      </c>
      <c r="O532" s="42">
        <v>0</v>
      </c>
      <c r="P532" s="42">
        <v>379388.75</v>
      </c>
      <c r="Q532" s="42">
        <v>233.47</v>
      </c>
      <c r="R532" s="78">
        <v>233.47</v>
      </c>
      <c r="S532" s="22" t="s">
        <v>830</v>
      </c>
      <c r="T532" s="272" t="s">
        <v>37</v>
      </c>
    </row>
    <row r="533" spans="1:20" s="88" customFormat="1" ht="21.95" hidden="1" customHeight="1" x14ac:dyDescent="0.25">
      <c r="A533" s="331">
        <v>99</v>
      </c>
      <c r="B533" s="152" t="s">
        <v>914</v>
      </c>
      <c r="C533" s="43">
        <v>1962</v>
      </c>
      <c r="D533" s="77"/>
      <c r="E533" s="42" t="s">
        <v>832</v>
      </c>
      <c r="F533" s="77">
        <v>5</v>
      </c>
      <c r="G533" s="77">
        <v>3</v>
      </c>
      <c r="H533" s="42">
        <v>2806.8</v>
      </c>
      <c r="I533" s="42">
        <v>2575.4</v>
      </c>
      <c r="J533" s="42">
        <v>2324.6999999999998</v>
      </c>
      <c r="K533" s="77">
        <v>114</v>
      </c>
      <c r="L533" s="42">
        <v>1394862.39</v>
      </c>
      <c r="M533" s="42">
        <v>0</v>
      </c>
      <c r="N533" s="42">
        <v>0</v>
      </c>
      <c r="O533" s="42">
        <v>0</v>
      </c>
      <c r="P533" s="42">
        <v>1394862.39</v>
      </c>
      <c r="Q533" s="42">
        <v>541.61</v>
      </c>
      <c r="R533" s="78">
        <v>541.61</v>
      </c>
      <c r="S533" s="22" t="s">
        <v>830</v>
      </c>
      <c r="T533" s="272" t="s">
        <v>37</v>
      </c>
    </row>
    <row r="534" spans="1:20" s="88" customFormat="1" ht="21.95" hidden="1" customHeight="1" x14ac:dyDescent="0.25">
      <c r="A534" s="331">
        <v>100</v>
      </c>
      <c r="B534" s="152" t="s">
        <v>919</v>
      </c>
      <c r="C534" s="43">
        <v>1970</v>
      </c>
      <c r="D534" s="77"/>
      <c r="E534" s="42" t="s">
        <v>832</v>
      </c>
      <c r="F534" s="77">
        <v>9</v>
      </c>
      <c r="G534" s="77">
        <v>2</v>
      </c>
      <c r="H534" s="42">
        <v>6054</v>
      </c>
      <c r="I534" s="42">
        <v>5800.9</v>
      </c>
      <c r="J534" s="42">
        <v>3854.2</v>
      </c>
      <c r="K534" s="77">
        <v>152</v>
      </c>
      <c r="L534" s="42">
        <v>3322581.5</v>
      </c>
      <c r="M534" s="42">
        <v>0</v>
      </c>
      <c r="N534" s="42">
        <v>0</v>
      </c>
      <c r="O534" s="42">
        <v>0</v>
      </c>
      <c r="P534" s="42">
        <v>3322581.5</v>
      </c>
      <c r="Q534" s="42">
        <v>572.77</v>
      </c>
      <c r="R534" s="78">
        <v>572.77</v>
      </c>
      <c r="S534" s="22" t="s">
        <v>200</v>
      </c>
      <c r="T534" s="272" t="s">
        <v>37</v>
      </c>
    </row>
    <row r="535" spans="1:20" s="88" customFormat="1" ht="21.95" hidden="1" customHeight="1" x14ac:dyDescent="0.25">
      <c r="A535" s="331">
        <v>101</v>
      </c>
      <c r="B535" s="152" t="s">
        <v>915</v>
      </c>
      <c r="C535" s="43">
        <v>1962</v>
      </c>
      <c r="D535" s="77"/>
      <c r="E535" s="42" t="s">
        <v>832</v>
      </c>
      <c r="F535" s="77">
        <v>5</v>
      </c>
      <c r="G535" s="77">
        <v>4</v>
      </c>
      <c r="H535" s="42">
        <v>5785.2</v>
      </c>
      <c r="I535" s="42">
        <v>3847.4</v>
      </c>
      <c r="J535" s="42">
        <v>2464.4</v>
      </c>
      <c r="K535" s="77">
        <v>98</v>
      </c>
      <c r="L535" s="42">
        <v>898252.48</v>
      </c>
      <c r="M535" s="42">
        <v>0</v>
      </c>
      <c r="N535" s="42">
        <v>0</v>
      </c>
      <c r="O535" s="42">
        <v>0</v>
      </c>
      <c r="P535" s="42">
        <v>898252.48</v>
      </c>
      <c r="Q535" s="42">
        <v>233.47</v>
      </c>
      <c r="R535" s="78">
        <v>233.47</v>
      </c>
      <c r="S535" s="22" t="s">
        <v>830</v>
      </c>
      <c r="T535" s="272" t="s">
        <v>37</v>
      </c>
    </row>
    <row r="536" spans="1:20" s="88" customFormat="1" ht="21.95" hidden="1" customHeight="1" x14ac:dyDescent="0.25">
      <c r="A536" s="331">
        <v>102</v>
      </c>
      <c r="B536" s="152" t="s">
        <v>916</v>
      </c>
      <c r="C536" s="43">
        <v>1960</v>
      </c>
      <c r="D536" s="77"/>
      <c r="E536" s="42" t="s">
        <v>832</v>
      </c>
      <c r="F536" s="77">
        <v>5</v>
      </c>
      <c r="G536" s="77">
        <v>4</v>
      </c>
      <c r="H536" s="42">
        <v>3964.7</v>
      </c>
      <c r="I536" s="42">
        <v>3663.87</v>
      </c>
      <c r="J536" s="42">
        <v>2688.78</v>
      </c>
      <c r="K536" s="77">
        <v>111</v>
      </c>
      <c r="L536" s="42">
        <v>3957016.24</v>
      </c>
      <c r="M536" s="42">
        <v>0</v>
      </c>
      <c r="N536" s="42">
        <v>0</v>
      </c>
      <c r="O536" s="42">
        <v>0</v>
      </c>
      <c r="P536" s="42">
        <v>3957016.24</v>
      </c>
      <c r="Q536" s="42">
        <v>1080.01</v>
      </c>
      <c r="R536" s="78">
        <v>1080.01</v>
      </c>
      <c r="S536" s="22">
        <v>43070</v>
      </c>
      <c r="T536" s="272" t="s">
        <v>37</v>
      </c>
    </row>
    <row r="537" spans="1:20" s="88" customFormat="1" ht="21.95" hidden="1" customHeight="1" x14ac:dyDescent="0.25">
      <c r="A537" s="331">
        <v>103</v>
      </c>
      <c r="B537" s="152" t="s">
        <v>917</v>
      </c>
      <c r="C537" s="43">
        <v>1957</v>
      </c>
      <c r="D537" s="77"/>
      <c r="E537" s="42" t="s">
        <v>832</v>
      </c>
      <c r="F537" s="77">
        <v>5</v>
      </c>
      <c r="G537" s="77">
        <v>2</v>
      </c>
      <c r="H537" s="42">
        <v>3879.9</v>
      </c>
      <c r="I537" s="42">
        <v>2910.32</v>
      </c>
      <c r="J537" s="42">
        <v>2128.9</v>
      </c>
      <c r="K537" s="77">
        <v>77</v>
      </c>
      <c r="L537" s="42">
        <v>679472.41</v>
      </c>
      <c r="M537" s="42">
        <v>0</v>
      </c>
      <c r="N537" s="42">
        <v>0</v>
      </c>
      <c r="O537" s="42">
        <v>0</v>
      </c>
      <c r="P537" s="42">
        <v>679472.41</v>
      </c>
      <c r="Q537" s="42">
        <v>233.47</v>
      </c>
      <c r="R537" s="78">
        <v>233.47</v>
      </c>
      <c r="S537" s="22" t="s">
        <v>830</v>
      </c>
      <c r="T537" s="272" t="s">
        <v>37</v>
      </c>
    </row>
    <row r="538" spans="1:20" s="88" customFormat="1" ht="21.95" hidden="1" customHeight="1" x14ac:dyDescent="0.25">
      <c r="A538" s="331">
        <v>104</v>
      </c>
      <c r="B538" s="152" t="s">
        <v>918</v>
      </c>
      <c r="C538" s="43">
        <v>1956</v>
      </c>
      <c r="D538" s="77"/>
      <c r="E538" s="42" t="s">
        <v>836</v>
      </c>
      <c r="F538" s="77">
        <v>5</v>
      </c>
      <c r="G538" s="77">
        <v>4</v>
      </c>
      <c r="H538" s="42">
        <v>4098</v>
      </c>
      <c r="I538" s="42">
        <v>3809.59</v>
      </c>
      <c r="J538" s="42">
        <v>1724.9</v>
      </c>
      <c r="K538" s="77">
        <v>99</v>
      </c>
      <c r="L538" s="42">
        <v>4011688.75</v>
      </c>
      <c r="M538" s="42">
        <v>0</v>
      </c>
      <c r="N538" s="42">
        <v>0</v>
      </c>
      <c r="O538" s="42">
        <v>0</v>
      </c>
      <c r="P538" s="42">
        <v>4011688.75</v>
      </c>
      <c r="Q538" s="42">
        <f>L538/I538</f>
        <v>1053.05</v>
      </c>
      <c r="R538" s="78">
        <v>1053.05</v>
      </c>
      <c r="S538" s="22" t="s">
        <v>200</v>
      </c>
      <c r="T538" s="272" t="s">
        <v>37</v>
      </c>
    </row>
    <row r="539" spans="1:20" s="88" customFormat="1" ht="21.95" hidden="1" customHeight="1" x14ac:dyDescent="0.25">
      <c r="A539" s="331">
        <v>105</v>
      </c>
      <c r="B539" s="152" t="s">
        <v>1171</v>
      </c>
      <c r="C539" s="43">
        <v>1958</v>
      </c>
      <c r="D539" s="77"/>
      <c r="E539" s="42" t="s">
        <v>60</v>
      </c>
      <c r="F539" s="77">
        <v>5</v>
      </c>
      <c r="G539" s="77">
        <v>8</v>
      </c>
      <c r="H539" s="42">
        <v>5358</v>
      </c>
      <c r="I539" s="42">
        <v>4241</v>
      </c>
      <c r="J539" s="42">
        <v>4205.5</v>
      </c>
      <c r="K539" s="77">
        <v>126</v>
      </c>
      <c r="L539" s="42">
        <v>330000</v>
      </c>
      <c r="M539" s="42">
        <v>0</v>
      </c>
      <c r="N539" s="42">
        <v>0</v>
      </c>
      <c r="O539" s="42">
        <v>0</v>
      </c>
      <c r="P539" s="42">
        <v>330000</v>
      </c>
      <c r="Q539" s="42">
        <v>77.81</v>
      </c>
      <c r="R539" s="78">
        <v>245.54</v>
      </c>
      <c r="S539" s="22" t="s">
        <v>830</v>
      </c>
      <c r="T539" s="272" t="s">
        <v>33</v>
      </c>
    </row>
    <row r="540" spans="1:20" s="88" customFormat="1" ht="21.95" hidden="1" customHeight="1" x14ac:dyDescent="0.25">
      <c r="A540" s="331">
        <v>106</v>
      </c>
      <c r="B540" s="152" t="s">
        <v>1172</v>
      </c>
      <c r="C540" s="43">
        <v>1960</v>
      </c>
      <c r="D540" s="77">
        <v>2012</v>
      </c>
      <c r="E540" s="42" t="s">
        <v>36</v>
      </c>
      <c r="F540" s="77">
        <v>5</v>
      </c>
      <c r="G540" s="77">
        <v>4</v>
      </c>
      <c r="H540" s="42">
        <v>3473.4</v>
      </c>
      <c r="I540" s="42">
        <v>3121.7</v>
      </c>
      <c r="J540" s="42">
        <v>2887.4</v>
      </c>
      <c r="K540" s="77">
        <v>126</v>
      </c>
      <c r="L540" s="42">
        <v>728823.3</v>
      </c>
      <c r="M540" s="42">
        <v>0</v>
      </c>
      <c r="N540" s="42">
        <v>0</v>
      </c>
      <c r="O540" s="42">
        <v>0</v>
      </c>
      <c r="P540" s="42">
        <v>728823.3</v>
      </c>
      <c r="Q540" s="42">
        <v>233.47</v>
      </c>
      <c r="R540" s="78">
        <v>233.47</v>
      </c>
      <c r="S540" s="22" t="s">
        <v>830</v>
      </c>
      <c r="T540" s="272" t="s">
        <v>37</v>
      </c>
    </row>
    <row r="541" spans="1:20" s="88" customFormat="1" ht="21.95" hidden="1" customHeight="1" x14ac:dyDescent="0.25">
      <c r="A541" s="331">
        <v>107</v>
      </c>
      <c r="B541" s="152" t="s">
        <v>1173</v>
      </c>
      <c r="C541" s="43">
        <v>1960</v>
      </c>
      <c r="D541" s="77">
        <v>2012</v>
      </c>
      <c r="E541" s="42" t="s">
        <v>36</v>
      </c>
      <c r="F541" s="77">
        <v>5</v>
      </c>
      <c r="G541" s="77">
        <v>2</v>
      </c>
      <c r="H541" s="42">
        <v>1741.5</v>
      </c>
      <c r="I541" s="42">
        <v>1598</v>
      </c>
      <c r="J541" s="42">
        <v>1569.2</v>
      </c>
      <c r="K541" s="77">
        <v>51</v>
      </c>
      <c r="L541" s="42">
        <v>373085.06</v>
      </c>
      <c r="M541" s="42">
        <v>0</v>
      </c>
      <c r="N541" s="42">
        <v>0</v>
      </c>
      <c r="O541" s="42">
        <v>0</v>
      </c>
      <c r="P541" s="42">
        <v>373085.06</v>
      </c>
      <c r="Q541" s="42">
        <v>233.47</v>
      </c>
      <c r="R541" s="78">
        <v>233.47</v>
      </c>
      <c r="S541" s="22" t="s">
        <v>830</v>
      </c>
      <c r="T541" s="272" t="s">
        <v>37</v>
      </c>
    </row>
    <row r="542" spans="1:20" s="88" customFormat="1" ht="21.95" hidden="1" customHeight="1" x14ac:dyDescent="0.25">
      <c r="A542" s="331">
        <v>108</v>
      </c>
      <c r="B542" s="152" t="s">
        <v>1174</v>
      </c>
      <c r="C542" s="43">
        <v>1959</v>
      </c>
      <c r="D542" s="77">
        <v>2008</v>
      </c>
      <c r="E542" s="42" t="s">
        <v>36</v>
      </c>
      <c r="F542" s="77">
        <v>5</v>
      </c>
      <c r="G542" s="77">
        <v>2</v>
      </c>
      <c r="H542" s="42">
        <v>2039.3</v>
      </c>
      <c r="I542" s="42">
        <v>1590.9</v>
      </c>
      <c r="J542" s="42">
        <v>1534.8</v>
      </c>
      <c r="K542" s="77">
        <v>54</v>
      </c>
      <c r="L542" s="42">
        <v>392665.94</v>
      </c>
      <c r="M542" s="42">
        <v>0</v>
      </c>
      <c r="N542" s="42">
        <v>0</v>
      </c>
      <c r="O542" s="42">
        <v>0</v>
      </c>
      <c r="P542" s="42">
        <v>392665.94</v>
      </c>
      <c r="Q542" s="42">
        <v>246.82</v>
      </c>
      <c r="R542" s="78">
        <v>246.82</v>
      </c>
      <c r="S542" s="22" t="s">
        <v>200</v>
      </c>
      <c r="T542" s="272" t="s">
        <v>37</v>
      </c>
    </row>
    <row r="543" spans="1:20" s="88" customFormat="1" ht="21.95" hidden="1" customHeight="1" x14ac:dyDescent="0.25">
      <c r="A543" s="331">
        <v>109</v>
      </c>
      <c r="B543" s="152" t="s">
        <v>1175</v>
      </c>
      <c r="C543" s="43">
        <v>1958</v>
      </c>
      <c r="D543" s="77">
        <v>2012</v>
      </c>
      <c r="E543" s="42" t="s">
        <v>36</v>
      </c>
      <c r="F543" s="77">
        <v>4</v>
      </c>
      <c r="G543" s="77">
        <v>4</v>
      </c>
      <c r="H543" s="42">
        <v>2970.2</v>
      </c>
      <c r="I543" s="42">
        <v>2581.6999999999998</v>
      </c>
      <c r="J543" s="42">
        <v>2480.4</v>
      </c>
      <c r="K543" s="77">
        <v>90</v>
      </c>
      <c r="L543" s="42">
        <v>602749.5</v>
      </c>
      <c r="M543" s="42">
        <v>0</v>
      </c>
      <c r="N543" s="42">
        <v>0</v>
      </c>
      <c r="O543" s="42">
        <v>0</v>
      </c>
      <c r="P543" s="42">
        <v>602749.5</v>
      </c>
      <c r="Q543" s="42">
        <v>233.47</v>
      </c>
      <c r="R543" s="78">
        <v>233.47</v>
      </c>
      <c r="S543" s="22">
        <v>43070</v>
      </c>
      <c r="T543" s="272" t="s">
        <v>37</v>
      </c>
    </row>
    <row r="544" spans="1:20" s="88" customFormat="1" ht="21.95" hidden="1" customHeight="1" x14ac:dyDescent="0.25">
      <c r="A544" s="331">
        <v>110</v>
      </c>
      <c r="B544" s="152" t="s">
        <v>920</v>
      </c>
      <c r="C544" s="43">
        <v>1974</v>
      </c>
      <c r="D544" s="77"/>
      <c r="E544" s="42" t="s">
        <v>847</v>
      </c>
      <c r="F544" s="77">
        <v>9</v>
      </c>
      <c r="G544" s="77">
        <v>6</v>
      </c>
      <c r="H544" s="42">
        <v>11306.6</v>
      </c>
      <c r="I544" s="42">
        <v>11005.1</v>
      </c>
      <c r="J544" s="42">
        <v>11005.1</v>
      </c>
      <c r="K544" s="77">
        <v>584</v>
      </c>
      <c r="L544" s="42">
        <v>5621845.2800000003</v>
      </c>
      <c r="M544" s="42">
        <v>0</v>
      </c>
      <c r="N544" s="42">
        <v>0</v>
      </c>
      <c r="O544" s="42">
        <v>0</v>
      </c>
      <c r="P544" s="42">
        <v>5621845.2800000003</v>
      </c>
      <c r="Q544" s="42">
        <v>510.84</v>
      </c>
      <c r="R544" s="78">
        <v>510.84</v>
      </c>
      <c r="S544" s="22" t="s">
        <v>830</v>
      </c>
      <c r="T544" s="272" t="s">
        <v>37</v>
      </c>
    </row>
    <row r="545" spans="1:20" s="88" customFormat="1" ht="21.95" hidden="1" customHeight="1" x14ac:dyDescent="0.25">
      <c r="A545" s="331">
        <v>111</v>
      </c>
      <c r="B545" s="152" t="s">
        <v>1558</v>
      </c>
      <c r="C545" s="43">
        <v>1974</v>
      </c>
      <c r="D545" s="77"/>
      <c r="E545" s="42" t="s">
        <v>198</v>
      </c>
      <c r="F545" s="77">
        <v>9</v>
      </c>
      <c r="G545" s="77">
        <v>2</v>
      </c>
      <c r="H545" s="42">
        <v>6477</v>
      </c>
      <c r="I545" s="42">
        <v>5900</v>
      </c>
      <c r="J545" s="42">
        <v>5791.9</v>
      </c>
      <c r="K545" s="77">
        <v>146</v>
      </c>
      <c r="L545" s="42">
        <v>799628.68</v>
      </c>
      <c r="M545" s="42">
        <v>0</v>
      </c>
      <c r="N545" s="42">
        <v>0</v>
      </c>
      <c r="O545" s="42">
        <v>0</v>
      </c>
      <c r="P545" s="42">
        <v>799628.68</v>
      </c>
      <c r="Q545" s="42">
        <v>135.53</v>
      </c>
      <c r="R545" s="78">
        <v>510.84</v>
      </c>
      <c r="S545" s="22" t="s">
        <v>830</v>
      </c>
      <c r="T545" s="272" t="s">
        <v>33</v>
      </c>
    </row>
    <row r="546" spans="1:20" s="88" customFormat="1" ht="21.95" hidden="1" customHeight="1" x14ac:dyDescent="0.25">
      <c r="A546" s="331">
        <v>112</v>
      </c>
      <c r="B546" s="152" t="s">
        <v>921</v>
      </c>
      <c r="C546" s="43">
        <v>1974</v>
      </c>
      <c r="D546" s="77">
        <v>2012</v>
      </c>
      <c r="E546" s="42" t="s">
        <v>841</v>
      </c>
      <c r="F546" s="77">
        <v>9</v>
      </c>
      <c r="G546" s="77">
        <v>2</v>
      </c>
      <c r="H546" s="42">
        <v>4517</v>
      </c>
      <c r="I546" s="42">
        <v>3835.4</v>
      </c>
      <c r="J546" s="42">
        <v>3835.4</v>
      </c>
      <c r="K546" s="77">
        <v>177</v>
      </c>
      <c r="L546" s="42">
        <v>1959275.74</v>
      </c>
      <c r="M546" s="42">
        <v>0</v>
      </c>
      <c r="N546" s="42">
        <v>0</v>
      </c>
      <c r="O546" s="42">
        <v>0</v>
      </c>
      <c r="P546" s="42">
        <v>1959275.74</v>
      </c>
      <c r="Q546" s="42">
        <v>510.84</v>
      </c>
      <c r="R546" s="78">
        <v>510.84</v>
      </c>
      <c r="S546" s="22">
        <v>43070</v>
      </c>
      <c r="T546" s="272" t="s">
        <v>37</v>
      </c>
    </row>
    <row r="547" spans="1:20" s="88" customFormat="1" ht="21.95" hidden="1" customHeight="1" x14ac:dyDescent="0.25">
      <c r="A547" s="331">
        <v>113</v>
      </c>
      <c r="B547" s="152" t="s">
        <v>922</v>
      </c>
      <c r="C547" s="43">
        <v>1975</v>
      </c>
      <c r="D547" s="77"/>
      <c r="E547" s="42" t="s">
        <v>841</v>
      </c>
      <c r="F547" s="77">
        <v>12</v>
      </c>
      <c r="G547" s="77">
        <v>2</v>
      </c>
      <c r="H547" s="42">
        <v>5831.5</v>
      </c>
      <c r="I547" s="42">
        <v>4780.8</v>
      </c>
      <c r="J547" s="42">
        <v>4482.6000000000004</v>
      </c>
      <c r="K547" s="77">
        <v>203</v>
      </c>
      <c r="L547" s="42">
        <v>1833436.8</v>
      </c>
      <c r="M547" s="42">
        <v>0</v>
      </c>
      <c r="N547" s="42">
        <v>0</v>
      </c>
      <c r="O547" s="42">
        <v>0</v>
      </c>
      <c r="P547" s="42">
        <v>1833436.8</v>
      </c>
      <c r="Q547" s="42">
        <v>383.5</v>
      </c>
      <c r="R547" s="78">
        <v>383.5</v>
      </c>
      <c r="S547" s="22">
        <v>43070</v>
      </c>
      <c r="T547" s="272" t="s">
        <v>37</v>
      </c>
    </row>
    <row r="548" spans="1:20" s="88" customFormat="1" ht="21.95" hidden="1" customHeight="1" x14ac:dyDescent="0.25">
      <c r="A548" s="331">
        <v>114</v>
      </c>
      <c r="B548" s="152" t="s">
        <v>923</v>
      </c>
      <c r="C548" s="43">
        <v>1963</v>
      </c>
      <c r="D548" s="77"/>
      <c r="E548" s="42" t="s">
        <v>832</v>
      </c>
      <c r="F548" s="77">
        <v>5</v>
      </c>
      <c r="G548" s="77">
        <v>2</v>
      </c>
      <c r="H548" s="42">
        <v>1736.6</v>
      </c>
      <c r="I548" s="42">
        <v>1588.4</v>
      </c>
      <c r="J548" s="42">
        <v>1547.2</v>
      </c>
      <c r="K548" s="77">
        <v>83</v>
      </c>
      <c r="L548" s="42">
        <v>370843.75</v>
      </c>
      <c r="M548" s="42">
        <v>0</v>
      </c>
      <c r="N548" s="42">
        <v>0</v>
      </c>
      <c r="O548" s="42">
        <v>0</v>
      </c>
      <c r="P548" s="42">
        <v>370843.75</v>
      </c>
      <c r="Q548" s="42">
        <v>233.47</v>
      </c>
      <c r="R548" s="78">
        <v>233.47</v>
      </c>
      <c r="S548" s="22">
        <v>43070</v>
      </c>
      <c r="T548" s="272" t="s">
        <v>37</v>
      </c>
    </row>
    <row r="549" spans="1:20" s="88" customFormat="1" ht="21.95" hidden="1" customHeight="1" x14ac:dyDescent="0.25">
      <c r="A549" s="331">
        <v>115</v>
      </c>
      <c r="B549" s="152" t="s">
        <v>925</v>
      </c>
      <c r="C549" s="43">
        <v>1972</v>
      </c>
      <c r="D549" s="77"/>
      <c r="E549" s="42" t="s">
        <v>847</v>
      </c>
      <c r="F549" s="77">
        <v>5</v>
      </c>
      <c r="G549" s="77">
        <v>6</v>
      </c>
      <c r="H549" s="42">
        <v>4776.5</v>
      </c>
      <c r="I549" s="42">
        <v>4347.83</v>
      </c>
      <c r="J549" s="42">
        <v>3968.95</v>
      </c>
      <c r="K549" s="77">
        <v>208</v>
      </c>
      <c r="L549" s="42">
        <v>1015087.87</v>
      </c>
      <c r="M549" s="42">
        <v>0</v>
      </c>
      <c r="N549" s="42">
        <v>0</v>
      </c>
      <c r="O549" s="42">
        <v>0</v>
      </c>
      <c r="P549" s="42">
        <v>1015087.87</v>
      </c>
      <c r="Q549" s="42">
        <v>233.47</v>
      </c>
      <c r="R549" s="78">
        <v>233.47</v>
      </c>
      <c r="S549" s="22" t="s">
        <v>830</v>
      </c>
      <c r="T549" s="272" t="s">
        <v>37</v>
      </c>
    </row>
    <row r="550" spans="1:20" s="88" customFormat="1" ht="21.95" hidden="1" customHeight="1" x14ac:dyDescent="0.25">
      <c r="A550" s="331">
        <v>116</v>
      </c>
      <c r="B550" s="152" t="s">
        <v>924</v>
      </c>
      <c r="C550" s="43">
        <v>1970</v>
      </c>
      <c r="D550" s="77"/>
      <c r="E550" s="42" t="s">
        <v>847</v>
      </c>
      <c r="F550" s="77">
        <v>5</v>
      </c>
      <c r="G550" s="77">
        <v>6</v>
      </c>
      <c r="H550" s="42">
        <v>4815.8999999999996</v>
      </c>
      <c r="I550" s="42">
        <v>4324.4399999999996</v>
      </c>
      <c r="J550" s="42">
        <v>3903.68</v>
      </c>
      <c r="K550" s="77">
        <v>194</v>
      </c>
      <c r="L550" s="42">
        <v>192480.83</v>
      </c>
      <c r="M550" s="42">
        <v>0</v>
      </c>
      <c r="N550" s="42">
        <v>0</v>
      </c>
      <c r="O550" s="42">
        <v>0</v>
      </c>
      <c r="P550" s="42">
        <v>192480.83</v>
      </c>
      <c r="Q550" s="42">
        <v>44.51</v>
      </c>
      <c r="R550" s="78">
        <v>44.51</v>
      </c>
      <c r="S550" s="22" t="s">
        <v>200</v>
      </c>
      <c r="T550" s="272" t="s">
        <v>37</v>
      </c>
    </row>
    <row r="551" spans="1:20" s="88" customFormat="1" ht="21.95" hidden="1" customHeight="1" x14ac:dyDescent="0.25">
      <c r="A551" s="331">
        <v>117</v>
      </c>
      <c r="B551" s="152" t="s">
        <v>926</v>
      </c>
      <c r="C551" s="43">
        <v>1969</v>
      </c>
      <c r="D551" s="77"/>
      <c r="E551" s="42" t="s">
        <v>832</v>
      </c>
      <c r="F551" s="77">
        <v>5</v>
      </c>
      <c r="G551" s="77">
        <v>4</v>
      </c>
      <c r="H551" s="42">
        <v>3492.9</v>
      </c>
      <c r="I551" s="42">
        <v>3160.5</v>
      </c>
      <c r="J551" s="42">
        <v>3074.2</v>
      </c>
      <c r="K551" s="77">
        <v>147</v>
      </c>
      <c r="L551" s="42">
        <v>737881.94</v>
      </c>
      <c r="M551" s="42">
        <v>0</v>
      </c>
      <c r="N551" s="42">
        <v>0</v>
      </c>
      <c r="O551" s="42">
        <v>0</v>
      </c>
      <c r="P551" s="42">
        <v>737881.94</v>
      </c>
      <c r="Q551" s="42">
        <v>233.47</v>
      </c>
      <c r="R551" s="78">
        <v>233.47</v>
      </c>
      <c r="S551" s="22" t="s">
        <v>830</v>
      </c>
      <c r="T551" s="272" t="s">
        <v>37</v>
      </c>
    </row>
    <row r="552" spans="1:20" s="88" customFormat="1" ht="21.95" hidden="1" customHeight="1" x14ac:dyDescent="0.25">
      <c r="A552" s="331">
        <v>118</v>
      </c>
      <c r="B552" s="152" t="s">
        <v>927</v>
      </c>
      <c r="C552" s="43">
        <v>1964</v>
      </c>
      <c r="D552" s="77"/>
      <c r="E552" s="42" t="s">
        <v>836</v>
      </c>
      <c r="F552" s="77">
        <v>5</v>
      </c>
      <c r="G552" s="77">
        <v>6</v>
      </c>
      <c r="H552" s="42">
        <v>3688.3</v>
      </c>
      <c r="I552" s="42">
        <v>2990.3</v>
      </c>
      <c r="J552" s="42">
        <v>2396</v>
      </c>
      <c r="K552" s="77">
        <v>100</v>
      </c>
      <c r="L552" s="42">
        <v>710614.89</v>
      </c>
      <c r="M552" s="42">
        <v>0</v>
      </c>
      <c r="N552" s="42">
        <v>0</v>
      </c>
      <c r="O552" s="42">
        <v>0</v>
      </c>
      <c r="P552" s="42">
        <v>710614.89</v>
      </c>
      <c r="Q552" s="42">
        <v>237.64</v>
      </c>
      <c r="R552" s="78">
        <v>237.64</v>
      </c>
      <c r="S552" s="22" t="s">
        <v>830</v>
      </c>
      <c r="T552" s="272" t="s">
        <v>37</v>
      </c>
    </row>
    <row r="553" spans="1:20" s="88" customFormat="1" ht="21.95" hidden="1" customHeight="1" x14ac:dyDescent="0.25">
      <c r="A553" s="331">
        <v>119</v>
      </c>
      <c r="B553" s="152" t="s">
        <v>928</v>
      </c>
      <c r="C553" s="43">
        <v>1963</v>
      </c>
      <c r="D553" s="77"/>
      <c r="E553" s="42" t="s">
        <v>832</v>
      </c>
      <c r="F553" s="77">
        <v>5</v>
      </c>
      <c r="G553" s="77">
        <v>3</v>
      </c>
      <c r="H553" s="42">
        <v>2691.5</v>
      </c>
      <c r="I553" s="42">
        <v>2465.6999999999998</v>
      </c>
      <c r="J553" s="42">
        <v>1973.1</v>
      </c>
      <c r="K553" s="77">
        <v>121</v>
      </c>
      <c r="L553" s="42">
        <v>575666.98</v>
      </c>
      <c r="M553" s="42">
        <v>0</v>
      </c>
      <c r="N553" s="42">
        <v>0</v>
      </c>
      <c r="O553" s="42">
        <v>0</v>
      </c>
      <c r="P553" s="42">
        <v>575666.98</v>
      </c>
      <c r="Q553" s="42">
        <v>233.47</v>
      </c>
      <c r="R553" s="78">
        <v>233.47</v>
      </c>
      <c r="S553" s="22">
        <v>43070</v>
      </c>
      <c r="T553" s="272" t="s">
        <v>37</v>
      </c>
    </row>
    <row r="554" spans="1:20" s="88" customFormat="1" ht="21.95" hidden="1" customHeight="1" x14ac:dyDescent="0.25">
      <c r="A554" s="331">
        <v>120</v>
      </c>
      <c r="B554" s="152" t="s">
        <v>929</v>
      </c>
      <c r="C554" s="43">
        <v>1963</v>
      </c>
      <c r="D554" s="77"/>
      <c r="E554" s="42" t="s">
        <v>832</v>
      </c>
      <c r="F554" s="77">
        <v>5</v>
      </c>
      <c r="G554" s="77">
        <v>2</v>
      </c>
      <c r="H554" s="42">
        <v>1884.2</v>
      </c>
      <c r="I554" s="42">
        <v>1599.7</v>
      </c>
      <c r="J554" s="42">
        <v>1249.2</v>
      </c>
      <c r="K554" s="77">
        <v>52</v>
      </c>
      <c r="L554" s="42">
        <v>373481.96</v>
      </c>
      <c r="M554" s="42">
        <v>0</v>
      </c>
      <c r="N554" s="42">
        <v>0</v>
      </c>
      <c r="O554" s="42">
        <v>0</v>
      </c>
      <c r="P554" s="42">
        <v>373481.96</v>
      </c>
      <c r="Q554" s="42">
        <v>233.47</v>
      </c>
      <c r="R554" s="78">
        <v>233.47</v>
      </c>
      <c r="S554" s="22" t="s">
        <v>830</v>
      </c>
      <c r="T554" s="272" t="s">
        <v>37</v>
      </c>
    </row>
    <row r="555" spans="1:20" s="88" customFormat="1" ht="21.95" hidden="1" customHeight="1" x14ac:dyDescent="0.25">
      <c r="A555" s="331">
        <v>121</v>
      </c>
      <c r="B555" s="152" t="s">
        <v>930</v>
      </c>
      <c r="C555" s="43">
        <v>1965</v>
      </c>
      <c r="D555" s="77">
        <v>2013</v>
      </c>
      <c r="E555" s="42" t="s">
        <v>841</v>
      </c>
      <c r="F555" s="77">
        <v>5</v>
      </c>
      <c r="G555" s="77">
        <v>3</v>
      </c>
      <c r="H555" s="42">
        <v>2842.8</v>
      </c>
      <c r="I555" s="42">
        <v>2618.8000000000002</v>
      </c>
      <c r="J555" s="42">
        <v>2618.8000000000002</v>
      </c>
      <c r="K555" s="77">
        <v>98</v>
      </c>
      <c r="L555" s="42">
        <v>611411.24</v>
      </c>
      <c r="M555" s="42">
        <v>0</v>
      </c>
      <c r="N555" s="42">
        <v>0</v>
      </c>
      <c r="O555" s="42">
        <v>0</v>
      </c>
      <c r="P555" s="42">
        <v>611411.24</v>
      </c>
      <c r="Q555" s="42">
        <v>233.47</v>
      </c>
      <c r="R555" s="78">
        <v>233.47</v>
      </c>
      <c r="S555" s="22" t="s">
        <v>830</v>
      </c>
      <c r="T555" s="272" t="s">
        <v>37</v>
      </c>
    </row>
    <row r="556" spans="1:20" s="88" customFormat="1" ht="21.95" hidden="1" customHeight="1" x14ac:dyDescent="0.25">
      <c r="A556" s="331">
        <v>122</v>
      </c>
      <c r="B556" s="152" t="s">
        <v>931</v>
      </c>
      <c r="C556" s="43">
        <v>1965</v>
      </c>
      <c r="D556" s="77">
        <v>2012</v>
      </c>
      <c r="E556" s="42" t="s">
        <v>841</v>
      </c>
      <c r="F556" s="77">
        <v>5</v>
      </c>
      <c r="G556" s="77">
        <v>3</v>
      </c>
      <c r="H556" s="42">
        <v>2842.2</v>
      </c>
      <c r="I556" s="42">
        <v>2648.3</v>
      </c>
      <c r="J556" s="42">
        <v>2558.4</v>
      </c>
      <c r="K556" s="77">
        <v>119</v>
      </c>
      <c r="L556" s="42">
        <v>618298.6</v>
      </c>
      <c r="M556" s="42">
        <v>0</v>
      </c>
      <c r="N556" s="42">
        <v>0</v>
      </c>
      <c r="O556" s="42">
        <v>0</v>
      </c>
      <c r="P556" s="42">
        <v>618298.6</v>
      </c>
      <c r="Q556" s="42">
        <v>233.47</v>
      </c>
      <c r="R556" s="78">
        <v>233.47</v>
      </c>
      <c r="S556" s="22" t="s">
        <v>830</v>
      </c>
      <c r="T556" s="272" t="s">
        <v>37</v>
      </c>
    </row>
    <row r="557" spans="1:20" s="88" customFormat="1" ht="21.95" hidden="1" customHeight="1" x14ac:dyDescent="0.25">
      <c r="A557" s="331">
        <v>123</v>
      </c>
      <c r="B557" s="152" t="s">
        <v>932</v>
      </c>
      <c r="C557" s="43">
        <v>1962</v>
      </c>
      <c r="D557" s="77">
        <v>2010</v>
      </c>
      <c r="E557" s="42" t="s">
        <v>832</v>
      </c>
      <c r="F557" s="77">
        <v>4</v>
      </c>
      <c r="G557" s="77">
        <v>2</v>
      </c>
      <c r="H557" s="42">
        <v>1403.6</v>
      </c>
      <c r="I557" s="42">
        <v>1284.7</v>
      </c>
      <c r="J557" s="42">
        <v>1241.5999999999999</v>
      </c>
      <c r="K557" s="77">
        <v>65</v>
      </c>
      <c r="L557" s="42">
        <v>299938.90999999997</v>
      </c>
      <c r="M557" s="42">
        <v>0</v>
      </c>
      <c r="N557" s="42">
        <v>0</v>
      </c>
      <c r="O557" s="42">
        <v>0</v>
      </c>
      <c r="P557" s="42">
        <v>299938.90999999997</v>
      </c>
      <c r="Q557" s="42">
        <v>233.47</v>
      </c>
      <c r="R557" s="78">
        <v>233.47</v>
      </c>
      <c r="S557" s="22" t="s">
        <v>200</v>
      </c>
      <c r="T557" s="272" t="s">
        <v>37</v>
      </c>
    </row>
    <row r="558" spans="1:20" s="88" customFormat="1" ht="21.95" hidden="1" customHeight="1" x14ac:dyDescent="0.25">
      <c r="A558" s="331">
        <v>124</v>
      </c>
      <c r="B558" s="152" t="s">
        <v>933</v>
      </c>
      <c r="C558" s="43">
        <v>1959</v>
      </c>
      <c r="D558" s="77">
        <v>2010</v>
      </c>
      <c r="E558" s="42" t="s">
        <v>832</v>
      </c>
      <c r="F558" s="77">
        <v>5</v>
      </c>
      <c r="G558" s="77">
        <v>4</v>
      </c>
      <c r="H558" s="42">
        <v>3735.5</v>
      </c>
      <c r="I558" s="42">
        <v>3249.8</v>
      </c>
      <c r="J558" s="42">
        <v>2683.2</v>
      </c>
      <c r="K558" s="77">
        <v>117</v>
      </c>
      <c r="L558" s="42">
        <v>797955.89</v>
      </c>
      <c r="M558" s="42">
        <v>0</v>
      </c>
      <c r="N558" s="42">
        <v>0</v>
      </c>
      <c r="O558" s="42">
        <v>0</v>
      </c>
      <c r="P558" s="42">
        <v>797955.89</v>
      </c>
      <c r="Q558" s="42">
        <v>245.54</v>
      </c>
      <c r="R558" s="78">
        <v>245.54</v>
      </c>
      <c r="S558" s="22">
        <v>43070</v>
      </c>
      <c r="T558" s="272" t="s">
        <v>37</v>
      </c>
    </row>
    <row r="559" spans="1:20" s="88" customFormat="1" ht="21.95" hidden="1" customHeight="1" x14ac:dyDescent="0.25">
      <c r="A559" s="331">
        <v>125</v>
      </c>
      <c r="B559" s="152" t="s">
        <v>934</v>
      </c>
      <c r="C559" s="43">
        <v>1959</v>
      </c>
      <c r="D559" s="77">
        <v>2010</v>
      </c>
      <c r="E559" s="42" t="s">
        <v>832</v>
      </c>
      <c r="F559" s="77">
        <v>5</v>
      </c>
      <c r="G559" s="77">
        <v>2</v>
      </c>
      <c r="H559" s="42">
        <v>2078.8000000000002</v>
      </c>
      <c r="I559" s="42">
        <v>1727.3</v>
      </c>
      <c r="J559" s="42">
        <v>1371.7</v>
      </c>
      <c r="K559" s="77">
        <v>65</v>
      </c>
      <c r="L559" s="42">
        <v>1359644.2</v>
      </c>
      <c r="M559" s="42">
        <v>0</v>
      </c>
      <c r="N559" s="42">
        <v>0</v>
      </c>
      <c r="O559" s="42">
        <v>0</v>
      </c>
      <c r="P559" s="42">
        <v>1359644.2</v>
      </c>
      <c r="Q559" s="42">
        <v>787.15</v>
      </c>
      <c r="R559" s="78">
        <v>787.15</v>
      </c>
      <c r="S559" s="22" t="s">
        <v>200</v>
      </c>
      <c r="T559" s="272" t="s">
        <v>37</v>
      </c>
    </row>
    <row r="560" spans="1:20" s="88" customFormat="1" ht="21.95" hidden="1" customHeight="1" x14ac:dyDescent="0.25">
      <c r="A560" s="331">
        <v>126</v>
      </c>
      <c r="B560" s="152" t="s">
        <v>935</v>
      </c>
      <c r="C560" s="43">
        <v>1961</v>
      </c>
      <c r="D560" s="77">
        <v>2010</v>
      </c>
      <c r="E560" s="42" t="s">
        <v>832</v>
      </c>
      <c r="F560" s="77">
        <v>5</v>
      </c>
      <c r="G560" s="77">
        <v>3</v>
      </c>
      <c r="H560" s="42">
        <v>2701.9</v>
      </c>
      <c r="I560" s="42">
        <v>2683.4</v>
      </c>
      <c r="J560" s="42">
        <v>1855.4</v>
      </c>
      <c r="K560" s="77">
        <v>97</v>
      </c>
      <c r="L560" s="42">
        <v>626493.4</v>
      </c>
      <c r="M560" s="42">
        <v>0</v>
      </c>
      <c r="N560" s="42">
        <v>0</v>
      </c>
      <c r="O560" s="42">
        <v>0</v>
      </c>
      <c r="P560" s="42">
        <v>626493.4</v>
      </c>
      <c r="Q560" s="42">
        <v>233.47</v>
      </c>
      <c r="R560" s="78">
        <v>233.47</v>
      </c>
      <c r="S560" s="22">
        <v>43070</v>
      </c>
      <c r="T560" s="272" t="s">
        <v>37</v>
      </c>
    </row>
    <row r="561" spans="1:20" s="88" customFormat="1" ht="21.95" hidden="1" customHeight="1" x14ac:dyDescent="0.25">
      <c r="A561" s="331">
        <v>127</v>
      </c>
      <c r="B561" s="152" t="s">
        <v>936</v>
      </c>
      <c r="C561" s="43">
        <v>1961</v>
      </c>
      <c r="D561" s="77"/>
      <c r="E561" s="42" t="s">
        <v>832</v>
      </c>
      <c r="F561" s="77">
        <v>5</v>
      </c>
      <c r="G561" s="77">
        <v>4</v>
      </c>
      <c r="H561" s="42">
        <v>3674.5</v>
      </c>
      <c r="I561" s="42">
        <v>3340.6</v>
      </c>
      <c r="J561" s="42">
        <v>2459</v>
      </c>
      <c r="K561" s="77">
        <v>131</v>
      </c>
      <c r="L561" s="42">
        <v>820250.92</v>
      </c>
      <c r="M561" s="42">
        <v>0</v>
      </c>
      <c r="N561" s="42">
        <v>0</v>
      </c>
      <c r="O561" s="42">
        <v>0</v>
      </c>
      <c r="P561" s="42">
        <v>820250.92</v>
      </c>
      <c r="Q561" s="42">
        <v>245.54</v>
      </c>
      <c r="R561" s="78">
        <v>245.54</v>
      </c>
      <c r="S561" s="22">
        <v>43070</v>
      </c>
      <c r="T561" s="272" t="s">
        <v>37</v>
      </c>
    </row>
    <row r="562" spans="1:20" s="88" customFormat="1" ht="21.95" hidden="1" customHeight="1" x14ac:dyDescent="0.25">
      <c r="A562" s="331">
        <v>128</v>
      </c>
      <c r="B562" s="152" t="s">
        <v>937</v>
      </c>
      <c r="C562" s="43">
        <v>1961</v>
      </c>
      <c r="D562" s="77"/>
      <c r="E562" s="42" t="s">
        <v>832</v>
      </c>
      <c r="F562" s="77">
        <v>5</v>
      </c>
      <c r="G562" s="77">
        <v>4</v>
      </c>
      <c r="H562" s="42">
        <v>3373.4</v>
      </c>
      <c r="I562" s="42">
        <v>2969</v>
      </c>
      <c r="J562" s="42">
        <v>2420.9</v>
      </c>
      <c r="K562" s="77">
        <v>124</v>
      </c>
      <c r="L562" s="42">
        <v>729008.26</v>
      </c>
      <c r="M562" s="42">
        <v>0</v>
      </c>
      <c r="N562" s="42">
        <v>0</v>
      </c>
      <c r="O562" s="42">
        <v>0</v>
      </c>
      <c r="P562" s="42">
        <v>729008.26</v>
      </c>
      <c r="Q562" s="42">
        <v>245.54</v>
      </c>
      <c r="R562" s="78">
        <v>245.54</v>
      </c>
      <c r="S562" s="22">
        <v>43070</v>
      </c>
      <c r="T562" s="272" t="s">
        <v>37</v>
      </c>
    </row>
    <row r="563" spans="1:20" s="88" customFormat="1" ht="21.95" hidden="1" customHeight="1" x14ac:dyDescent="0.25">
      <c r="A563" s="331">
        <v>129</v>
      </c>
      <c r="B563" s="152" t="s">
        <v>938</v>
      </c>
      <c r="C563" s="43">
        <v>1961</v>
      </c>
      <c r="D563" s="77">
        <v>2010</v>
      </c>
      <c r="E563" s="42" t="s">
        <v>832</v>
      </c>
      <c r="F563" s="77">
        <v>5</v>
      </c>
      <c r="G563" s="77">
        <v>4</v>
      </c>
      <c r="H563" s="42">
        <v>5037.3</v>
      </c>
      <c r="I563" s="42">
        <v>4660.7</v>
      </c>
      <c r="J563" s="42">
        <v>2428.5</v>
      </c>
      <c r="K563" s="77">
        <v>121</v>
      </c>
      <c r="L563" s="42">
        <v>1144388.28</v>
      </c>
      <c r="M563" s="42">
        <v>0</v>
      </c>
      <c r="N563" s="42">
        <v>0</v>
      </c>
      <c r="O563" s="42">
        <v>0</v>
      </c>
      <c r="P563" s="42">
        <v>1144388.28</v>
      </c>
      <c r="Q563" s="42">
        <v>245.54</v>
      </c>
      <c r="R563" s="78">
        <v>245.54</v>
      </c>
      <c r="S563" s="22">
        <v>43070</v>
      </c>
      <c r="T563" s="272" t="s">
        <v>37</v>
      </c>
    </row>
    <row r="564" spans="1:20" s="88" customFormat="1" ht="21.95" hidden="1" customHeight="1" x14ac:dyDescent="0.25">
      <c r="A564" s="331">
        <v>130</v>
      </c>
      <c r="B564" s="152" t="s">
        <v>939</v>
      </c>
      <c r="C564" s="43">
        <v>1961</v>
      </c>
      <c r="D564" s="77"/>
      <c r="E564" s="42" t="s">
        <v>832</v>
      </c>
      <c r="F564" s="77">
        <v>5</v>
      </c>
      <c r="G564" s="77">
        <v>4</v>
      </c>
      <c r="H564" s="42">
        <v>4210.3999999999996</v>
      </c>
      <c r="I564" s="42">
        <v>4040.1</v>
      </c>
      <c r="J564" s="42">
        <v>2694.2</v>
      </c>
      <c r="K564" s="77">
        <v>126</v>
      </c>
      <c r="L564" s="42">
        <v>1935248.3</v>
      </c>
      <c r="M564" s="42">
        <v>0</v>
      </c>
      <c r="N564" s="42">
        <v>0</v>
      </c>
      <c r="O564" s="42">
        <v>0</v>
      </c>
      <c r="P564" s="42">
        <v>1935248.3</v>
      </c>
      <c r="Q564" s="42">
        <v>479.01</v>
      </c>
      <c r="R564" s="78">
        <v>479.01</v>
      </c>
      <c r="S564" s="22">
        <v>43070</v>
      </c>
      <c r="T564" s="272" t="s">
        <v>37</v>
      </c>
    </row>
    <row r="565" spans="1:20" s="88" customFormat="1" ht="21.95" hidden="1" customHeight="1" x14ac:dyDescent="0.25">
      <c r="A565" s="331">
        <v>131</v>
      </c>
      <c r="B565" s="152" t="s">
        <v>940</v>
      </c>
      <c r="C565" s="43">
        <v>1961</v>
      </c>
      <c r="D565" s="77">
        <v>2010</v>
      </c>
      <c r="E565" s="42" t="s">
        <v>832</v>
      </c>
      <c r="F565" s="77">
        <v>5</v>
      </c>
      <c r="G565" s="77">
        <v>4</v>
      </c>
      <c r="H565" s="42">
        <v>2665.3</v>
      </c>
      <c r="I565" s="42">
        <v>1845.2</v>
      </c>
      <c r="J565" s="42">
        <v>1740.5</v>
      </c>
      <c r="K565" s="77">
        <v>102</v>
      </c>
      <c r="L565" s="42">
        <v>883869.25</v>
      </c>
      <c r="M565" s="42">
        <v>0</v>
      </c>
      <c r="N565" s="42">
        <v>0</v>
      </c>
      <c r="O565" s="42">
        <v>0</v>
      </c>
      <c r="P565" s="42">
        <v>883869.25</v>
      </c>
      <c r="Q565" s="42">
        <v>479.01</v>
      </c>
      <c r="R565" s="78">
        <v>479.01</v>
      </c>
      <c r="S565" s="22" t="s">
        <v>200</v>
      </c>
      <c r="T565" s="272" t="s">
        <v>37</v>
      </c>
    </row>
    <row r="566" spans="1:20" s="88" customFormat="1" ht="21.95" hidden="1" customHeight="1" x14ac:dyDescent="0.25">
      <c r="A566" s="331">
        <v>132</v>
      </c>
      <c r="B566" s="152" t="s">
        <v>941</v>
      </c>
      <c r="C566" s="43">
        <v>1961</v>
      </c>
      <c r="D566" s="77">
        <v>2012</v>
      </c>
      <c r="E566" s="42" t="s">
        <v>832</v>
      </c>
      <c r="F566" s="77">
        <v>5</v>
      </c>
      <c r="G566" s="77">
        <v>2</v>
      </c>
      <c r="H566" s="42">
        <v>1821.5</v>
      </c>
      <c r="I566" s="42">
        <v>1643.8</v>
      </c>
      <c r="J566" s="42">
        <v>1514.3</v>
      </c>
      <c r="K566" s="77">
        <v>61</v>
      </c>
      <c r="L566" s="42">
        <v>787396.64</v>
      </c>
      <c r="M566" s="42">
        <v>0</v>
      </c>
      <c r="N566" s="42">
        <v>0</v>
      </c>
      <c r="O566" s="42">
        <v>0</v>
      </c>
      <c r="P566" s="42">
        <v>787396.64</v>
      </c>
      <c r="Q566" s="42">
        <v>479.01</v>
      </c>
      <c r="R566" s="78">
        <v>479.01</v>
      </c>
      <c r="S566" s="22" t="s">
        <v>200</v>
      </c>
      <c r="T566" s="272" t="s">
        <v>37</v>
      </c>
    </row>
    <row r="567" spans="1:20" s="88" customFormat="1" ht="21.95" hidden="1" customHeight="1" x14ac:dyDescent="0.25">
      <c r="A567" s="331">
        <v>133</v>
      </c>
      <c r="B567" s="152" t="s">
        <v>942</v>
      </c>
      <c r="C567" s="43">
        <v>1963</v>
      </c>
      <c r="D567" s="77"/>
      <c r="E567" s="42" t="s">
        <v>847</v>
      </c>
      <c r="F567" s="77">
        <v>5</v>
      </c>
      <c r="G567" s="77">
        <v>4</v>
      </c>
      <c r="H567" s="42">
        <v>3930.9</v>
      </c>
      <c r="I567" s="42">
        <v>3578.1</v>
      </c>
      <c r="J567" s="42">
        <v>2423</v>
      </c>
      <c r="K567" s="77">
        <v>153</v>
      </c>
      <c r="L567" s="42">
        <v>913028.25</v>
      </c>
      <c r="M567" s="42">
        <v>0</v>
      </c>
      <c r="N567" s="42">
        <v>0</v>
      </c>
      <c r="O567" s="42">
        <v>0</v>
      </c>
      <c r="P567" s="42">
        <v>913028.25</v>
      </c>
      <c r="Q567" s="42">
        <v>255.17</v>
      </c>
      <c r="R567" s="78">
        <v>541.61</v>
      </c>
      <c r="S567" s="22" t="s">
        <v>830</v>
      </c>
      <c r="T567" s="272" t="s">
        <v>37</v>
      </c>
    </row>
    <row r="568" spans="1:20" s="88" customFormat="1" ht="21.95" hidden="1" customHeight="1" x14ac:dyDescent="0.25">
      <c r="A568" s="331">
        <v>134</v>
      </c>
      <c r="B568" s="152" t="s">
        <v>943</v>
      </c>
      <c r="C568" s="43">
        <v>1963</v>
      </c>
      <c r="D568" s="77"/>
      <c r="E568" s="42" t="s">
        <v>847</v>
      </c>
      <c r="F568" s="77">
        <v>5</v>
      </c>
      <c r="G568" s="77">
        <v>4</v>
      </c>
      <c r="H568" s="42">
        <v>3954.3</v>
      </c>
      <c r="I568" s="42">
        <v>3605.7</v>
      </c>
      <c r="J568" s="42">
        <v>2406</v>
      </c>
      <c r="K568" s="77">
        <v>182</v>
      </c>
      <c r="L568" s="42">
        <v>3579744.76</v>
      </c>
      <c r="M568" s="42">
        <v>0</v>
      </c>
      <c r="N568" s="42">
        <v>0</v>
      </c>
      <c r="O568" s="42">
        <v>0</v>
      </c>
      <c r="P568" s="42">
        <v>3579744.76</v>
      </c>
      <c r="Q568" s="42">
        <v>992.8</v>
      </c>
      <c r="R568" s="78">
        <v>1080.01</v>
      </c>
      <c r="S568" s="22" t="s">
        <v>830</v>
      </c>
      <c r="T568" s="272" t="s">
        <v>37</v>
      </c>
    </row>
    <row r="569" spans="1:20" s="88" customFormat="1" ht="21.95" hidden="1" customHeight="1" x14ac:dyDescent="0.25">
      <c r="A569" s="331">
        <v>135</v>
      </c>
      <c r="B569" s="152" t="s">
        <v>1559</v>
      </c>
      <c r="C569" s="43">
        <v>1964</v>
      </c>
      <c r="D569" s="77">
        <v>2011</v>
      </c>
      <c r="E569" s="42" t="s">
        <v>198</v>
      </c>
      <c r="F569" s="77">
        <v>5</v>
      </c>
      <c r="G569" s="77">
        <v>4</v>
      </c>
      <c r="H569" s="42">
        <v>3906</v>
      </c>
      <c r="I569" s="42">
        <v>3555.7</v>
      </c>
      <c r="J569" s="42">
        <v>3555.7</v>
      </c>
      <c r="K569" s="77">
        <v>196</v>
      </c>
      <c r="L569" s="42">
        <v>899094.29</v>
      </c>
      <c r="M569" s="42">
        <v>0</v>
      </c>
      <c r="N569" s="42">
        <v>0</v>
      </c>
      <c r="O569" s="42">
        <v>0</v>
      </c>
      <c r="P569" s="42">
        <v>899094.29</v>
      </c>
      <c r="Q569" s="42">
        <v>252.86</v>
      </c>
      <c r="R569" s="78">
        <v>541.61</v>
      </c>
      <c r="S569" s="22" t="s">
        <v>830</v>
      </c>
      <c r="T569" s="272" t="s">
        <v>33</v>
      </c>
    </row>
    <row r="570" spans="1:20" s="88" customFormat="1" ht="21.95" hidden="1" customHeight="1" x14ac:dyDescent="0.25">
      <c r="A570" s="331">
        <v>136</v>
      </c>
      <c r="B570" s="152" t="s">
        <v>944</v>
      </c>
      <c r="C570" s="43">
        <v>1939</v>
      </c>
      <c r="D570" s="77">
        <v>2011</v>
      </c>
      <c r="E570" s="42" t="s">
        <v>832</v>
      </c>
      <c r="F570" s="77">
        <v>2</v>
      </c>
      <c r="G570" s="77">
        <v>2</v>
      </c>
      <c r="H570" s="42">
        <v>826.1</v>
      </c>
      <c r="I570" s="42">
        <v>579.20000000000005</v>
      </c>
      <c r="J570" s="42">
        <v>434.83</v>
      </c>
      <c r="K570" s="77">
        <v>30</v>
      </c>
      <c r="L570" s="42">
        <v>973698.91</v>
      </c>
      <c r="M570" s="42">
        <v>0</v>
      </c>
      <c r="N570" s="42">
        <v>0</v>
      </c>
      <c r="O570" s="42">
        <v>0</v>
      </c>
      <c r="P570" s="42">
        <v>973698.91</v>
      </c>
      <c r="Q570" s="42">
        <v>1681.11</v>
      </c>
      <c r="R570" s="78">
        <v>1681.11</v>
      </c>
      <c r="S570" s="22" t="s">
        <v>830</v>
      </c>
      <c r="T570" s="272" t="s">
        <v>37</v>
      </c>
    </row>
    <row r="571" spans="1:20" s="88" customFormat="1" ht="21.95" hidden="1" customHeight="1" x14ac:dyDescent="0.25">
      <c r="A571" s="331">
        <v>137</v>
      </c>
      <c r="B571" s="152" t="s">
        <v>945</v>
      </c>
      <c r="C571" s="43">
        <v>1938</v>
      </c>
      <c r="D571" s="77">
        <v>2012</v>
      </c>
      <c r="E571" s="42" t="s">
        <v>832</v>
      </c>
      <c r="F571" s="77">
        <v>2</v>
      </c>
      <c r="G571" s="77">
        <v>2</v>
      </c>
      <c r="H571" s="42">
        <v>647.6</v>
      </c>
      <c r="I571" s="42">
        <v>580.29999999999995</v>
      </c>
      <c r="J571" s="42">
        <v>535.5</v>
      </c>
      <c r="K571" s="77">
        <v>38</v>
      </c>
      <c r="L571" s="42">
        <v>975548.13</v>
      </c>
      <c r="M571" s="42">
        <v>0</v>
      </c>
      <c r="N571" s="42">
        <v>0</v>
      </c>
      <c r="O571" s="42">
        <v>0</v>
      </c>
      <c r="P571" s="42">
        <v>975548.13</v>
      </c>
      <c r="Q571" s="42">
        <v>1681.11</v>
      </c>
      <c r="R571" s="78">
        <v>1681.11</v>
      </c>
      <c r="S571" s="22" t="s">
        <v>830</v>
      </c>
      <c r="T571" s="272" t="s">
        <v>37</v>
      </c>
    </row>
    <row r="572" spans="1:20" s="88" customFormat="1" ht="21.95" hidden="1" customHeight="1" x14ac:dyDescent="0.25">
      <c r="A572" s="331">
        <v>138</v>
      </c>
      <c r="B572" s="152" t="s">
        <v>1176</v>
      </c>
      <c r="C572" s="43">
        <v>1948</v>
      </c>
      <c r="D572" s="77"/>
      <c r="E572" s="42" t="s">
        <v>115</v>
      </c>
      <c r="F572" s="77">
        <v>3</v>
      </c>
      <c r="G572" s="77">
        <v>3</v>
      </c>
      <c r="H572" s="42">
        <v>1978.6</v>
      </c>
      <c r="I572" s="42">
        <v>1719.9</v>
      </c>
      <c r="J572" s="42">
        <v>1581.8</v>
      </c>
      <c r="K572" s="77">
        <v>41</v>
      </c>
      <c r="L572" s="42">
        <v>1861826.15</v>
      </c>
      <c r="M572" s="42">
        <v>0</v>
      </c>
      <c r="N572" s="42">
        <v>0</v>
      </c>
      <c r="O572" s="42">
        <v>0</v>
      </c>
      <c r="P572" s="42">
        <v>1861826.15</v>
      </c>
      <c r="Q572" s="42">
        <v>1082.52</v>
      </c>
      <c r="R572" s="78">
        <v>1082.52</v>
      </c>
      <c r="S572" s="22" t="s">
        <v>830</v>
      </c>
      <c r="T572" s="272" t="s">
        <v>37</v>
      </c>
    </row>
    <row r="573" spans="1:20" s="88" customFormat="1" ht="21.95" hidden="1" customHeight="1" x14ac:dyDescent="0.25">
      <c r="A573" s="331">
        <v>139</v>
      </c>
      <c r="B573" s="152" t="s">
        <v>946</v>
      </c>
      <c r="C573" s="43">
        <v>1957</v>
      </c>
      <c r="D573" s="77">
        <v>2011</v>
      </c>
      <c r="E573" s="42" t="s">
        <v>832</v>
      </c>
      <c r="F573" s="77">
        <v>5</v>
      </c>
      <c r="G573" s="77">
        <v>4</v>
      </c>
      <c r="H573" s="42">
        <v>6553.2</v>
      </c>
      <c r="I573" s="42">
        <v>6143</v>
      </c>
      <c r="J573" s="42">
        <v>4614.2</v>
      </c>
      <c r="K573" s="77">
        <v>162</v>
      </c>
      <c r="L573" s="42">
        <v>11736201.5</v>
      </c>
      <c r="M573" s="42">
        <v>0</v>
      </c>
      <c r="N573" s="42">
        <v>0</v>
      </c>
      <c r="O573" s="42">
        <v>0</v>
      </c>
      <c r="P573" s="42">
        <v>11736201.5</v>
      </c>
      <c r="Q573" s="42">
        <v>1910.5</v>
      </c>
      <c r="R573" s="78">
        <v>1910.5</v>
      </c>
      <c r="S573" s="22" t="s">
        <v>200</v>
      </c>
      <c r="T573" s="272" t="s">
        <v>37</v>
      </c>
    </row>
    <row r="574" spans="1:20" s="88" customFormat="1" ht="21.95" hidden="1" customHeight="1" x14ac:dyDescent="0.25">
      <c r="A574" s="331">
        <v>140</v>
      </c>
      <c r="B574" s="152" t="s">
        <v>947</v>
      </c>
      <c r="C574" s="43">
        <v>1958</v>
      </c>
      <c r="D574" s="77"/>
      <c r="E574" s="42" t="s">
        <v>832</v>
      </c>
      <c r="F574" s="77">
        <v>2</v>
      </c>
      <c r="G574" s="77">
        <v>2</v>
      </c>
      <c r="H574" s="42">
        <v>640.20000000000005</v>
      </c>
      <c r="I574" s="42">
        <v>512.79999999999995</v>
      </c>
      <c r="J574" s="42">
        <v>512.79999999999995</v>
      </c>
      <c r="K574" s="77">
        <v>29</v>
      </c>
      <c r="L574" s="42">
        <v>862073.21</v>
      </c>
      <c r="M574" s="42">
        <v>0</v>
      </c>
      <c r="N574" s="42">
        <v>0</v>
      </c>
      <c r="O574" s="42">
        <v>0</v>
      </c>
      <c r="P574" s="42">
        <v>862073.21</v>
      </c>
      <c r="Q574" s="42">
        <v>1681.11</v>
      </c>
      <c r="R574" s="78">
        <v>1681.11</v>
      </c>
      <c r="S574" s="22" t="s">
        <v>830</v>
      </c>
      <c r="T574" s="272" t="s">
        <v>37</v>
      </c>
    </row>
    <row r="575" spans="1:20" s="88" customFormat="1" ht="21.95" hidden="1" customHeight="1" x14ac:dyDescent="0.25">
      <c r="A575" s="331">
        <v>141</v>
      </c>
      <c r="B575" s="152" t="s">
        <v>948</v>
      </c>
      <c r="C575" s="43">
        <v>1959</v>
      </c>
      <c r="D575" s="77"/>
      <c r="E575" s="42" t="s">
        <v>832</v>
      </c>
      <c r="F575" s="77">
        <v>5</v>
      </c>
      <c r="G575" s="77">
        <v>2</v>
      </c>
      <c r="H575" s="42">
        <v>2092.4</v>
      </c>
      <c r="I575" s="42">
        <v>1904.9</v>
      </c>
      <c r="J575" s="42">
        <v>1195.0999999999999</v>
      </c>
      <c r="K575" s="77">
        <v>66</v>
      </c>
      <c r="L575" s="42">
        <v>1810302.66</v>
      </c>
      <c r="M575" s="42">
        <v>0</v>
      </c>
      <c r="N575" s="42">
        <v>0</v>
      </c>
      <c r="O575" s="42">
        <v>0</v>
      </c>
      <c r="P575" s="42">
        <v>1810302.66</v>
      </c>
      <c r="Q575" s="42">
        <v>950.34</v>
      </c>
      <c r="R575" s="78">
        <v>950.34</v>
      </c>
      <c r="S575" s="22" t="s">
        <v>200</v>
      </c>
      <c r="T575" s="272" t="s">
        <v>37</v>
      </c>
    </row>
    <row r="576" spans="1:20" s="88" customFormat="1" ht="21.95" hidden="1" customHeight="1" x14ac:dyDescent="0.25">
      <c r="A576" s="331">
        <v>142</v>
      </c>
      <c r="B576" s="152" t="s">
        <v>1177</v>
      </c>
      <c r="C576" s="43">
        <v>1942</v>
      </c>
      <c r="D576" s="77">
        <v>2013</v>
      </c>
      <c r="E576" s="42" t="s">
        <v>60</v>
      </c>
      <c r="F576" s="77">
        <v>4</v>
      </c>
      <c r="G576" s="77">
        <v>5</v>
      </c>
      <c r="H576" s="42">
        <v>3609</v>
      </c>
      <c r="I576" s="42">
        <v>3609.2</v>
      </c>
      <c r="J576" s="42">
        <v>3609.2</v>
      </c>
      <c r="K576" s="77">
        <v>105</v>
      </c>
      <c r="L576" s="42">
        <v>203925.18</v>
      </c>
      <c r="M576" s="42">
        <v>0</v>
      </c>
      <c r="N576" s="42">
        <v>0</v>
      </c>
      <c r="O576" s="42">
        <v>0</v>
      </c>
      <c r="P576" s="42">
        <v>203925.18</v>
      </c>
      <c r="Q576" s="42">
        <v>56.5</v>
      </c>
      <c r="R576" s="78">
        <v>15.86</v>
      </c>
      <c r="S576" s="22" t="s">
        <v>830</v>
      </c>
      <c r="T576" s="272" t="s">
        <v>33</v>
      </c>
    </row>
    <row r="577" spans="1:20" s="88" customFormat="1" ht="21.95" hidden="1" customHeight="1" x14ac:dyDescent="0.25">
      <c r="A577" s="331">
        <v>143</v>
      </c>
      <c r="B577" s="152" t="s">
        <v>949</v>
      </c>
      <c r="C577" s="43">
        <v>1959</v>
      </c>
      <c r="D577" s="77"/>
      <c r="E577" s="42" t="s">
        <v>836</v>
      </c>
      <c r="F577" s="77">
        <v>2</v>
      </c>
      <c r="G577" s="77">
        <v>2</v>
      </c>
      <c r="H577" s="42">
        <v>807.2</v>
      </c>
      <c r="I577" s="42">
        <v>663.3</v>
      </c>
      <c r="J577" s="42">
        <v>590.6</v>
      </c>
      <c r="K577" s="77">
        <v>28</v>
      </c>
      <c r="L577" s="42">
        <v>359249.91</v>
      </c>
      <c r="M577" s="42">
        <v>0</v>
      </c>
      <c r="N577" s="42">
        <v>0</v>
      </c>
      <c r="O577" s="42">
        <v>0</v>
      </c>
      <c r="P577" s="42">
        <v>359249.91</v>
      </c>
      <c r="Q577" s="42">
        <v>541.61</v>
      </c>
      <c r="R577" s="78">
        <v>541.61</v>
      </c>
      <c r="S577" s="22" t="s">
        <v>830</v>
      </c>
      <c r="T577" s="272" t="s">
        <v>37</v>
      </c>
    </row>
    <row r="578" spans="1:20" s="88" customFormat="1" ht="21.95" hidden="1" customHeight="1" x14ac:dyDescent="0.25">
      <c r="A578" s="331">
        <v>144</v>
      </c>
      <c r="B578" s="152" t="s">
        <v>950</v>
      </c>
      <c r="C578" s="43">
        <v>1957</v>
      </c>
      <c r="D578" s="77">
        <v>2013</v>
      </c>
      <c r="E578" s="42" t="s">
        <v>832</v>
      </c>
      <c r="F578" s="77">
        <v>2</v>
      </c>
      <c r="G578" s="77">
        <v>6</v>
      </c>
      <c r="H578" s="42">
        <v>998.6</v>
      </c>
      <c r="I578" s="42">
        <v>926.4</v>
      </c>
      <c r="J578" s="42">
        <v>838.7</v>
      </c>
      <c r="K578" s="77">
        <v>44</v>
      </c>
      <c r="L578" s="42">
        <v>566521.39</v>
      </c>
      <c r="M578" s="42">
        <v>0</v>
      </c>
      <c r="N578" s="42">
        <v>0</v>
      </c>
      <c r="O578" s="42">
        <v>0</v>
      </c>
      <c r="P578" s="42">
        <v>566521.39</v>
      </c>
      <c r="Q578" s="42">
        <v>611.53</v>
      </c>
      <c r="R578" s="78">
        <v>611.53</v>
      </c>
      <c r="S578" s="22" t="s">
        <v>830</v>
      </c>
      <c r="T578" s="272" t="s">
        <v>37</v>
      </c>
    </row>
    <row r="579" spans="1:20" s="88" customFormat="1" ht="21.95" hidden="1" customHeight="1" x14ac:dyDescent="0.25">
      <c r="A579" s="331">
        <v>145</v>
      </c>
      <c r="B579" s="152" t="s">
        <v>951</v>
      </c>
      <c r="C579" s="43">
        <v>1949</v>
      </c>
      <c r="D579" s="77"/>
      <c r="E579" s="42" t="s">
        <v>832</v>
      </c>
      <c r="F579" s="77">
        <v>4</v>
      </c>
      <c r="G579" s="77">
        <v>2</v>
      </c>
      <c r="H579" s="42">
        <v>1734</v>
      </c>
      <c r="I579" s="42">
        <v>1685.4</v>
      </c>
      <c r="J579" s="42">
        <v>1418.9</v>
      </c>
      <c r="K579" s="77">
        <v>51</v>
      </c>
      <c r="L579" s="42">
        <v>1343044.7</v>
      </c>
      <c r="M579" s="42">
        <v>0</v>
      </c>
      <c r="N579" s="42">
        <v>0</v>
      </c>
      <c r="O579" s="42">
        <v>0</v>
      </c>
      <c r="P579" s="42">
        <v>1343044.7</v>
      </c>
      <c r="Q579" s="42">
        <v>796.87</v>
      </c>
      <c r="R579" s="78">
        <v>796.87</v>
      </c>
      <c r="S579" s="22" t="s">
        <v>200</v>
      </c>
      <c r="T579" s="272" t="s">
        <v>37</v>
      </c>
    </row>
    <row r="580" spans="1:20" s="88" customFormat="1" ht="21.95" hidden="1" customHeight="1" x14ac:dyDescent="0.25">
      <c r="A580" s="331">
        <v>146</v>
      </c>
      <c r="B580" s="152" t="s">
        <v>952</v>
      </c>
      <c r="C580" s="43">
        <v>1960</v>
      </c>
      <c r="D580" s="77"/>
      <c r="E580" s="42" t="s">
        <v>832</v>
      </c>
      <c r="F580" s="77">
        <v>5</v>
      </c>
      <c r="G580" s="77">
        <v>4</v>
      </c>
      <c r="H580" s="42">
        <v>4106.5</v>
      </c>
      <c r="I580" s="42">
        <v>3854.1</v>
      </c>
      <c r="J580" s="42">
        <v>2694.2</v>
      </c>
      <c r="K580" s="77">
        <v>108</v>
      </c>
      <c r="L580" s="42">
        <v>899816.73</v>
      </c>
      <c r="M580" s="42">
        <v>0</v>
      </c>
      <c r="N580" s="42">
        <v>0</v>
      </c>
      <c r="O580" s="42">
        <v>0</v>
      </c>
      <c r="P580" s="42">
        <v>899816.73</v>
      </c>
      <c r="Q580" s="42">
        <v>233.47</v>
      </c>
      <c r="R580" s="78">
        <v>233.47</v>
      </c>
      <c r="S580" s="22" t="s">
        <v>830</v>
      </c>
      <c r="T580" s="272" t="s">
        <v>37</v>
      </c>
    </row>
    <row r="581" spans="1:20" s="88" customFormat="1" ht="21.95" hidden="1" customHeight="1" x14ac:dyDescent="0.25">
      <c r="A581" s="331">
        <v>147</v>
      </c>
      <c r="B581" s="152" t="s">
        <v>1178</v>
      </c>
      <c r="C581" s="43">
        <v>2004</v>
      </c>
      <c r="D581" s="77"/>
      <c r="E581" s="42" t="s">
        <v>832</v>
      </c>
      <c r="F581" s="77">
        <v>15</v>
      </c>
      <c r="G581" s="77">
        <v>3</v>
      </c>
      <c r="H581" s="42">
        <v>20831.599999999999</v>
      </c>
      <c r="I581" s="42">
        <v>16366.6</v>
      </c>
      <c r="J581" s="42">
        <v>16366.6</v>
      </c>
      <c r="K581" s="77">
        <v>489</v>
      </c>
      <c r="L581" s="42">
        <v>2001853</v>
      </c>
      <c r="M581" s="42">
        <v>0</v>
      </c>
      <c r="N581" s="42">
        <v>0</v>
      </c>
      <c r="O581" s="42">
        <v>0</v>
      </c>
      <c r="P581" s="42">
        <v>2001853</v>
      </c>
      <c r="Q581" s="42">
        <v>122.31</v>
      </c>
      <c r="R581" s="78">
        <v>491.08</v>
      </c>
      <c r="S581" s="22" t="s">
        <v>830</v>
      </c>
      <c r="T581" s="272" t="s">
        <v>33</v>
      </c>
    </row>
    <row r="582" spans="1:20" s="88" customFormat="1" ht="21.95" hidden="1" customHeight="1" x14ac:dyDescent="0.25">
      <c r="A582" s="331">
        <v>148</v>
      </c>
      <c r="B582" s="152" t="s">
        <v>953</v>
      </c>
      <c r="C582" s="43">
        <v>1968</v>
      </c>
      <c r="D582" s="77"/>
      <c r="E582" s="42" t="s">
        <v>841</v>
      </c>
      <c r="F582" s="77">
        <v>5</v>
      </c>
      <c r="G582" s="77">
        <v>6</v>
      </c>
      <c r="H582" s="42">
        <v>5223.3</v>
      </c>
      <c r="I582" s="42">
        <v>4416.3</v>
      </c>
      <c r="J582" s="42">
        <v>4032</v>
      </c>
      <c r="K582" s="77">
        <v>215</v>
      </c>
      <c r="L582" s="42">
        <v>2391912.2400000002</v>
      </c>
      <c r="M582" s="42">
        <v>0</v>
      </c>
      <c r="N582" s="42">
        <v>0</v>
      </c>
      <c r="O582" s="42">
        <v>0</v>
      </c>
      <c r="P582" s="42">
        <v>2391912.2400000002</v>
      </c>
      <c r="Q582" s="42">
        <v>541.61</v>
      </c>
      <c r="R582" s="78">
        <v>541.61</v>
      </c>
      <c r="S582" s="22" t="s">
        <v>830</v>
      </c>
      <c r="T582" s="272" t="s">
        <v>37</v>
      </c>
    </row>
    <row r="583" spans="1:20" s="88" customFormat="1" ht="21.95" hidden="1" customHeight="1" x14ac:dyDescent="0.25">
      <c r="A583" s="331">
        <v>149</v>
      </c>
      <c r="B583" s="152" t="s">
        <v>1179</v>
      </c>
      <c r="C583" s="43">
        <v>1973</v>
      </c>
      <c r="D583" s="77">
        <v>2011</v>
      </c>
      <c r="E583" s="42" t="s">
        <v>47</v>
      </c>
      <c r="F583" s="77">
        <v>5</v>
      </c>
      <c r="G583" s="77">
        <v>8</v>
      </c>
      <c r="H583" s="42">
        <v>5213.8999999999996</v>
      </c>
      <c r="I583" s="42">
        <v>5109.6000000000004</v>
      </c>
      <c r="J583" s="42">
        <v>5109.6000000000004</v>
      </c>
      <c r="K583" s="77">
        <v>264</v>
      </c>
      <c r="L583" s="42">
        <v>404529.54</v>
      </c>
      <c r="M583" s="42">
        <v>0</v>
      </c>
      <c r="N583" s="42">
        <v>0</v>
      </c>
      <c r="O583" s="42">
        <v>0</v>
      </c>
      <c r="P583" s="42">
        <v>404529.54</v>
      </c>
      <c r="Q583" s="42">
        <v>79.17</v>
      </c>
      <c r="R583" s="78">
        <v>787.15</v>
      </c>
      <c r="S583" s="22" t="s">
        <v>830</v>
      </c>
      <c r="T583" s="272" t="s">
        <v>33</v>
      </c>
    </row>
    <row r="584" spans="1:20" s="88" customFormat="1" ht="21.95" hidden="1" customHeight="1" x14ac:dyDescent="0.25">
      <c r="A584" s="331">
        <v>150</v>
      </c>
      <c r="B584" s="152" t="s">
        <v>1718</v>
      </c>
      <c r="C584" s="43">
        <v>1977</v>
      </c>
      <c r="D584" s="77"/>
      <c r="E584" s="42" t="s">
        <v>847</v>
      </c>
      <c r="F584" s="77">
        <v>9</v>
      </c>
      <c r="G584" s="77">
        <v>3</v>
      </c>
      <c r="H584" s="42">
        <v>6667.7</v>
      </c>
      <c r="I584" s="42">
        <v>5853.7</v>
      </c>
      <c r="J584" s="42">
        <v>5775.5</v>
      </c>
      <c r="K584" s="77">
        <v>570</v>
      </c>
      <c r="L584" s="42">
        <v>714525.4</v>
      </c>
      <c r="M584" s="42">
        <v>0</v>
      </c>
      <c r="N584" s="42">
        <v>0</v>
      </c>
      <c r="O584" s="42">
        <v>0</v>
      </c>
      <c r="P584" s="42">
        <v>714525.4</v>
      </c>
      <c r="Q584" s="42">
        <v>122.06</v>
      </c>
      <c r="R584" s="78">
        <v>943.2</v>
      </c>
      <c r="S584" s="22" t="s">
        <v>830</v>
      </c>
      <c r="T584" s="272" t="s">
        <v>33</v>
      </c>
    </row>
    <row r="585" spans="1:20" s="88" customFormat="1" ht="21.95" hidden="1" customHeight="1" x14ac:dyDescent="0.25">
      <c r="A585" s="331">
        <v>151</v>
      </c>
      <c r="B585" s="152" t="s">
        <v>1719</v>
      </c>
      <c r="C585" s="43">
        <v>1985</v>
      </c>
      <c r="D585" s="77"/>
      <c r="E585" s="42" t="s">
        <v>847</v>
      </c>
      <c r="F585" s="77">
        <v>9</v>
      </c>
      <c r="G585" s="77">
        <v>3</v>
      </c>
      <c r="H585" s="42">
        <v>6650.7</v>
      </c>
      <c r="I585" s="42">
        <v>5849.6</v>
      </c>
      <c r="J585" s="42">
        <v>5679.6</v>
      </c>
      <c r="K585" s="77">
        <v>530</v>
      </c>
      <c r="L585" s="42">
        <v>721106.26</v>
      </c>
      <c r="M585" s="42">
        <v>0</v>
      </c>
      <c r="N585" s="42">
        <v>0</v>
      </c>
      <c r="O585" s="42">
        <v>0</v>
      </c>
      <c r="P585" s="42">
        <v>721106.26</v>
      </c>
      <c r="Q585" s="42">
        <v>123.27</v>
      </c>
      <c r="R585" s="78">
        <v>943.2</v>
      </c>
      <c r="S585" s="22" t="s">
        <v>830</v>
      </c>
      <c r="T585" s="272" t="s">
        <v>33</v>
      </c>
    </row>
    <row r="586" spans="1:20" s="88" customFormat="1" ht="21.95" hidden="1" customHeight="1" x14ac:dyDescent="0.25">
      <c r="A586" s="331">
        <v>152</v>
      </c>
      <c r="B586" s="152" t="s">
        <v>954</v>
      </c>
      <c r="C586" s="43">
        <v>1956</v>
      </c>
      <c r="D586" s="77"/>
      <c r="E586" s="42" t="s">
        <v>832</v>
      </c>
      <c r="F586" s="77">
        <v>2</v>
      </c>
      <c r="G586" s="77">
        <v>2</v>
      </c>
      <c r="H586" s="42">
        <v>767.7</v>
      </c>
      <c r="I586" s="42">
        <v>674.3</v>
      </c>
      <c r="J586" s="42">
        <v>674.3</v>
      </c>
      <c r="K586" s="77">
        <v>38</v>
      </c>
      <c r="L586" s="42">
        <v>365207.62</v>
      </c>
      <c r="M586" s="42">
        <v>0</v>
      </c>
      <c r="N586" s="42">
        <v>0</v>
      </c>
      <c r="O586" s="42">
        <v>0</v>
      </c>
      <c r="P586" s="42">
        <v>365207.62</v>
      </c>
      <c r="Q586" s="42">
        <v>541.61</v>
      </c>
      <c r="R586" s="78">
        <v>541.61</v>
      </c>
      <c r="S586" s="22" t="s">
        <v>200</v>
      </c>
      <c r="T586" s="272" t="s">
        <v>37</v>
      </c>
    </row>
    <row r="587" spans="1:20" s="88" customFormat="1" ht="21.95" hidden="1" customHeight="1" x14ac:dyDescent="0.25">
      <c r="A587" s="331">
        <v>153</v>
      </c>
      <c r="B587" s="152" t="s">
        <v>955</v>
      </c>
      <c r="C587" s="43">
        <v>1956</v>
      </c>
      <c r="D587" s="77"/>
      <c r="E587" s="42" t="s">
        <v>832</v>
      </c>
      <c r="F587" s="77">
        <v>2</v>
      </c>
      <c r="G587" s="77">
        <v>2</v>
      </c>
      <c r="H587" s="42">
        <v>767.7</v>
      </c>
      <c r="I587" s="42">
        <v>683.7</v>
      </c>
      <c r="J587" s="42">
        <v>683.7</v>
      </c>
      <c r="K587" s="77">
        <v>48</v>
      </c>
      <c r="L587" s="42">
        <v>159678.14000000001</v>
      </c>
      <c r="M587" s="42">
        <v>0</v>
      </c>
      <c r="N587" s="42">
        <v>0</v>
      </c>
      <c r="O587" s="42">
        <v>0</v>
      </c>
      <c r="P587" s="42">
        <v>159678.14000000001</v>
      </c>
      <c r="Q587" s="42">
        <v>233.55</v>
      </c>
      <c r="R587" s="78">
        <v>233.55</v>
      </c>
      <c r="S587" s="22" t="s">
        <v>830</v>
      </c>
      <c r="T587" s="272" t="s">
        <v>37</v>
      </c>
    </row>
    <row r="588" spans="1:20" s="88" customFormat="1" ht="21.95" hidden="1" customHeight="1" x14ac:dyDescent="0.25">
      <c r="A588" s="331">
        <v>154</v>
      </c>
      <c r="B588" s="152" t="s">
        <v>956</v>
      </c>
      <c r="C588" s="43">
        <v>1969</v>
      </c>
      <c r="D588" s="77">
        <v>2011</v>
      </c>
      <c r="E588" s="42" t="s">
        <v>841</v>
      </c>
      <c r="F588" s="77">
        <v>5</v>
      </c>
      <c r="G588" s="77">
        <v>8</v>
      </c>
      <c r="H588" s="42">
        <v>6281.2</v>
      </c>
      <c r="I588" s="42">
        <v>5678.9</v>
      </c>
      <c r="J588" s="42">
        <v>5421.66</v>
      </c>
      <c r="K588" s="77">
        <v>289</v>
      </c>
      <c r="L588" s="42">
        <v>1325852.78</v>
      </c>
      <c r="M588" s="42">
        <v>0</v>
      </c>
      <c r="N588" s="42">
        <v>0</v>
      </c>
      <c r="O588" s="42">
        <v>0</v>
      </c>
      <c r="P588" s="42">
        <v>1325852.78</v>
      </c>
      <c r="Q588" s="42">
        <v>233.47</v>
      </c>
      <c r="R588" s="78">
        <v>233.47</v>
      </c>
      <c r="S588" s="22" t="s">
        <v>830</v>
      </c>
      <c r="T588" s="272" t="s">
        <v>37</v>
      </c>
    </row>
    <row r="589" spans="1:20" s="88" customFormat="1" ht="21.95" customHeight="1" x14ac:dyDescent="0.25">
      <c r="A589" s="331">
        <v>155</v>
      </c>
      <c r="B589" s="152" t="s">
        <v>957</v>
      </c>
      <c r="C589" s="43">
        <v>1961</v>
      </c>
      <c r="D589" s="77"/>
      <c r="E589" s="42" t="s">
        <v>832</v>
      </c>
      <c r="F589" s="77">
        <v>5</v>
      </c>
      <c r="G589" s="77">
        <v>4</v>
      </c>
      <c r="H589" s="42">
        <v>4186.3999999999996</v>
      </c>
      <c r="I589" s="42">
        <v>3834.9</v>
      </c>
      <c r="J589" s="42">
        <v>2346.4</v>
      </c>
      <c r="K589" s="77">
        <v>122</v>
      </c>
      <c r="L589" s="42">
        <v>895334.1</v>
      </c>
      <c r="M589" s="42">
        <v>0</v>
      </c>
      <c r="N589" s="42">
        <v>0</v>
      </c>
      <c r="O589" s="42">
        <v>0</v>
      </c>
      <c r="P589" s="42">
        <v>895334.1</v>
      </c>
      <c r="Q589" s="42">
        <v>233.47</v>
      </c>
      <c r="R589" s="78">
        <v>233.47</v>
      </c>
      <c r="S589" s="22" t="s">
        <v>830</v>
      </c>
      <c r="T589" s="272" t="s">
        <v>37</v>
      </c>
    </row>
    <row r="590" spans="1:20" s="88" customFormat="1" ht="21.95" customHeight="1" x14ac:dyDescent="0.25">
      <c r="A590" s="331">
        <v>156</v>
      </c>
      <c r="B590" s="152" t="s">
        <v>958</v>
      </c>
      <c r="C590" s="43">
        <v>1958</v>
      </c>
      <c r="D590" s="77">
        <v>2011</v>
      </c>
      <c r="E590" s="42" t="s">
        <v>832</v>
      </c>
      <c r="F590" s="77">
        <v>4</v>
      </c>
      <c r="G590" s="77">
        <v>4</v>
      </c>
      <c r="H590" s="42">
        <v>3293.8</v>
      </c>
      <c r="I590" s="42">
        <v>2994.5</v>
      </c>
      <c r="J590" s="42">
        <v>2345.3000000000002</v>
      </c>
      <c r="K590" s="77">
        <v>76</v>
      </c>
      <c r="L590" s="42">
        <v>2034702.86</v>
      </c>
      <c r="M590" s="42">
        <v>0</v>
      </c>
      <c r="N590" s="42">
        <v>0</v>
      </c>
      <c r="O590" s="42">
        <v>0</v>
      </c>
      <c r="P590" s="42">
        <v>2034702.86</v>
      </c>
      <c r="Q590" s="42">
        <v>679.48</v>
      </c>
      <c r="R590" s="78">
        <v>679.48</v>
      </c>
      <c r="S590" s="22" t="s">
        <v>200</v>
      </c>
      <c r="T590" s="272" t="s">
        <v>37</v>
      </c>
    </row>
    <row r="591" spans="1:20" s="88" customFormat="1" ht="21.95" customHeight="1" x14ac:dyDescent="0.25">
      <c r="A591" s="331">
        <v>157</v>
      </c>
      <c r="B591" s="152" t="s">
        <v>959</v>
      </c>
      <c r="C591" s="43">
        <v>1958</v>
      </c>
      <c r="D591" s="77"/>
      <c r="E591" s="42" t="s">
        <v>832</v>
      </c>
      <c r="F591" s="77">
        <v>4</v>
      </c>
      <c r="G591" s="77">
        <v>4</v>
      </c>
      <c r="H591" s="42">
        <v>3214.3</v>
      </c>
      <c r="I591" s="42">
        <v>2430.5</v>
      </c>
      <c r="J591" s="42">
        <v>2048.6</v>
      </c>
      <c r="K591" s="77">
        <v>97</v>
      </c>
      <c r="L591" s="42">
        <v>548053.43999999994</v>
      </c>
      <c r="M591" s="42">
        <v>0</v>
      </c>
      <c r="N591" s="42">
        <v>0</v>
      </c>
      <c r="O591" s="42">
        <v>0</v>
      </c>
      <c r="P591" s="42">
        <v>548053.43999999994</v>
      </c>
      <c r="Q591" s="42">
        <v>225.49</v>
      </c>
      <c r="R591" s="78">
        <v>225.49</v>
      </c>
      <c r="S591" s="22" t="s">
        <v>200</v>
      </c>
      <c r="T591" s="272" t="s">
        <v>37</v>
      </c>
    </row>
    <row r="592" spans="1:20" s="88" customFormat="1" ht="21.95" customHeight="1" x14ac:dyDescent="0.25">
      <c r="A592" s="331">
        <v>158</v>
      </c>
      <c r="B592" s="152" t="s">
        <v>960</v>
      </c>
      <c r="C592" s="43">
        <v>1957</v>
      </c>
      <c r="D592" s="77"/>
      <c r="E592" s="42" t="s">
        <v>832</v>
      </c>
      <c r="F592" s="77">
        <v>4</v>
      </c>
      <c r="G592" s="77">
        <v>5</v>
      </c>
      <c r="H592" s="42">
        <v>6458.6</v>
      </c>
      <c r="I592" s="42">
        <v>5490</v>
      </c>
      <c r="J592" s="42">
        <v>3050.9</v>
      </c>
      <c r="K592" s="77">
        <v>141</v>
      </c>
      <c r="L592" s="42">
        <v>1237940.1000000001</v>
      </c>
      <c r="M592" s="42">
        <v>0</v>
      </c>
      <c r="N592" s="42">
        <v>0</v>
      </c>
      <c r="O592" s="42">
        <v>0</v>
      </c>
      <c r="P592" s="42">
        <v>1237940.1000000001</v>
      </c>
      <c r="Q592" s="42">
        <v>225.49</v>
      </c>
      <c r="R592" s="78">
        <v>225.49</v>
      </c>
      <c r="S592" s="22" t="s">
        <v>200</v>
      </c>
      <c r="T592" s="272" t="s">
        <v>37</v>
      </c>
    </row>
    <row r="593" spans="1:20" s="88" customFormat="1" ht="21.95" customHeight="1" x14ac:dyDescent="0.25">
      <c r="A593" s="331">
        <v>159</v>
      </c>
      <c r="B593" s="152" t="s">
        <v>1720</v>
      </c>
      <c r="C593" s="43">
        <v>1966</v>
      </c>
      <c r="D593" s="77"/>
      <c r="E593" s="42" t="s">
        <v>847</v>
      </c>
      <c r="F593" s="77">
        <v>5</v>
      </c>
      <c r="G593" s="77">
        <v>4</v>
      </c>
      <c r="H593" s="42">
        <v>3954.4</v>
      </c>
      <c r="I593" s="42">
        <v>3600.4</v>
      </c>
      <c r="J593" s="42">
        <v>3287.9</v>
      </c>
      <c r="K593" s="77">
        <v>154</v>
      </c>
      <c r="L593" s="42">
        <v>1724627.6</v>
      </c>
      <c r="M593" s="42">
        <v>0</v>
      </c>
      <c r="N593" s="42">
        <v>0</v>
      </c>
      <c r="O593" s="42">
        <v>0</v>
      </c>
      <c r="P593" s="42">
        <v>1724627.6</v>
      </c>
      <c r="Q593" s="42">
        <v>479.01</v>
      </c>
      <c r="R593" s="78">
        <v>479.01</v>
      </c>
      <c r="S593" s="22" t="s">
        <v>830</v>
      </c>
      <c r="T593" s="272" t="s">
        <v>37</v>
      </c>
    </row>
    <row r="594" spans="1:20" s="88" customFormat="1" ht="21.95" customHeight="1" x14ac:dyDescent="0.25">
      <c r="A594" s="331">
        <v>160</v>
      </c>
      <c r="B594" s="152" t="s">
        <v>961</v>
      </c>
      <c r="C594" s="43">
        <v>1957</v>
      </c>
      <c r="D594" s="77">
        <v>2011</v>
      </c>
      <c r="E594" s="42" t="s">
        <v>832</v>
      </c>
      <c r="F594" s="77">
        <v>5</v>
      </c>
      <c r="G594" s="77">
        <v>3</v>
      </c>
      <c r="H594" s="42">
        <v>4476.3999999999996</v>
      </c>
      <c r="I594" s="42">
        <v>4080.8</v>
      </c>
      <c r="J594" s="42">
        <v>2627.4</v>
      </c>
      <c r="K594" s="77">
        <v>99</v>
      </c>
      <c r="L594" s="42">
        <v>920179.59</v>
      </c>
      <c r="M594" s="42">
        <v>0</v>
      </c>
      <c r="N594" s="42">
        <v>0</v>
      </c>
      <c r="O594" s="42">
        <v>0</v>
      </c>
      <c r="P594" s="42">
        <v>920179.59</v>
      </c>
      <c r="Q594" s="42">
        <v>225.49</v>
      </c>
      <c r="R594" s="78">
        <v>225.49</v>
      </c>
      <c r="S594" s="22" t="s">
        <v>200</v>
      </c>
      <c r="T594" s="272" t="s">
        <v>37</v>
      </c>
    </row>
    <row r="595" spans="1:20" s="88" customFormat="1" ht="21.95" customHeight="1" x14ac:dyDescent="0.25">
      <c r="A595" s="331">
        <v>161</v>
      </c>
      <c r="B595" s="152" t="s">
        <v>962</v>
      </c>
      <c r="C595" s="43">
        <v>1958</v>
      </c>
      <c r="D595" s="77">
        <v>2011</v>
      </c>
      <c r="E595" s="42" t="s">
        <v>832</v>
      </c>
      <c r="F595" s="77">
        <v>5</v>
      </c>
      <c r="G595" s="77">
        <v>5</v>
      </c>
      <c r="H595" s="42">
        <v>6875.6</v>
      </c>
      <c r="I595" s="42">
        <v>6039.1</v>
      </c>
      <c r="J595" s="42">
        <v>1765</v>
      </c>
      <c r="K595" s="77">
        <v>157</v>
      </c>
      <c r="L595" s="42">
        <v>1361756.66</v>
      </c>
      <c r="M595" s="42">
        <v>0</v>
      </c>
      <c r="N595" s="42">
        <v>0</v>
      </c>
      <c r="O595" s="42">
        <v>0</v>
      </c>
      <c r="P595" s="42">
        <v>1361756.66</v>
      </c>
      <c r="Q595" s="42">
        <v>225.49</v>
      </c>
      <c r="R595" s="78">
        <v>225.49</v>
      </c>
      <c r="S595" s="22" t="s">
        <v>200</v>
      </c>
      <c r="T595" s="272" t="s">
        <v>37</v>
      </c>
    </row>
    <row r="596" spans="1:20" s="88" customFormat="1" ht="21.95" customHeight="1" x14ac:dyDescent="0.25">
      <c r="A596" s="331">
        <v>162</v>
      </c>
      <c r="B596" s="152" t="s">
        <v>963</v>
      </c>
      <c r="C596" s="43">
        <v>1962</v>
      </c>
      <c r="D596" s="77">
        <v>2011</v>
      </c>
      <c r="E596" s="42" t="s">
        <v>832</v>
      </c>
      <c r="F596" s="77">
        <v>5</v>
      </c>
      <c r="G596" s="77">
        <v>4</v>
      </c>
      <c r="H596" s="42">
        <v>3852.5</v>
      </c>
      <c r="I596" s="42">
        <v>2602.3000000000002</v>
      </c>
      <c r="J596" s="42">
        <v>2486.4</v>
      </c>
      <c r="K596" s="77">
        <v>110</v>
      </c>
      <c r="L596" s="42">
        <v>607558.98</v>
      </c>
      <c r="M596" s="42">
        <v>0</v>
      </c>
      <c r="N596" s="42">
        <v>0</v>
      </c>
      <c r="O596" s="42">
        <v>0</v>
      </c>
      <c r="P596" s="42">
        <v>607558.98</v>
      </c>
      <c r="Q596" s="42">
        <v>233.47</v>
      </c>
      <c r="R596" s="78">
        <v>233.47</v>
      </c>
      <c r="S596" s="22" t="s">
        <v>830</v>
      </c>
      <c r="T596" s="272" t="s">
        <v>37</v>
      </c>
    </row>
    <row r="597" spans="1:20" s="88" customFormat="1" ht="21.95" customHeight="1" x14ac:dyDescent="0.25">
      <c r="A597" s="331">
        <v>163</v>
      </c>
      <c r="B597" s="152" t="s">
        <v>1562</v>
      </c>
      <c r="C597" s="43">
        <v>1964</v>
      </c>
      <c r="D597" s="77">
        <v>2011</v>
      </c>
      <c r="E597" s="42" t="s">
        <v>36</v>
      </c>
      <c r="F597" s="77">
        <v>5</v>
      </c>
      <c r="G597" s="77">
        <v>4</v>
      </c>
      <c r="H597" s="42">
        <v>4264</v>
      </c>
      <c r="I597" s="42">
        <v>1202.8</v>
      </c>
      <c r="J597" s="42">
        <v>1131.2</v>
      </c>
      <c r="K597" s="77">
        <v>154</v>
      </c>
      <c r="L597" s="42">
        <v>660361.73</v>
      </c>
      <c r="M597" s="42">
        <v>0</v>
      </c>
      <c r="N597" s="42">
        <v>0</v>
      </c>
      <c r="O597" s="42">
        <v>0</v>
      </c>
      <c r="P597" s="42">
        <v>660361.73</v>
      </c>
      <c r="Q597" s="42">
        <v>549.02</v>
      </c>
      <c r="R597" s="78">
        <v>541.61</v>
      </c>
      <c r="S597" s="22" t="s">
        <v>830</v>
      </c>
      <c r="T597" s="272" t="s">
        <v>33</v>
      </c>
    </row>
    <row r="598" spans="1:20" s="88" customFormat="1" ht="21.95" customHeight="1" x14ac:dyDescent="0.25">
      <c r="A598" s="331">
        <v>164</v>
      </c>
      <c r="B598" s="152" t="s">
        <v>964</v>
      </c>
      <c r="C598" s="43">
        <v>1963</v>
      </c>
      <c r="D598" s="77">
        <v>2011</v>
      </c>
      <c r="E598" s="42" t="s">
        <v>832</v>
      </c>
      <c r="F598" s="77">
        <v>5</v>
      </c>
      <c r="G598" s="77">
        <v>3</v>
      </c>
      <c r="H598" s="42">
        <v>2908.3</v>
      </c>
      <c r="I598" s="42">
        <v>2665.2</v>
      </c>
      <c r="J598" s="42">
        <v>2579.6999999999998</v>
      </c>
      <c r="K598" s="77">
        <v>140</v>
      </c>
      <c r="L598" s="42">
        <v>622244.24</v>
      </c>
      <c r="M598" s="42">
        <v>0</v>
      </c>
      <c r="N598" s="42">
        <v>0</v>
      </c>
      <c r="O598" s="42">
        <v>0</v>
      </c>
      <c r="P598" s="42">
        <v>622244.24</v>
      </c>
      <c r="Q598" s="42">
        <v>233.47</v>
      </c>
      <c r="R598" s="78">
        <v>233.47</v>
      </c>
      <c r="S598" s="22" t="s">
        <v>830</v>
      </c>
      <c r="T598" s="272" t="s">
        <v>37</v>
      </c>
    </row>
    <row r="599" spans="1:20" s="88" customFormat="1" ht="21.95" customHeight="1" x14ac:dyDescent="0.25">
      <c r="A599" s="331">
        <v>165</v>
      </c>
      <c r="B599" s="152" t="s">
        <v>965</v>
      </c>
      <c r="C599" s="43">
        <v>1960</v>
      </c>
      <c r="D599" s="77">
        <v>2012</v>
      </c>
      <c r="E599" s="42" t="s">
        <v>832</v>
      </c>
      <c r="F599" s="77">
        <v>5</v>
      </c>
      <c r="G599" s="77">
        <v>4</v>
      </c>
      <c r="H599" s="42">
        <v>4348.3999999999996</v>
      </c>
      <c r="I599" s="42">
        <v>3919.5</v>
      </c>
      <c r="J599" s="42">
        <v>2554.4</v>
      </c>
      <c r="K599" s="77">
        <v>120</v>
      </c>
      <c r="L599" s="42">
        <v>2122840.4</v>
      </c>
      <c r="M599" s="42">
        <v>0</v>
      </c>
      <c r="N599" s="42">
        <v>0</v>
      </c>
      <c r="O599" s="42">
        <v>0</v>
      </c>
      <c r="P599" s="42">
        <v>2122840.4</v>
      </c>
      <c r="Q599" s="42">
        <v>541.61</v>
      </c>
      <c r="R599" s="78">
        <v>541.61</v>
      </c>
      <c r="S599" s="22" t="s">
        <v>200</v>
      </c>
      <c r="T599" s="272" t="s">
        <v>37</v>
      </c>
    </row>
    <row r="600" spans="1:20" s="88" customFormat="1" ht="21.95" hidden="1" customHeight="1" x14ac:dyDescent="0.25">
      <c r="A600" s="331">
        <v>166</v>
      </c>
      <c r="B600" s="152" t="s">
        <v>966</v>
      </c>
      <c r="C600" s="43">
        <v>1968</v>
      </c>
      <c r="D600" s="77"/>
      <c r="E600" s="42" t="s">
        <v>832</v>
      </c>
      <c r="F600" s="77">
        <v>5</v>
      </c>
      <c r="G600" s="77">
        <v>4</v>
      </c>
      <c r="H600" s="42">
        <v>3461.9</v>
      </c>
      <c r="I600" s="42">
        <v>3044.9</v>
      </c>
      <c r="J600" s="42">
        <v>2411.1999999999998</v>
      </c>
      <c r="K600" s="77">
        <v>126</v>
      </c>
      <c r="L600" s="42">
        <v>1636664.25</v>
      </c>
      <c r="M600" s="42">
        <v>0</v>
      </c>
      <c r="N600" s="42">
        <v>0</v>
      </c>
      <c r="O600" s="42">
        <v>0</v>
      </c>
      <c r="P600" s="42">
        <v>1636664.25</v>
      </c>
      <c r="Q600" s="42">
        <v>537.51</v>
      </c>
      <c r="R600" s="78">
        <v>541.61</v>
      </c>
      <c r="S600" s="22" t="s">
        <v>200</v>
      </c>
      <c r="T600" s="272" t="s">
        <v>37</v>
      </c>
    </row>
    <row r="601" spans="1:20" s="88" customFormat="1" ht="21.95" hidden="1" customHeight="1" x14ac:dyDescent="0.25">
      <c r="A601" s="331">
        <v>167</v>
      </c>
      <c r="B601" s="152" t="s">
        <v>1563</v>
      </c>
      <c r="C601" s="43">
        <v>1961</v>
      </c>
      <c r="D601" s="77"/>
      <c r="E601" s="42" t="s">
        <v>36</v>
      </c>
      <c r="F601" s="77">
        <v>5</v>
      </c>
      <c r="G601" s="77">
        <v>4</v>
      </c>
      <c r="H601" s="42">
        <v>3174</v>
      </c>
      <c r="I601" s="42">
        <v>3180.1</v>
      </c>
      <c r="J601" s="42">
        <v>3121.6</v>
      </c>
      <c r="K601" s="77">
        <v>100</v>
      </c>
      <c r="L601" s="42">
        <v>295000</v>
      </c>
      <c r="M601" s="42">
        <v>0</v>
      </c>
      <c r="N601" s="42">
        <v>0</v>
      </c>
      <c r="O601" s="42">
        <v>0</v>
      </c>
      <c r="P601" s="42">
        <v>295000</v>
      </c>
      <c r="Q601" s="42">
        <v>92.76</v>
      </c>
      <c r="R601" s="78">
        <v>491.08</v>
      </c>
      <c r="S601" s="22" t="s">
        <v>830</v>
      </c>
      <c r="T601" s="272" t="s">
        <v>33</v>
      </c>
    </row>
    <row r="602" spans="1:20" s="88" customFormat="1" ht="21.95" hidden="1" customHeight="1" x14ac:dyDescent="0.25">
      <c r="A602" s="331">
        <v>168</v>
      </c>
      <c r="B602" s="152" t="s">
        <v>967</v>
      </c>
      <c r="C602" s="43">
        <v>1950</v>
      </c>
      <c r="D602" s="77">
        <v>2013</v>
      </c>
      <c r="E602" s="42" t="s">
        <v>832</v>
      </c>
      <c r="F602" s="77">
        <v>3</v>
      </c>
      <c r="G602" s="77">
        <v>2</v>
      </c>
      <c r="H602" s="42">
        <v>1307.7</v>
      </c>
      <c r="I602" s="42">
        <v>1142.0999999999999</v>
      </c>
      <c r="J602" s="42">
        <v>1086.5</v>
      </c>
      <c r="K602" s="77">
        <v>48</v>
      </c>
      <c r="L602" s="42">
        <v>618572.78</v>
      </c>
      <c r="M602" s="42">
        <v>0</v>
      </c>
      <c r="N602" s="42">
        <v>0</v>
      </c>
      <c r="O602" s="42">
        <v>0</v>
      </c>
      <c r="P602" s="42">
        <v>618572.78</v>
      </c>
      <c r="Q602" s="42">
        <v>541.61</v>
      </c>
      <c r="R602" s="78">
        <v>541.61</v>
      </c>
      <c r="S602" s="22" t="s">
        <v>200</v>
      </c>
      <c r="T602" s="272" t="s">
        <v>37</v>
      </c>
    </row>
    <row r="603" spans="1:20" s="88" customFormat="1" ht="21.95" hidden="1" customHeight="1" x14ac:dyDescent="0.25">
      <c r="A603" s="331">
        <v>169</v>
      </c>
      <c r="B603" s="152" t="s">
        <v>968</v>
      </c>
      <c r="C603" s="43">
        <v>1962</v>
      </c>
      <c r="D603" s="77"/>
      <c r="E603" s="42" t="s">
        <v>832</v>
      </c>
      <c r="F603" s="77">
        <v>3</v>
      </c>
      <c r="G603" s="77">
        <v>3</v>
      </c>
      <c r="H603" s="42">
        <v>1806.5</v>
      </c>
      <c r="I603" s="42">
        <v>1524.5</v>
      </c>
      <c r="J603" s="42">
        <v>1196.9000000000001</v>
      </c>
      <c r="K603" s="77">
        <v>53</v>
      </c>
      <c r="L603" s="42">
        <v>355925.02</v>
      </c>
      <c r="M603" s="42">
        <v>0</v>
      </c>
      <c r="N603" s="42">
        <v>0</v>
      </c>
      <c r="O603" s="42">
        <v>0</v>
      </c>
      <c r="P603" s="42">
        <v>355925.02</v>
      </c>
      <c r="Q603" s="42">
        <v>233.47</v>
      </c>
      <c r="R603" s="78">
        <v>233.47</v>
      </c>
      <c r="S603" s="22" t="s">
        <v>830</v>
      </c>
      <c r="T603" s="272" t="s">
        <v>37</v>
      </c>
    </row>
    <row r="604" spans="1:20" s="88" customFormat="1" ht="21.95" hidden="1" customHeight="1" x14ac:dyDescent="0.25">
      <c r="A604" s="331">
        <v>170</v>
      </c>
      <c r="B604" s="152" t="s">
        <v>1721</v>
      </c>
      <c r="C604" s="43">
        <v>1958</v>
      </c>
      <c r="D604" s="77"/>
      <c r="E604" s="42" t="s">
        <v>60</v>
      </c>
      <c r="F604" s="77">
        <v>16</v>
      </c>
      <c r="G604" s="77">
        <v>2</v>
      </c>
      <c r="H604" s="42">
        <v>13361</v>
      </c>
      <c r="I604" s="42">
        <v>9487.2000000000007</v>
      </c>
      <c r="J604" s="42">
        <v>9487.2000000000007</v>
      </c>
      <c r="K604" s="77">
        <v>75</v>
      </c>
      <c r="L604" s="42">
        <v>295903.88</v>
      </c>
      <c r="M604" s="42">
        <v>0</v>
      </c>
      <c r="N604" s="42">
        <v>0</v>
      </c>
      <c r="O604" s="42">
        <v>0</v>
      </c>
      <c r="P604" s="42">
        <v>295903.88</v>
      </c>
      <c r="Q604" s="42">
        <v>31.19</v>
      </c>
      <c r="R604" s="78">
        <v>212.85</v>
      </c>
      <c r="S604" s="22" t="s">
        <v>830</v>
      </c>
      <c r="T604" s="272" t="s">
        <v>33</v>
      </c>
    </row>
    <row r="605" spans="1:20" s="88" customFormat="1" ht="21.95" hidden="1" customHeight="1" x14ac:dyDescent="0.25">
      <c r="A605" s="331">
        <v>171</v>
      </c>
      <c r="B605" s="152" t="s">
        <v>969</v>
      </c>
      <c r="C605" s="43">
        <v>1969</v>
      </c>
      <c r="D605" s="77"/>
      <c r="E605" s="42" t="s">
        <v>832</v>
      </c>
      <c r="F605" s="77">
        <v>5</v>
      </c>
      <c r="G605" s="77">
        <v>4</v>
      </c>
      <c r="H605" s="42">
        <v>4351.7</v>
      </c>
      <c r="I605" s="42">
        <v>4011.2</v>
      </c>
      <c r="J605" s="42">
        <v>3097.7</v>
      </c>
      <c r="K605" s="77">
        <v>179</v>
      </c>
      <c r="L605" s="42">
        <v>5372208.8899999997</v>
      </c>
      <c r="M605" s="42">
        <v>0</v>
      </c>
      <c r="N605" s="42">
        <v>0</v>
      </c>
      <c r="O605" s="42">
        <v>0</v>
      </c>
      <c r="P605" s="42">
        <v>5372208.8899999997</v>
      </c>
      <c r="Q605" s="42">
        <v>1339.3</v>
      </c>
      <c r="R605" s="78">
        <v>1449.95</v>
      </c>
      <c r="S605" s="22" t="s">
        <v>200</v>
      </c>
      <c r="T605" s="272" t="s">
        <v>37</v>
      </c>
    </row>
    <row r="606" spans="1:20" s="88" customFormat="1" ht="21.95" hidden="1" customHeight="1" x14ac:dyDescent="0.25">
      <c r="A606" s="331">
        <v>172</v>
      </c>
      <c r="B606" s="152" t="s">
        <v>970</v>
      </c>
      <c r="C606" s="43">
        <v>1968</v>
      </c>
      <c r="D606" s="77"/>
      <c r="E606" s="42" t="s">
        <v>832</v>
      </c>
      <c r="F606" s="77">
        <v>5</v>
      </c>
      <c r="G606" s="77">
        <v>2</v>
      </c>
      <c r="H606" s="42">
        <v>4172.6000000000004</v>
      </c>
      <c r="I606" s="42">
        <v>3468.3</v>
      </c>
      <c r="J606" s="42">
        <v>3445.6</v>
      </c>
      <c r="K606" s="77">
        <v>364</v>
      </c>
      <c r="L606" s="42">
        <v>6975583.6900000004</v>
      </c>
      <c r="M606" s="42">
        <v>0</v>
      </c>
      <c r="N606" s="42">
        <v>0</v>
      </c>
      <c r="O606" s="42">
        <v>0</v>
      </c>
      <c r="P606" s="42">
        <v>6975583.6900000004</v>
      </c>
      <c r="Q606" s="42">
        <v>2011.24</v>
      </c>
      <c r="R606" s="78">
        <v>2011.24</v>
      </c>
      <c r="S606" s="22" t="s">
        <v>200</v>
      </c>
      <c r="T606" s="272" t="s">
        <v>37</v>
      </c>
    </row>
    <row r="607" spans="1:20" s="88" customFormat="1" ht="21.95" hidden="1" customHeight="1" x14ac:dyDescent="0.25">
      <c r="A607" s="331">
        <v>173</v>
      </c>
      <c r="B607" s="152" t="s">
        <v>971</v>
      </c>
      <c r="C607" s="43">
        <v>1971</v>
      </c>
      <c r="D607" s="77"/>
      <c r="E607" s="42" t="s">
        <v>847</v>
      </c>
      <c r="F607" s="77">
        <v>5</v>
      </c>
      <c r="G607" s="77">
        <v>6</v>
      </c>
      <c r="H607" s="42">
        <v>4597.8999999999996</v>
      </c>
      <c r="I607" s="42">
        <v>4054.2</v>
      </c>
      <c r="J607" s="42">
        <v>4054.2</v>
      </c>
      <c r="K607" s="77">
        <v>270</v>
      </c>
      <c r="L607" s="42">
        <v>2195795.2599999998</v>
      </c>
      <c r="M607" s="42">
        <v>0</v>
      </c>
      <c r="N607" s="42">
        <v>0</v>
      </c>
      <c r="O607" s="42">
        <v>0</v>
      </c>
      <c r="P607" s="42">
        <v>2195795.2599999998</v>
      </c>
      <c r="Q607" s="42">
        <v>541.61</v>
      </c>
      <c r="R607" s="78">
        <v>541.61</v>
      </c>
      <c r="S607" s="22" t="s">
        <v>830</v>
      </c>
      <c r="T607" s="272" t="s">
        <v>37</v>
      </c>
    </row>
    <row r="608" spans="1:20" s="88" customFormat="1" ht="21.95" hidden="1" customHeight="1" x14ac:dyDescent="0.25">
      <c r="A608" s="331">
        <v>174</v>
      </c>
      <c r="B608" s="152" t="s">
        <v>972</v>
      </c>
      <c r="C608" s="43">
        <v>1972</v>
      </c>
      <c r="D608" s="77"/>
      <c r="E608" s="42" t="s">
        <v>841</v>
      </c>
      <c r="F608" s="77">
        <v>5</v>
      </c>
      <c r="G608" s="77">
        <v>6</v>
      </c>
      <c r="H608" s="42">
        <v>4795.1000000000004</v>
      </c>
      <c r="I608" s="42">
        <v>4285.2</v>
      </c>
      <c r="J608" s="42">
        <v>3823.8</v>
      </c>
      <c r="K608" s="77">
        <v>211</v>
      </c>
      <c r="L608" s="42">
        <v>569803.04</v>
      </c>
      <c r="M608" s="42">
        <v>0</v>
      </c>
      <c r="N608" s="42">
        <v>0</v>
      </c>
      <c r="O608" s="42">
        <v>0</v>
      </c>
      <c r="P608" s="42">
        <v>569803.04</v>
      </c>
      <c r="Q608" s="42">
        <v>132.97</v>
      </c>
      <c r="R608" s="78">
        <v>132.97</v>
      </c>
      <c r="S608" s="22" t="s">
        <v>200</v>
      </c>
      <c r="T608" s="272" t="s">
        <v>37</v>
      </c>
    </row>
    <row r="609" spans="1:20" s="88" customFormat="1" ht="21.95" hidden="1" customHeight="1" x14ac:dyDescent="0.25">
      <c r="A609" s="331">
        <v>175</v>
      </c>
      <c r="B609" s="152" t="s">
        <v>973</v>
      </c>
      <c r="C609" s="43">
        <v>1950</v>
      </c>
      <c r="D609" s="77"/>
      <c r="E609" s="42" t="s">
        <v>836</v>
      </c>
      <c r="F609" s="77">
        <v>4</v>
      </c>
      <c r="G609" s="77">
        <v>4</v>
      </c>
      <c r="H609" s="42">
        <v>2783</v>
      </c>
      <c r="I609" s="42">
        <v>2520.4</v>
      </c>
      <c r="J609" s="42">
        <v>2134.6999999999998</v>
      </c>
      <c r="K609" s="77">
        <v>67</v>
      </c>
      <c r="L609" s="42">
        <v>1032481.86</v>
      </c>
      <c r="M609" s="42">
        <v>0</v>
      </c>
      <c r="N609" s="42">
        <v>0</v>
      </c>
      <c r="O609" s="42">
        <v>0</v>
      </c>
      <c r="P609" s="42">
        <v>1032481.86</v>
      </c>
      <c r="Q609" s="42">
        <v>409.65</v>
      </c>
      <c r="R609" s="78">
        <v>409.65</v>
      </c>
      <c r="S609" s="22" t="s">
        <v>200</v>
      </c>
      <c r="T609" s="272" t="s">
        <v>37</v>
      </c>
    </row>
    <row r="610" spans="1:20" s="88" customFormat="1" ht="21.95" hidden="1" customHeight="1" x14ac:dyDescent="0.25">
      <c r="A610" s="331">
        <v>176</v>
      </c>
      <c r="B610" s="152" t="s">
        <v>1180</v>
      </c>
      <c r="C610" s="43">
        <v>1943</v>
      </c>
      <c r="D610" s="77"/>
      <c r="E610" s="42" t="s">
        <v>115</v>
      </c>
      <c r="F610" s="77">
        <v>3</v>
      </c>
      <c r="G610" s="77">
        <v>2</v>
      </c>
      <c r="H610" s="42">
        <v>1532.9</v>
      </c>
      <c r="I610" s="42">
        <v>1360.9</v>
      </c>
      <c r="J610" s="42">
        <v>1015.7</v>
      </c>
      <c r="K610" s="77">
        <v>59</v>
      </c>
      <c r="L610" s="42">
        <v>317729.32</v>
      </c>
      <c r="M610" s="42">
        <v>0</v>
      </c>
      <c r="N610" s="42">
        <v>0</v>
      </c>
      <c r="O610" s="42">
        <v>0</v>
      </c>
      <c r="P610" s="42">
        <v>317729.32</v>
      </c>
      <c r="Q610" s="42">
        <v>233.47</v>
      </c>
      <c r="R610" s="78">
        <v>233.47</v>
      </c>
      <c r="S610" s="22">
        <v>43070</v>
      </c>
      <c r="T610" s="272" t="s">
        <v>37</v>
      </c>
    </row>
    <row r="611" spans="1:20" s="88" customFormat="1" ht="21.95" hidden="1" customHeight="1" x14ac:dyDescent="0.25">
      <c r="A611" s="331">
        <v>177</v>
      </c>
      <c r="B611" s="152" t="s">
        <v>974</v>
      </c>
      <c r="C611" s="43">
        <v>1969</v>
      </c>
      <c r="D611" s="77"/>
      <c r="E611" s="42" t="s">
        <v>841</v>
      </c>
      <c r="F611" s="77">
        <v>5</v>
      </c>
      <c r="G611" s="77">
        <v>4</v>
      </c>
      <c r="H611" s="42">
        <v>3030.6</v>
      </c>
      <c r="I611" s="42">
        <v>2699.8</v>
      </c>
      <c r="J611" s="42">
        <v>2507.5</v>
      </c>
      <c r="K611" s="77">
        <v>123</v>
      </c>
      <c r="L611" s="42">
        <v>989314.72</v>
      </c>
      <c r="M611" s="42">
        <v>0</v>
      </c>
      <c r="N611" s="42">
        <v>0</v>
      </c>
      <c r="O611" s="42">
        <v>0</v>
      </c>
      <c r="P611" s="42">
        <v>989314.72</v>
      </c>
      <c r="Q611" s="42">
        <v>366.44</v>
      </c>
      <c r="R611" s="78">
        <v>366.44</v>
      </c>
      <c r="S611" s="22">
        <v>43070</v>
      </c>
      <c r="T611" s="272" t="s">
        <v>37</v>
      </c>
    </row>
    <row r="612" spans="1:20" s="88" customFormat="1" ht="21.95" hidden="1" customHeight="1" x14ac:dyDescent="0.25">
      <c r="A612" s="331">
        <v>178</v>
      </c>
      <c r="B612" s="152" t="s">
        <v>975</v>
      </c>
      <c r="C612" s="43">
        <v>1969</v>
      </c>
      <c r="D612" s="77"/>
      <c r="E612" s="42" t="s">
        <v>847</v>
      </c>
      <c r="F612" s="77">
        <v>5</v>
      </c>
      <c r="G612" s="77">
        <v>4</v>
      </c>
      <c r="H612" s="42">
        <v>3031.2</v>
      </c>
      <c r="I612" s="42">
        <v>2686.6</v>
      </c>
      <c r="J612" s="42">
        <v>2532.6</v>
      </c>
      <c r="K612" s="77">
        <v>118</v>
      </c>
      <c r="L612" s="42">
        <v>1455089.43</v>
      </c>
      <c r="M612" s="42">
        <v>0</v>
      </c>
      <c r="N612" s="42">
        <v>0</v>
      </c>
      <c r="O612" s="42">
        <v>0</v>
      </c>
      <c r="P612" s="42">
        <v>1455089.43</v>
      </c>
      <c r="Q612" s="42">
        <v>541.61</v>
      </c>
      <c r="R612" s="78">
        <v>541.61</v>
      </c>
      <c r="S612" s="22" t="s">
        <v>200</v>
      </c>
      <c r="T612" s="272" t="s">
        <v>37</v>
      </c>
    </row>
    <row r="613" spans="1:20" s="88" customFormat="1" ht="21.95" hidden="1" customHeight="1" x14ac:dyDescent="0.25">
      <c r="A613" s="331">
        <v>179</v>
      </c>
      <c r="B613" s="152" t="s">
        <v>976</v>
      </c>
      <c r="C613" s="43">
        <v>1924</v>
      </c>
      <c r="D613" s="77"/>
      <c r="E613" s="42" t="s">
        <v>90</v>
      </c>
      <c r="F613" s="77">
        <v>4</v>
      </c>
      <c r="G613" s="77">
        <v>4</v>
      </c>
      <c r="H613" s="42">
        <v>8088.7</v>
      </c>
      <c r="I613" s="42">
        <v>5952.1</v>
      </c>
      <c r="J613" s="42">
        <v>4540.3</v>
      </c>
      <c r="K613" s="77">
        <v>178</v>
      </c>
      <c r="L613" s="42">
        <v>3223716.88</v>
      </c>
      <c r="M613" s="42">
        <v>0</v>
      </c>
      <c r="N613" s="42">
        <v>0</v>
      </c>
      <c r="O613" s="42">
        <v>0</v>
      </c>
      <c r="P613" s="42">
        <v>3223716.88</v>
      </c>
      <c r="Q613" s="42">
        <v>541.61</v>
      </c>
      <c r="R613" s="78">
        <v>541.61</v>
      </c>
      <c r="S613" s="22" t="s">
        <v>200</v>
      </c>
      <c r="T613" s="272" t="s">
        <v>37</v>
      </c>
    </row>
    <row r="614" spans="1:20" s="88" customFormat="1" ht="21.75" hidden="1" customHeight="1" x14ac:dyDescent="0.25">
      <c r="A614" s="331">
        <v>180</v>
      </c>
      <c r="B614" s="152" t="s">
        <v>977</v>
      </c>
      <c r="C614" s="43">
        <v>1968</v>
      </c>
      <c r="D614" s="77"/>
      <c r="E614" s="42" t="s">
        <v>832</v>
      </c>
      <c r="F614" s="77">
        <v>5</v>
      </c>
      <c r="G614" s="77">
        <v>6</v>
      </c>
      <c r="H614" s="42">
        <v>5000.8</v>
      </c>
      <c r="I614" s="42">
        <v>4522.67</v>
      </c>
      <c r="J614" s="42">
        <v>4522.67</v>
      </c>
      <c r="K614" s="77">
        <v>269</v>
      </c>
      <c r="L614" s="42">
        <v>2449523.2999999998</v>
      </c>
      <c r="M614" s="42">
        <v>0</v>
      </c>
      <c r="N614" s="42">
        <v>0</v>
      </c>
      <c r="O614" s="42">
        <v>0</v>
      </c>
      <c r="P614" s="42">
        <v>2449523.2999999998</v>
      </c>
      <c r="Q614" s="42">
        <v>541.61</v>
      </c>
      <c r="R614" s="78">
        <v>541.61</v>
      </c>
      <c r="S614" s="22" t="s">
        <v>830</v>
      </c>
      <c r="T614" s="272" t="s">
        <v>37</v>
      </c>
    </row>
    <row r="615" spans="1:20" s="88" customFormat="1" ht="21.95" hidden="1" customHeight="1" x14ac:dyDescent="0.25">
      <c r="A615" s="331">
        <v>181</v>
      </c>
      <c r="B615" s="152" t="s">
        <v>1102</v>
      </c>
      <c r="C615" s="43">
        <v>1967</v>
      </c>
      <c r="D615" s="77">
        <v>2013</v>
      </c>
      <c r="E615" s="42" t="s">
        <v>832</v>
      </c>
      <c r="F615" s="77">
        <v>5</v>
      </c>
      <c r="G615" s="77">
        <v>4</v>
      </c>
      <c r="H615" s="42">
        <v>3203.2</v>
      </c>
      <c r="I615" s="42">
        <v>3001.3</v>
      </c>
      <c r="J615" s="42">
        <v>2799.4</v>
      </c>
      <c r="K615" s="77">
        <v>201</v>
      </c>
      <c r="L615" s="42">
        <v>3241434.01</v>
      </c>
      <c r="M615" s="42">
        <v>0</v>
      </c>
      <c r="N615" s="42">
        <v>0</v>
      </c>
      <c r="O615" s="42">
        <v>0</v>
      </c>
      <c r="P615" s="42">
        <v>3241434.01</v>
      </c>
      <c r="Q615" s="42">
        <v>1080.01</v>
      </c>
      <c r="R615" s="78">
        <v>1080.01</v>
      </c>
      <c r="S615" s="22">
        <v>43070</v>
      </c>
      <c r="T615" s="272" t="s">
        <v>37</v>
      </c>
    </row>
    <row r="616" spans="1:20" s="88" customFormat="1" ht="21.95" hidden="1" customHeight="1" x14ac:dyDescent="0.25">
      <c r="A616" s="331">
        <v>182</v>
      </c>
      <c r="B616" s="152" t="s">
        <v>1864</v>
      </c>
      <c r="C616" s="43">
        <v>1960</v>
      </c>
      <c r="D616" s="77"/>
      <c r="E616" s="42" t="s">
        <v>47</v>
      </c>
      <c r="F616" s="77">
        <v>4</v>
      </c>
      <c r="G616" s="77">
        <v>4</v>
      </c>
      <c r="H616" s="42">
        <v>1741.6</v>
      </c>
      <c r="I616" s="42">
        <v>1542.9</v>
      </c>
      <c r="J616" s="42">
        <v>1423.3</v>
      </c>
      <c r="K616" s="77">
        <v>86</v>
      </c>
      <c r="L616" s="42">
        <v>20597.7</v>
      </c>
      <c r="M616" s="42">
        <v>0</v>
      </c>
      <c r="N616" s="42">
        <v>0</v>
      </c>
      <c r="O616" s="42">
        <v>0</v>
      </c>
      <c r="P616" s="42">
        <f t="shared" ref="P616:P679" si="54">L616</f>
        <v>20597.7</v>
      </c>
      <c r="Q616" s="42">
        <f t="shared" ref="Q616:Q679" si="55">L616/I616</f>
        <v>13.35</v>
      </c>
      <c r="R616" s="78">
        <v>13.35</v>
      </c>
      <c r="S616" s="22" t="s">
        <v>200</v>
      </c>
      <c r="T616" s="272" t="s">
        <v>33</v>
      </c>
    </row>
    <row r="617" spans="1:20" s="88" customFormat="1" ht="21.95" customHeight="1" x14ac:dyDescent="0.25">
      <c r="A617" s="331">
        <v>183</v>
      </c>
      <c r="B617" s="152" t="s">
        <v>1865</v>
      </c>
      <c r="C617" s="43">
        <v>1975</v>
      </c>
      <c r="D617" s="77">
        <v>2010</v>
      </c>
      <c r="E617" s="42" t="s">
        <v>36</v>
      </c>
      <c r="F617" s="77">
        <v>12</v>
      </c>
      <c r="G617" s="77">
        <v>1</v>
      </c>
      <c r="H617" s="42">
        <v>3080.1</v>
      </c>
      <c r="I617" s="42">
        <v>1958.9</v>
      </c>
      <c r="J617" s="42">
        <v>1903.4</v>
      </c>
      <c r="K617" s="77">
        <v>123</v>
      </c>
      <c r="L617" s="42">
        <v>8717.11</v>
      </c>
      <c r="M617" s="42">
        <v>0</v>
      </c>
      <c r="N617" s="42">
        <v>0</v>
      </c>
      <c r="O617" s="42">
        <v>0</v>
      </c>
      <c r="P617" s="42">
        <f t="shared" si="54"/>
        <v>8717.11</v>
      </c>
      <c r="Q617" s="42">
        <f t="shared" si="55"/>
        <v>4.45</v>
      </c>
      <c r="R617" s="78">
        <v>4.45</v>
      </c>
      <c r="S617" s="22" t="s">
        <v>200</v>
      </c>
      <c r="T617" s="272" t="s">
        <v>33</v>
      </c>
    </row>
    <row r="618" spans="1:20" s="88" customFormat="1" ht="21.95" hidden="1" customHeight="1" x14ac:dyDescent="0.25">
      <c r="A618" s="331">
        <v>184</v>
      </c>
      <c r="B618" s="152" t="s">
        <v>1866</v>
      </c>
      <c r="C618" s="43">
        <v>1969</v>
      </c>
      <c r="D618" s="77"/>
      <c r="E618" s="42" t="s">
        <v>60</v>
      </c>
      <c r="F618" s="77">
        <v>5</v>
      </c>
      <c r="G618" s="77">
        <v>4</v>
      </c>
      <c r="H618" s="42">
        <v>3041</v>
      </c>
      <c r="I618" s="42">
        <v>2861</v>
      </c>
      <c r="J618" s="42">
        <v>2861</v>
      </c>
      <c r="K618" s="77">
        <v>148</v>
      </c>
      <c r="L618" s="42">
        <v>38194.35</v>
      </c>
      <c r="M618" s="42">
        <v>0</v>
      </c>
      <c r="N618" s="42">
        <v>0</v>
      </c>
      <c r="O618" s="42">
        <v>0</v>
      </c>
      <c r="P618" s="42">
        <f t="shared" si="54"/>
        <v>38194.35</v>
      </c>
      <c r="Q618" s="42">
        <f t="shared" si="55"/>
        <v>13.35</v>
      </c>
      <c r="R618" s="78">
        <v>13.35</v>
      </c>
      <c r="S618" s="22" t="s">
        <v>200</v>
      </c>
      <c r="T618" s="272" t="s">
        <v>33</v>
      </c>
    </row>
    <row r="619" spans="1:20" s="88" customFormat="1" ht="21.95" hidden="1" customHeight="1" x14ac:dyDescent="0.25">
      <c r="A619" s="331">
        <v>185</v>
      </c>
      <c r="B619" s="152" t="s">
        <v>1867</v>
      </c>
      <c r="C619" s="43">
        <v>1970</v>
      </c>
      <c r="D619" s="77"/>
      <c r="E619" s="42" t="s">
        <v>60</v>
      </c>
      <c r="F619" s="77">
        <v>5</v>
      </c>
      <c r="G619" s="77">
        <v>4</v>
      </c>
      <c r="H619" s="42">
        <v>3038</v>
      </c>
      <c r="I619" s="42">
        <v>2842.2</v>
      </c>
      <c r="J619" s="42">
        <v>2842.2</v>
      </c>
      <c r="K619" s="77">
        <v>120</v>
      </c>
      <c r="L619" s="42">
        <v>37940.699999999997</v>
      </c>
      <c r="M619" s="42">
        <v>0</v>
      </c>
      <c r="N619" s="42">
        <v>0</v>
      </c>
      <c r="O619" s="42">
        <v>0</v>
      </c>
      <c r="P619" s="42">
        <f t="shared" si="54"/>
        <v>37940.699999999997</v>
      </c>
      <c r="Q619" s="42">
        <f t="shared" si="55"/>
        <v>13.35</v>
      </c>
      <c r="R619" s="78">
        <v>13.35</v>
      </c>
      <c r="S619" s="22" t="s">
        <v>200</v>
      </c>
      <c r="T619" s="272" t="s">
        <v>33</v>
      </c>
    </row>
    <row r="620" spans="1:20" s="88" customFormat="1" ht="21.95" hidden="1" customHeight="1" x14ac:dyDescent="0.25">
      <c r="A620" s="331">
        <v>186</v>
      </c>
      <c r="B620" s="152" t="s">
        <v>1868</v>
      </c>
      <c r="C620" s="43">
        <v>1971</v>
      </c>
      <c r="D620" s="77"/>
      <c r="E620" s="42" t="s">
        <v>36</v>
      </c>
      <c r="F620" s="77">
        <v>5</v>
      </c>
      <c r="G620" s="77">
        <v>1</v>
      </c>
      <c r="H620" s="42">
        <v>3637.2</v>
      </c>
      <c r="I620" s="42">
        <v>1698</v>
      </c>
      <c r="J620" s="42">
        <v>1698</v>
      </c>
      <c r="K620" s="77">
        <v>241</v>
      </c>
      <c r="L620" s="42">
        <v>22668.3</v>
      </c>
      <c r="M620" s="42">
        <v>0</v>
      </c>
      <c r="N620" s="42">
        <v>0</v>
      </c>
      <c r="O620" s="42">
        <v>0</v>
      </c>
      <c r="P620" s="42">
        <f t="shared" si="54"/>
        <v>22668.3</v>
      </c>
      <c r="Q620" s="42">
        <f t="shared" si="55"/>
        <v>13.35</v>
      </c>
      <c r="R620" s="78">
        <v>13.35</v>
      </c>
      <c r="S620" s="22" t="s">
        <v>200</v>
      </c>
      <c r="T620" s="272" t="s">
        <v>33</v>
      </c>
    </row>
    <row r="621" spans="1:20" s="88" customFormat="1" ht="21.95" hidden="1" customHeight="1" x14ac:dyDescent="0.25">
      <c r="A621" s="331">
        <v>187</v>
      </c>
      <c r="B621" s="152" t="s">
        <v>1869</v>
      </c>
      <c r="C621" s="43">
        <v>1972</v>
      </c>
      <c r="D621" s="77">
        <v>2012</v>
      </c>
      <c r="E621" s="42" t="s">
        <v>36</v>
      </c>
      <c r="F621" s="77">
        <v>9</v>
      </c>
      <c r="G621" s="77">
        <v>1</v>
      </c>
      <c r="H621" s="42">
        <v>3736</v>
      </c>
      <c r="I621" s="42">
        <v>2053.3000000000002</v>
      </c>
      <c r="J621" s="42">
        <v>1731.2</v>
      </c>
      <c r="K621" s="77">
        <v>375</v>
      </c>
      <c r="L621" s="42">
        <v>13716.04</v>
      </c>
      <c r="M621" s="42">
        <v>0</v>
      </c>
      <c r="N621" s="42">
        <v>0</v>
      </c>
      <c r="O621" s="42">
        <v>0</v>
      </c>
      <c r="P621" s="42">
        <f t="shared" si="54"/>
        <v>13716.04</v>
      </c>
      <c r="Q621" s="42">
        <f t="shared" si="55"/>
        <v>6.68</v>
      </c>
      <c r="R621" s="78">
        <v>6.68</v>
      </c>
      <c r="S621" s="22" t="s">
        <v>200</v>
      </c>
      <c r="T621" s="272" t="s">
        <v>33</v>
      </c>
    </row>
    <row r="622" spans="1:20" s="88" customFormat="1" ht="21.95" hidden="1" customHeight="1" x14ac:dyDescent="0.25">
      <c r="A622" s="331">
        <v>188</v>
      </c>
      <c r="B622" s="152" t="s">
        <v>1870</v>
      </c>
      <c r="C622" s="43">
        <v>1954</v>
      </c>
      <c r="D622" s="77"/>
      <c r="E622" s="42" t="s">
        <v>97</v>
      </c>
      <c r="F622" s="77">
        <v>3</v>
      </c>
      <c r="G622" s="77">
        <v>1</v>
      </c>
      <c r="H622" s="42">
        <v>503.5</v>
      </c>
      <c r="I622" s="42">
        <v>446</v>
      </c>
      <c r="J622" s="42">
        <v>446</v>
      </c>
      <c r="K622" s="77">
        <v>22</v>
      </c>
      <c r="L622" s="42">
        <v>5954.1</v>
      </c>
      <c r="M622" s="42">
        <v>0</v>
      </c>
      <c r="N622" s="42">
        <v>0</v>
      </c>
      <c r="O622" s="42">
        <v>0</v>
      </c>
      <c r="P622" s="42">
        <f t="shared" si="54"/>
        <v>5954.1</v>
      </c>
      <c r="Q622" s="42">
        <f t="shared" si="55"/>
        <v>13.35</v>
      </c>
      <c r="R622" s="78">
        <v>13.35</v>
      </c>
      <c r="S622" s="22" t="s">
        <v>200</v>
      </c>
      <c r="T622" s="272" t="s">
        <v>33</v>
      </c>
    </row>
    <row r="623" spans="1:20" s="88" customFormat="1" ht="21.95" hidden="1" customHeight="1" x14ac:dyDescent="0.25">
      <c r="A623" s="331">
        <v>189</v>
      </c>
      <c r="B623" s="152" t="s">
        <v>1871</v>
      </c>
      <c r="C623" s="43">
        <v>1956</v>
      </c>
      <c r="D623" s="77">
        <v>2010</v>
      </c>
      <c r="E623" s="42" t="s">
        <v>97</v>
      </c>
      <c r="F623" s="77">
        <v>3</v>
      </c>
      <c r="G623" s="77">
        <v>2</v>
      </c>
      <c r="H623" s="42">
        <v>1254</v>
      </c>
      <c r="I623" s="42">
        <v>938.8</v>
      </c>
      <c r="J623" s="42">
        <v>908.2</v>
      </c>
      <c r="K623" s="77">
        <v>57</v>
      </c>
      <c r="L623" s="42">
        <v>12532.98</v>
      </c>
      <c r="M623" s="42">
        <v>0</v>
      </c>
      <c r="N623" s="42">
        <v>0</v>
      </c>
      <c r="O623" s="42">
        <v>0</v>
      </c>
      <c r="P623" s="42">
        <f t="shared" si="54"/>
        <v>12532.98</v>
      </c>
      <c r="Q623" s="42">
        <f t="shared" si="55"/>
        <v>13.35</v>
      </c>
      <c r="R623" s="78">
        <v>13.35</v>
      </c>
      <c r="S623" s="22" t="s">
        <v>200</v>
      </c>
      <c r="T623" s="272" t="s">
        <v>33</v>
      </c>
    </row>
    <row r="624" spans="1:20" s="88" customFormat="1" ht="21.95" hidden="1" customHeight="1" x14ac:dyDescent="0.25">
      <c r="A624" s="331">
        <v>190</v>
      </c>
      <c r="B624" s="152" t="s">
        <v>1872</v>
      </c>
      <c r="C624" s="43">
        <v>1957</v>
      </c>
      <c r="D624" s="77">
        <v>2010</v>
      </c>
      <c r="E624" s="42" t="s">
        <v>97</v>
      </c>
      <c r="F624" s="77">
        <v>3</v>
      </c>
      <c r="G624" s="77">
        <v>3</v>
      </c>
      <c r="H624" s="42">
        <v>2762.7</v>
      </c>
      <c r="I624" s="42">
        <v>1913.6</v>
      </c>
      <c r="J624" s="42">
        <v>1913.6</v>
      </c>
      <c r="K624" s="77">
        <v>87</v>
      </c>
      <c r="L624" s="42">
        <v>25546.560000000001</v>
      </c>
      <c r="M624" s="42">
        <v>0</v>
      </c>
      <c r="N624" s="42">
        <v>0</v>
      </c>
      <c r="O624" s="42">
        <v>0</v>
      </c>
      <c r="P624" s="42">
        <f t="shared" si="54"/>
        <v>25546.560000000001</v>
      </c>
      <c r="Q624" s="42">
        <f t="shared" si="55"/>
        <v>13.35</v>
      </c>
      <c r="R624" s="78">
        <v>13.35</v>
      </c>
      <c r="S624" s="22" t="s">
        <v>200</v>
      </c>
      <c r="T624" s="272" t="s">
        <v>33</v>
      </c>
    </row>
    <row r="625" spans="1:20" s="88" customFormat="1" ht="21.95" hidden="1" customHeight="1" x14ac:dyDescent="0.25">
      <c r="A625" s="331">
        <v>191</v>
      </c>
      <c r="B625" s="152" t="s">
        <v>1873</v>
      </c>
      <c r="C625" s="43">
        <v>1965</v>
      </c>
      <c r="D625" s="77">
        <v>2011</v>
      </c>
      <c r="E625" s="42" t="s">
        <v>47</v>
      </c>
      <c r="F625" s="77">
        <v>5</v>
      </c>
      <c r="G625" s="77">
        <v>3</v>
      </c>
      <c r="H625" s="42">
        <v>3326</v>
      </c>
      <c r="I625" s="42">
        <v>3040.6</v>
      </c>
      <c r="J625" s="42">
        <v>2999.5</v>
      </c>
      <c r="K625" s="77">
        <v>247</v>
      </c>
      <c r="L625" s="42">
        <v>40592.01</v>
      </c>
      <c r="M625" s="42">
        <v>0</v>
      </c>
      <c r="N625" s="42">
        <v>0</v>
      </c>
      <c r="O625" s="42">
        <v>0</v>
      </c>
      <c r="P625" s="42">
        <f t="shared" si="54"/>
        <v>40592.01</v>
      </c>
      <c r="Q625" s="42">
        <f t="shared" si="55"/>
        <v>13.35</v>
      </c>
      <c r="R625" s="78">
        <v>13.35</v>
      </c>
      <c r="S625" s="22" t="s">
        <v>200</v>
      </c>
      <c r="T625" s="272" t="s">
        <v>33</v>
      </c>
    </row>
    <row r="626" spans="1:20" s="88" customFormat="1" ht="21.95" hidden="1" customHeight="1" x14ac:dyDescent="0.25">
      <c r="A626" s="331">
        <v>192</v>
      </c>
      <c r="B626" s="152" t="s">
        <v>1874</v>
      </c>
      <c r="C626" s="43">
        <v>1967</v>
      </c>
      <c r="D626" s="77">
        <v>2013</v>
      </c>
      <c r="E626" s="42" t="s">
        <v>47</v>
      </c>
      <c r="F626" s="77">
        <v>5</v>
      </c>
      <c r="G626" s="77">
        <v>6</v>
      </c>
      <c r="H626" s="42">
        <v>4447.72</v>
      </c>
      <c r="I626" s="42">
        <v>4290.22</v>
      </c>
      <c r="J626" s="42">
        <v>4140.32</v>
      </c>
      <c r="K626" s="77">
        <v>232</v>
      </c>
      <c r="L626" s="42">
        <v>57274.44</v>
      </c>
      <c r="M626" s="42">
        <v>0</v>
      </c>
      <c r="N626" s="42">
        <v>0</v>
      </c>
      <c r="O626" s="42">
        <v>0</v>
      </c>
      <c r="P626" s="42">
        <f t="shared" si="54"/>
        <v>57274.44</v>
      </c>
      <c r="Q626" s="42">
        <f t="shared" si="55"/>
        <v>13.35</v>
      </c>
      <c r="R626" s="78">
        <v>13.35</v>
      </c>
      <c r="S626" s="22" t="s">
        <v>200</v>
      </c>
      <c r="T626" s="272" t="s">
        <v>33</v>
      </c>
    </row>
    <row r="627" spans="1:20" s="88" customFormat="1" ht="21.95" hidden="1" customHeight="1" x14ac:dyDescent="0.25">
      <c r="A627" s="331">
        <v>193</v>
      </c>
      <c r="B627" s="152" t="s">
        <v>1875</v>
      </c>
      <c r="C627" s="43">
        <v>1971</v>
      </c>
      <c r="D627" s="77"/>
      <c r="E627" s="42" t="s">
        <v>198</v>
      </c>
      <c r="F627" s="77">
        <v>5</v>
      </c>
      <c r="G627" s="77">
        <v>4</v>
      </c>
      <c r="H627" s="42">
        <v>2711</v>
      </c>
      <c r="I627" s="42">
        <v>1858</v>
      </c>
      <c r="J627" s="42">
        <v>1858</v>
      </c>
      <c r="K627" s="77">
        <v>180</v>
      </c>
      <c r="L627" s="42">
        <v>24804.3</v>
      </c>
      <c r="M627" s="42">
        <v>0</v>
      </c>
      <c r="N627" s="42">
        <v>0</v>
      </c>
      <c r="O627" s="42">
        <v>0</v>
      </c>
      <c r="P627" s="42">
        <f t="shared" si="54"/>
        <v>24804.3</v>
      </c>
      <c r="Q627" s="42">
        <f t="shared" si="55"/>
        <v>13.35</v>
      </c>
      <c r="R627" s="78">
        <v>13.35</v>
      </c>
      <c r="S627" s="22" t="s">
        <v>200</v>
      </c>
      <c r="T627" s="272" t="s">
        <v>33</v>
      </c>
    </row>
    <row r="628" spans="1:20" s="88" customFormat="1" ht="21.95" hidden="1" customHeight="1" x14ac:dyDescent="0.25">
      <c r="A628" s="331">
        <v>194</v>
      </c>
      <c r="B628" s="152" t="s">
        <v>1876</v>
      </c>
      <c r="C628" s="43">
        <v>1971</v>
      </c>
      <c r="D628" s="77"/>
      <c r="E628" s="42" t="s">
        <v>198</v>
      </c>
      <c r="F628" s="77">
        <v>5</v>
      </c>
      <c r="G628" s="77">
        <v>4</v>
      </c>
      <c r="H628" s="42">
        <v>2959</v>
      </c>
      <c r="I628" s="42">
        <v>2673</v>
      </c>
      <c r="J628" s="42">
        <v>2673</v>
      </c>
      <c r="K628" s="77">
        <v>144</v>
      </c>
      <c r="L628" s="42">
        <v>35684.550000000003</v>
      </c>
      <c r="M628" s="42">
        <v>0</v>
      </c>
      <c r="N628" s="42">
        <v>0</v>
      </c>
      <c r="O628" s="42">
        <v>0</v>
      </c>
      <c r="P628" s="42">
        <f t="shared" si="54"/>
        <v>35684.550000000003</v>
      </c>
      <c r="Q628" s="42">
        <f t="shared" si="55"/>
        <v>13.35</v>
      </c>
      <c r="R628" s="78">
        <v>13.35</v>
      </c>
      <c r="S628" s="22" t="s">
        <v>200</v>
      </c>
      <c r="T628" s="272" t="s">
        <v>33</v>
      </c>
    </row>
    <row r="629" spans="1:20" s="88" customFormat="1" ht="21.95" hidden="1" customHeight="1" x14ac:dyDescent="0.25">
      <c r="A629" s="331">
        <v>195</v>
      </c>
      <c r="B629" s="152" t="s">
        <v>1877</v>
      </c>
      <c r="C629" s="43">
        <v>1972</v>
      </c>
      <c r="D629" s="77"/>
      <c r="E629" s="42" t="s">
        <v>198</v>
      </c>
      <c r="F629" s="77">
        <v>5</v>
      </c>
      <c r="G629" s="77">
        <v>6</v>
      </c>
      <c r="H629" s="42">
        <v>7134.1</v>
      </c>
      <c r="I629" s="42">
        <v>6984.1</v>
      </c>
      <c r="J629" s="42">
        <v>6984.1</v>
      </c>
      <c r="K629" s="77">
        <v>500</v>
      </c>
      <c r="L629" s="42">
        <v>93237.74</v>
      </c>
      <c r="M629" s="42">
        <v>0</v>
      </c>
      <c r="N629" s="42">
        <v>0</v>
      </c>
      <c r="O629" s="42">
        <v>0</v>
      </c>
      <c r="P629" s="42">
        <f t="shared" si="54"/>
        <v>93237.74</v>
      </c>
      <c r="Q629" s="42">
        <f t="shared" si="55"/>
        <v>13.35</v>
      </c>
      <c r="R629" s="78">
        <v>13.35</v>
      </c>
      <c r="S629" s="22" t="s">
        <v>200</v>
      </c>
      <c r="T629" s="272" t="s">
        <v>33</v>
      </c>
    </row>
    <row r="630" spans="1:20" s="88" customFormat="1" ht="21.95" hidden="1" customHeight="1" x14ac:dyDescent="0.25">
      <c r="A630" s="331">
        <v>196</v>
      </c>
      <c r="B630" s="152" t="s">
        <v>1878</v>
      </c>
      <c r="C630" s="43">
        <v>1972</v>
      </c>
      <c r="D630" s="77"/>
      <c r="E630" s="42" t="s">
        <v>198</v>
      </c>
      <c r="F630" s="77">
        <v>5</v>
      </c>
      <c r="G630" s="77">
        <v>4</v>
      </c>
      <c r="H630" s="42">
        <v>2720.1</v>
      </c>
      <c r="I630" s="42">
        <v>2570.1</v>
      </c>
      <c r="J630" s="42">
        <v>2570.1</v>
      </c>
      <c r="K630" s="77">
        <v>160</v>
      </c>
      <c r="L630" s="42">
        <v>34310.839999999997</v>
      </c>
      <c r="M630" s="42">
        <v>0</v>
      </c>
      <c r="N630" s="42">
        <v>0</v>
      </c>
      <c r="O630" s="42">
        <v>0</v>
      </c>
      <c r="P630" s="42">
        <f t="shared" si="54"/>
        <v>34310.839999999997</v>
      </c>
      <c r="Q630" s="42">
        <f t="shared" si="55"/>
        <v>13.35</v>
      </c>
      <c r="R630" s="78">
        <v>13.35</v>
      </c>
      <c r="S630" s="22" t="s">
        <v>200</v>
      </c>
      <c r="T630" s="272" t="s">
        <v>33</v>
      </c>
    </row>
    <row r="631" spans="1:20" s="88" customFormat="1" ht="21.95" hidden="1" customHeight="1" x14ac:dyDescent="0.25">
      <c r="A631" s="331">
        <v>197</v>
      </c>
      <c r="B631" s="152" t="s">
        <v>1879</v>
      </c>
      <c r="C631" s="43">
        <v>1966</v>
      </c>
      <c r="D631" s="77"/>
      <c r="E631" s="42" t="s">
        <v>60</v>
      </c>
      <c r="F631" s="77">
        <v>5</v>
      </c>
      <c r="G631" s="77">
        <v>4</v>
      </c>
      <c r="H631" s="42">
        <v>2654</v>
      </c>
      <c r="I631" s="42">
        <v>1673</v>
      </c>
      <c r="J631" s="42">
        <v>1642.3</v>
      </c>
      <c r="K631" s="77">
        <v>102</v>
      </c>
      <c r="L631" s="42">
        <v>22334.55</v>
      </c>
      <c r="M631" s="42">
        <v>0</v>
      </c>
      <c r="N631" s="42">
        <v>0</v>
      </c>
      <c r="O631" s="42">
        <v>0</v>
      </c>
      <c r="P631" s="42">
        <f t="shared" si="54"/>
        <v>22334.55</v>
      </c>
      <c r="Q631" s="42">
        <f t="shared" si="55"/>
        <v>13.35</v>
      </c>
      <c r="R631" s="78">
        <v>13.35</v>
      </c>
      <c r="S631" s="22" t="s">
        <v>200</v>
      </c>
      <c r="T631" s="272" t="s">
        <v>33</v>
      </c>
    </row>
    <row r="632" spans="1:20" s="88" customFormat="1" ht="21.95" hidden="1" customHeight="1" x14ac:dyDescent="0.25">
      <c r="A632" s="331">
        <v>198</v>
      </c>
      <c r="B632" s="152" t="s">
        <v>1880</v>
      </c>
      <c r="C632" s="43">
        <v>1960</v>
      </c>
      <c r="D632" s="77"/>
      <c r="E632" s="42" t="s">
        <v>36</v>
      </c>
      <c r="F632" s="77">
        <v>3</v>
      </c>
      <c r="G632" s="77">
        <v>3</v>
      </c>
      <c r="H632" s="42">
        <v>1729.6</v>
      </c>
      <c r="I632" s="42">
        <v>1525.6</v>
      </c>
      <c r="J632" s="42">
        <v>1482.6</v>
      </c>
      <c r="K632" s="77">
        <v>94</v>
      </c>
      <c r="L632" s="42">
        <v>20366.759999999998</v>
      </c>
      <c r="M632" s="42">
        <v>0</v>
      </c>
      <c r="N632" s="42">
        <v>0</v>
      </c>
      <c r="O632" s="42">
        <v>0</v>
      </c>
      <c r="P632" s="42">
        <f t="shared" si="54"/>
        <v>20366.759999999998</v>
      </c>
      <c r="Q632" s="42">
        <f t="shared" si="55"/>
        <v>13.35</v>
      </c>
      <c r="R632" s="78">
        <v>13.35</v>
      </c>
      <c r="S632" s="22" t="s">
        <v>200</v>
      </c>
      <c r="T632" s="272" t="s">
        <v>33</v>
      </c>
    </row>
    <row r="633" spans="1:20" s="88" customFormat="1" ht="21.95" hidden="1" customHeight="1" x14ac:dyDescent="0.25">
      <c r="A633" s="331">
        <v>199</v>
      </c>
      <c r="B633" s="152" t="s">
        <v>1881</v>
      </c>
      <c r="C633" s="43">
        <v>1960</v>
      </c>
      <c r="D633" s="77"/>
      <c r="E633" s="42" t="s">
        <v>36</v>
      </c>
      <c r="F633" s="77">
        <v>3</v>
      </c>
      <c r="G633" s="77">
        <v>3</v>
      </c>
      <c r="H633" s="42">
        <v>1706.7</v>
      </c>
      <c r="I633" s="42">
        <v>1514.5</v>
      </c>
      <c r="J633" s="42">
        <v>1431.8</v>
      </c>
      <c r="K633" s="77">
        <v>88</v>
      </c>
      <c r="L633" s="42">
        <v>20218.580000000002</v>
      </c>
      <c r="M633" s="42">
        <v>0</v>
      </c>
      <c r="N633" s="42">
        <v>0</v>
      </c>
      <c r="O633" s="42">
        <v>0</v>
      </c>
      <c r="P633" s="42">
        <f t="shared" si="54"/>
        <v>20218.580000000002</v>
      </c>
      <c r="Q633" s="42">
        <f t="shared" si="55"/>
        <v>13.35</v>
      </c>
      <c r="R633" s="78">
        <v>13.35</v>
      </c>
      <c r="S633" s="22" t="s">
        <v>200</v>
      </c>
      <c r="T633" s="272" t="s">
        <v>33</v>
      </c>
    </row>
    <row r="634" spans="1:20" s="88" customFormat="1" ht="21.95" hidden="1" customHeight="1" x14ac:dyDescent="0.25">
      <c r="A634" s="331">
        <v>200</v>
      </c>
      <c r="B634" s="152" t="s">
        <v>1882</v>
      </c>
      <c r="C634" s="43">
        <v>1962</v>
      </c>
      <c r="D634" s="77"/>
      <c r="E634" s="42" t="s">
        <v>36</v>
      </c>
      <c r="F634" s="77">
        <v>5</v>
      </c>
      <c r="G634" s="77">
        <v>4</v>
      </c>
      <c r="H634" s="42">
        <v>3859</v>
      </c>
      <c r="I634" s="42">
        <v>3037.9</v>
      </c>
      <c r="J634" s="42">
        <v>2980</v>
      </c>
      <c r="K634" s="77">
        <v>126</v>
      </c>
      <c r="L634" s="42">
        <v>40556</v>
      </c>
      <c r="M634" s="42">
        <v>0</v>
      </c>
      <c r="N634" s="42">
        <v>0</v>
      </c>
      <c r="O634" s="42">
        <v>0</v>
      </c>
      <c r="P634" s="42">
        <f t="shared" si="54"/>
        <v>40556</v>
      </c>
      <c r="Q634" s="42">
        <f t="shared" si="55"/>
        <v>13.35</v>
      </c>
      <c r="R634" s="78">
        <v>13.35</v>
      </c>
      <c r="S634" s="22" t="s">
        <v>200</v>
      </c>
      <c r="T634" s="272" t="s">
        <v>33</v>
      </c>
    </row>
    <row r="635" spans="1:20" s="88" customFormat="1" ht="21.95" hidden="1" customHeight="1" x14ac:dyDescent="0.25">
      <c r="A635" s="331">
        <v>201</v>
      </c>
      <c r="B635" s="152" t="s">
        <v>1883</v>
      </c>
      <c r="C635" s="43">
        <v>1964</v>
      </c>
      <c r="D635" s="77">
        <v>2010</v>
      </c>
      <c r="E635" s="42" t="s">
        <v>60</v>
      </c>
      <c r="F635" s="77">
        <v>5</v>
      </c>
      <c r="G635" s="77">
        <v>3</v>
      </c>
      <c r="H635" s="42">
        <v>2559</v>
      </c>
      <c r="I635" s="42">
        <v>2559.3000000000002</v>
      </c>
      <c r="J635" s="42">
        <v>2394</v>
      </c>
      <c r="K635" s="77">
        <v>110</v>
      </c>
      <c r="L635" s="42">
        <v>34166.660000000003</v>
      </c>
      <c r="M635" s="42">
        <v>0</v>
      </c>
      <c r="N635" s="42">
        <v>0</v>
      </c>
      <c r="O635" s="42">
        <v>0</v>
      </c>
      <c r="P635" s="42">
        <f t="shared" si="54"/>
        <v>34166.660000000003</v>
      </c>
      <c r="Q635" s="42">
        <f t="shared" si="55"/>
        <v>13.35</v>
      </c>
      <c r="R635" s="78">
        <v>13.35</v>
      </c>
      <c r="S635" s="22" t="s">
        <v>200</v>
      </c>
      <c r="T635" s="272" t="s">
        <v>33</v>
      </c>
    </row>
    <row r="636" spans="1:20" s="88" customFormat="1" ht="21.95" hidden="1" customHeight="1" x14ac:dyDescent="0.25">
      <c r="A636" s="331">
        <v>202</v>
      </c>
      <c r="B636" s="152" t="s">
        <v>1884</v>
      </c>
      <c r="C636" s="43">
        <v>1968</v>
      </c>
      <c r="D636" s="77">
        <v>2011</v>
      </c>
      <c r="E636" s="42" t="s">
        <v>36</v>
      </c>
      <c r="F636" s="77">
        <v>5</v>
      </c>
      <c r="G636" s="77">
        <v>4</v>
      </c>
      <c r="H636" s="42">
        <v>2640</v>
      </c>
      <c r="I636" s="42">
        <v>1599</v>
      </c>
      <c r="J636" s="42">
        <v>1599</v>
      </c>
      <c r="K636" s="77">
        <v>134</v>
      </c>
      <c r="L636" s="42">
        <v>21346.65</v>
      </c>
      <c r="M636" s="42">
        <v>0</v>
      </c>
      <c r="N636" s="42">
        <v>0</v>
      </c>
      <c r="O636" s="42">
        <v>0</v>
      </c>
      <c r="P636" s="42">
        <f t="shared" si="54"/>
        <v>21346.65</v>
      </c>
      <c r="Q636" s="42">
        <f t="shared" si="55"/>
        <v>13.35</v>
      </c>
      <c r="R636" s="78">
        <v>13.35</v>
      </c>
      <c r="S636" s="22" t="s">
        <v>200</v>
      </c>
      <c r="T636" s="272" t="s">
        <v>33</v>
      </c>
    </row>
    <row r="637" spans="1:20" s="88" customFormat="1" ht="21.95" hidden="1" customHeight="1" x14ac:dyDescent="0.25">
      <c r="A637" s="331">
        <v>203</v>
      </c>
      <c r="B637" s="152" t="s">
        <v>1885</v>
      </c>
      <c r="C637" s="43">
        <v>1965</v>
      </c>
      <c r="D637" s="77"/>
      <c r="E637" s="42" t="s">
        <v>198</v>
      </c>
      <c r="F637" s="77">
        <v>5</v>
      </c>
      <c r="G637" s="77">
        <v>4</v>
      </c>
      <c r="H637" s="42">
        <v>3921</v>
      </c>
      <c r="I637" s="42">
        <v>3544</v>
      </c>
      <c r="J637" s="42">
        <v>3544</v>
      </c>
      <c r="K637" s="77">
        <v>161</v>
      </c>
      <c r="L637" s="42">
        <v>47312.4</v>
      </c>
      <c r="M637" s="42">
        <v>0</v>
      </c>
      <c r="N637" s="42">
        <v>0</v>
      </c>
      <c r="O637" s="42">
        <v>0</v>
      </c>
      <c r="P637" s="42">
        <f t="shared" si="54"/>
        <v>47312.4</v>
      </c>
      <c r="Q637" s="42">
        <f t="shared" si="55"/>
        <v>13.35</v>
      </c>
      <c r="R637" s="78">
        <v>13.35</v>
      </c>
      <c r="S637" s="22" t="s">
        <v>200</v>
      </c>
      <c r="T637" s="272" t="s">
        <v>33</v>
      </c>
    </row>
    <row r="638" spans="1:20" s="88" customFormat="1" ht="21.95" hidden="1" customHeight="1" x14ac:dyDescent="0.25">
      <c r="A638" s="331">
        <v>204</v>
      </c>
      <c r="B638" s="152" t="s">
        <v>1886</v>
      </c>
      <c r="C638" s="43">
        <v>1960</v>
      </c>
      <c r="D638" s="77"/>
      <c r="E638" s="42" t="s">
        <v>36</v>
      </c>
      <c r="F638" s="77">
        <v>5</v>
      </c>
      <c r="G638" s="77">
        <v>2</v>
      </c>
      <c r="H638" s="42">
        <v>3533.8</v>
      </c>
      <c r="I638" s="42">
        <v>3215.4</v>
      </c>
      <c r="J638" s="42">
        <v>3186.5</v>
      </c>
      <c r="K638" s="77">
        <v>200</v>
      </c>
      <c r="L638" s="42">
        <v>42925.59</v>
      </c>
      <c r="M638" s="42">
        <v>0</v>
      </c>
      <c r="N638" s="42">
        <v>0</v>
      </c>
      <c r="O638" s="42">
        <v>0</v>
      </c>
      <c r="P638" s="42">
        <f t="shared" si="54"/>
        <v>42925.59</v>
      </c>
      <c r="Q638" s="42">
        <f t="shared" si="55"/>
        <v>13.35</v>
      </c>
      <c r="R638" s="78">
        <v>13.35</v>
      </c>
      <c r="S638" s="22" t="s">
        <v>200</v>
      </c>
      <c r="T638" s="272" t="s">
        <v>33</v>
      </c>
    </row>
    <row r="639" spans="1:20" s="88" customFormat="1" ht="21.95" hidden="1" customHeight="1" x14ac:dyDescent="0.25">
      <c r="A639" s="331">
        <v>205</v>
      </c>
      <c r="B639" s="152" t="s">
        <v>1887</v>
      </c>
      <c r="C639" s="43">
        <v>1964</v>
      </c>
      <c r="D639" s="77"/>
      <c r="E639" s="42" t="s">
        <v>36</v>
      </c>
      <c r="F639" s="77">
        <v>5</v>
      </c>
      <c r="G639" s="77">
        <v>4</v>
      </c>
      <c r="H639" s="42">
        <v>2799</v>
      </c>
      <c r="I639" s="42">
        <v>2646.7</v>
      </c>
      <c r="J639" s="42">
        <v>2646.7</v>
      </c>
      <c r="K639" s="77">
        <v>137</v>
      </c>
      <c r="L639" s="42">
        <v>35333.449999999997</v>
      </c>
      <c r="M639" s="42">
        <v>0</v>
      </c>
      <c r="N639" s="42">
        <v>0</v>
      </c>
      <c r="O639" s="42">
        <v>0</v>
      </c>
      <c r="P639" s="42">
        <f t="shared" si="54"/>
        <v>35333.449999999997</v>
      </c>
      <c r="Q639" s="42">
        <f t="shared" si="55"/>
        <v>13.35</v>
      </c>
      <c r="R639" s="78">
        <v>13.35</v>
      </c>
      <c r="S639" s="22" t="s">
        <v>200</v>
      </c>
      <c r="T639" s="272" t="s">
        <v>33</v>
      </c>
    </row>
    <row r="640" spans="1:20" s="88" customFormat="1" ht="21.95" hidden="1" customHeight="1" x14ac:dyDescent="0.25">
      <c r="A640" s="331">
        <v>206</v>
      </c>
      <c r="B640" s="152" t="s">
        <v>1888</v>
      </c>
      <c r="C640" s="43">
        <v>1967</v>
      </c>
      <c r="D640" s="77"/>
      <c r="E640" s="42" t="s">
        <v>36</v>
      </c>
      <c r="F640" s="77">
        <v>5</v>
      </c>
      <c r="G640" s="77">
        <v>4</v>
      </c>
      <c r="H640" s="42">
        <v>3066.4</v>
      </c>
      <c r="I640" s="42">
        <v>2666.4</v>
      </c>
      <c r="J640" s="42">
        <v>2666.4</v>
      </c>
      <c r="K640" s="77">
        <v>135</v>
      </c>
      <c r="L640" s="42">
        <v>35596.44</v>
      </c>
      <c r="M640" s="42">
        <v>0</v>
      </c>
      <c r="N640" s="42">
        <v>0</v>
      </c>
      <c r="O640" s="42">
        <v>0</v>
      </c>
      <c r="P640" s="42">
        <f t="shared" si="54"/>
        <v>35596.44</v>
      </c>
      <c r="Q640" s="42">
        <f t="shared" si="55"/>
        <v>13.35</v>
      </c>
      <c r="R640" s="78">
        <v>13.35</v>
      </c>
      <c r="S640" s="22" t="s">
        <v>200</v>
      </c>
      <c r="T640" s="272" t="s">
        <v>33</v>
      </c>
    </row>
    <row r="641" spans="1:20" s="88" customFormat="1" ht="21.95" hidden="1" customHeight="1" x14ac:dyDescent="0.25">
      <c r="A641" s="331">
        <v>207</v>
      </c>
      <c r="B641" s="152" t="s">
        <v>1889</v>
      </c>
      <c r="C641" s="43">
        <v>1967</v>
      </c>
      <c r="D641" s="77"/>
      <c r="E641" s="42" t="s">
        <v>36</v>
      </c>
      <c r="F641" s="77">
        <v>5</v>
      </c>
      <c r="G641" s="77">
        <v>4</v>
      </c>
      <c r="H641" s="42">
        <v>3182.6</v>
      </c>
      <c r="I641" s="42">
        <v>2964.1</v>
      </c>
      <c r="J641" s="42">
        <v>2696.7</v>
      </c>
      <c r="K641" s="77">
        <v>143</v>
      </c>
      <c r="L641" s="42">
        <v>39570.74</v>
      </c>
      <c r="M641" s="42">
        <v>0</v>
      </c>
      <c r="N641" s="42">
        <v>0</v>
      </c>
      <c r="O641" s="42">
        <v>0</v>
      </c>
      <c r="P641" s="42">
        <f t="shared" si="54"/>
        <v>39570.74</v>
      </c>
      <c r="Q641" s="42">
        <f t="shared" si="55"/>
        <v>13.35</v>
      </c>
      <c r="R641" s="78">
        <v>13.35</v>
      </c>
      <c r="S641" s="22" t="s">
        <v>200</v>
      </c>
      <c r="T641" s="272" t="s">
        <v>33</v>
      </c>
    </row>
    <row r="642" spans="1:20" s="88" customFormat="1" ht="21.95" hidden="1" customHeight="1" x14ac:dyDescent="0.25">
      <c r="A642" s="331">
        <v>208</v>
      </c>
      <c r="B642" s="152" t="s">
        <v>1890</v>
      </c>
      <c r="C642" s="43">
        <v>1963</v>
      </c>
      <c r="D642" s="77">
        <v>2012</v>
      </c>
      <c r="E642" s="42" t="s">
        <v>36</v>
      </c>
      <c r="F642" s="77">
        <v>5</v>
      </c>
      <c r="G642" s="77">
        <v>2</v>
      </c>
      <c r="H642" s="42">
        <v>2658.5</v>
      </c>
      <c r="I642" s="42">
        <v>2565.6999999999998</v>
      </c>
      <c r="J642" s="42">
        <v>2443.5</v>
      </c>
      <c r="K642" s="77">
        <v>162</v>
      </c>
      <c r="L642" s="42">
        <v>34252.1</v>
      </c>
      <c r="M642" s="42">
        <v>0</v>
      </c>
      <c r="N642" s="42">
        <v>0</v>
      </c>
      <c r="O642" s="42">
        <v>0</v>
      </c>
      <c r="P642" s="42">
        <f t="shared" si="54"/>
        <v>34252.1</v>
      </c>
      <c r="Q642" s="42">
        <f t="shared" si="55"/>
        <v>13.35</v>
      </c>
      <c r="R642" s="78">
        <v>13.35</v>
      </c>
      <c r="S642" s="22" t="s">
        <v>200</v>
      </c>
      <c r="T642" s="272" t="s">
        <v>33</v>
      </c>
    </row>
    <row r="643" spans="1:20" s="88" customFormat="1" ht="21.95" hidden="1" customHeight="1" x14ac:dyDescent="0.25">
      <c r="A643" s="331">
        <v>209</v>
      </c>
      <c r="B643" s="152" t="s">
        <v>1891</v>
      </c>
      <c r="C643" s="43">
        <v>1963</v>
      </c>
      <c r="D643" s="77">
        <v>2013</v>
      </c>
      <c r="E643" s="42" t="s">
        <v>47</v>
      </c>
      <c r="F643" s="77">
        <v>5</v>
      </c>
      <c r="G643" s="77">
        <v>4</v>
      </c>
      <c r="H643" s="42">
        <v>3563.2</v>
      </c>
      <c r="I643" s="42">
        <v>3337.9</v>
      </c>
      <c r="J643" s="42">
        <v>3148.6</v>
      </c>
      <c r="K643" s="77">
        <v>145</v>
      </c>
      <c r="L643" s="42">
        <v>44560.97</v>
      </c>
      <c r="M643" s="42">
        <v>0</v>
      </c>
      <c r="N643" s="42">
        <v>0</v>
      </c>
      <c r="O643" s="42">
        <v>0</v>
      </c>
      <c r="P643" s="42">
        <f t="shared" si="54"/>
        <v>44560.97</v>
      </c>
      <c r="Q643" s="42">
        <f t="shared" si="55"/>
        <v>13.35</v>
      </c>
      <c r="R643" s="78">
        <v>13.35</v>
      </c>
      <c r="S643" s="22" t="s">
        <v>200</v>
      </c>
      <c r="T643" s="272" t="s">
        <v>33</v>
      </c>
    </row>
    <row r="644" spans="1:20" s="88" customFormat="1" ht="21.95" hidden="1" customHeight="1" x14ac:dyDescent="0.25">
      <c r="A644" s="331">
        <v>210</v>
      </c>
      <c r="B644" s="152" t="s">
        <v>1892</v>
      </c>
      <c r="C644" s="43">
        <v>1963</v>
      </c>
      <c r="D644" s="77">
        <v>2012</v>
      </c>
      <c r="E644" s="42" t="s">
        <v>36</v>
      </c>
      <c r="F644" s="77">
        <v>5</v>
      </c>
      <c r="G644" s="77">
        <v>4</v>
      </c>
      <c r="H644" s="42">
        <v>4203</v>
      </c>
      <c r="I644" s="42">
        <v>3182.1</v>
      </c>
      <c r="J644" s="42">
        <v>3182.1</v>
      </c>
      <c r="K644" s="77">
        <v>151</v>
      </c>
      <c r="L644" s="42">
        <v>42481.04</v>
      </c>
      <c r="M644" s="42">
        <v>0</v>
      </c>
      <c r="N644" s="42">
        <v>0</v>
      </c>
      <c r="O644" s="42">
        <v>0</v>
      </c>
      <c r="P644" s="42">
        <f t="shared" si="54"/>
        <v>42481.04</v>
      </c>
      <c r="Q644" s="42">
        <f t="shared" si="55"/>
        <v>13.35</v>
      </c>
      <c r="R644" s="78">
        <v>13.35</v>
      </c>
      <c r="S644" s="22" t="s">
        <v>200</v>
      </c>
      <c r="T644" s="272" t="s">
        <v>33</v>
      </c>
    </row>
    <row r="645" spans="1:20" s="88" customFormat="1" ht="21.95" hidden="1" customHeight="1" x14ac:dyDescent="0.25">
      <c r="A645" s="331">
        <v>211</v>
      </c>
      <c r="B645" s="152" t="s">
        <v>1893</v>
      </c>
      <c r="C645" s="43">
        <v>1964</v>
      </c>
      <c r="D645" s="77"/>
      <c r="E645" s="42" t="s">
        <v>36</v>
      </c>
      <c r="F645" s="77">
        <v>5</v>
      </c>
      <c r="G645" s="77">
        <v>4</v>
      </c>
      <c r="H645" s="42">
        <v>2932</v>
      </c>
      <c r="I645" s="42">
        <v>2782</v>
      </c>
      <c r="J645" s="42">
        <v>2782</v>
      </c>
      <c r="K645" s="77">
        <v>153</v>
      </c>
      <c r="L645" s="42">
        <v>37139.699999999997</v>
      </c>
      <c r="M645" s="42">
        <v>0</v>
      </c>
      <c r="N645" s="42">
        <v>0</v>
      </c>
      <c r="O645" s="42">
        <v>0</v>
      </c>
      <c r="P645" s="42">
        <f t="shared" si="54"/>
        <v>37139.699999999997</v>
      </c>
      <c r="Q645" s="42">
        <f t="shared" si="55"/>
        <v>13.35</v>
      </c>
      <c r="R645" s="78">
        <v>13.35</v>
      </c>
      <c r="S645" s="22" t="s">
        <v>200</v>
      </c>
      <c r="T645" s="272" t="s">
        <v>33</v>
      </c>
    </row>
    <row r="646" spans="1:20" s="88" customFormat="1" ht="21.95" hidden="1" customHeight="1" x14ac:dyDescent="0.25">
      <c r="A646" s="331">
        <v>212</v>
      </c>
      <c r="B646" s="152" t="s">
        <v>1894</v>
      </c>
      <c r="C646" s="43">
        <v>1961</v>
      </c>
      <c r="D646" s="77"/>
      <c r="E646" s="42" t="s">
        <v>47</v>
      </c>
      <c r="F646" s="77">
        <v>5</v>
      </c>
      <c r="G646" s="77">
        <v>4</v>
      </c>
      <c r="H646" s="42">
        <v>4289.3</v>
      </c>
      <c r="I646" s="42">
        <v>3861.3</v>
      </c>
      <c r="J646" s="42">
        <v>3861.3</v>
      </c>
      <c r="K646" s="77">
        <v>240</v>
      </c>
      <c r="L646" s="42">
        <v>51548.36</v>
      </c>
      <c r="M646" s="42">
        <v>0</v>
      </c>
      <c r="N646" s="42">
        <v>0</v>
      </c>
      <c r="O646" s="42">
        <v>0</v>
      </c>
      <c r="P646" s="42">
        <f t="shared" si="54"/>
        <v>51548.36</v>
      </c>
      <c r="Q646" s="42">
        <f t="shared" si="55"/>
        <v>13.35</v>
      </c>
      <c r="R646" s="78">
        <f>Q646</f>
        <v>13.35</v>
      </c>
      <c r="S646" s="22" t="s">
        <v>200</v>
      </c>
      <c r="T646" s="272" t="s">
        <v>33</v>
      </c>
    </row>
    <row r="647" spans="1:20" s="88" customFormat="1" ht="21.95" hidden="1" customHeight="1" x14ac:dyDescent="0.25">
      <c r="A647" s="331">
        <v>213</v>
      </c>
      <c r="B647" s="152" t="s">
        <v>1895</v>
      </c>
      <c r="C647" s="43">
        <v>1965</v>
      </c>
      <c r="D647" s="77"/>
      <c r="E647" s="42" t="s">
        <v>47</v>
      </c>
      <c r="F647" s="77">
        <v>5</v>
      </c>
      <c r="G647" s="77">
        <v>4</v>
      </c>
      <c r="H647" s="42">
        <v>3587.6</v>
      </c>
      <c r="I647" s="42">
        <v>3049.46</v>
      </c>
      <c r="J647" s="42">
        <v>3049.46</v>
      </c>
      <c r="K647" s="77">
        <v>196</v>
      </c>
      <c r="L647" s="42">
        <v>40710.29</v>
      </c>
      <c r="M647" s="42">
        <v>0</v>
      </c>
      <c r="N647" s="42">
        <v>0</v>
      </c>
      <c r="O647" s="42">
        <v>0</v>
      </c>
      <c r="P647" s="42">
        <f>L647</f>
        <v>40710.29</v>
      </c>
      <c r="Q647" s="42">
        <f>L647/I647</f>
        <v>13.35</v>
      </c>
      <c r="R647" s="78">
        <v>13.35</v>
      </c>
      <c r="S647" s="22" t="s">
        <v>200</v>
      </c>
      <c r="T647" s="272" t="s">
        <v>33</v>
      </c>
    </row>
    <row r="648" spans="1:20" s="88" customFormat="1" ht="21.95" hidden="1" customHeight="1" x14ac:dyDescent="0.25">
      <c r="A648" s="331">
        <v>214</v>
      </c>
      <c r="B648" s="152" t="s">
        <v>1896</v>
      </c>
      <c r="C648" s="43">
        <v>1965</v>
      </c>
      <c r="D648" s="77">
        <v>2010</v>
      </c>
      <c r="E648" s="42" t="s">
        <v>47</v>
      </c>
      <c r="F648" s="77">
        <v>5</v>
      </c>
      <c r="G648" s="77">
        <v>4</v>
      </c>
      <c r="H648" s="42">
        <v>3764.7</v>
      </c>
      <c r="I648" s="42">
        <v>3580</v>
      </c>
      <c r="J648" s="42">
        <v>3299.6</v>
      </c>
      <c r="K648" s="77">
        <v>166</v>
      </c>
      <c r="L648" s="42">
        <v>47793</v>
      </c>
      <c r="M648" s="42">
        <v>0</v>
      </c>
      <c r="N648" s="42">
        <v>0</v>
      </c>
      <c r="O648" s="42">
        <v>0</v>
      </c>
      <c r="P648" s="42">
        <f t="shared" si="54"/>
        <v>47793</v>
      </c>
      <c r="Q648" s="42">
        <f t="shared" si="55"/>
        <v>13.35</v>
      </c>
      <c r="R648" s="78">
        <v>13.35</v>
      </c>
      <c r="S648" s="22" t="s">
        <v>200</v>
      </c>
      <c r="T648" s="272" t="s">
        <v>33</v>
      </c>
    </row>
    <row r="649" spans="1:20" s="88" customFormat="1" ht="21.95" hidden="1" customHeight="1" x14ac:dyDescent="0.25">
      <c r="A649" s="331">
        <v>215</v>
      </c>
      <c r="B649" s="152" t="s">
        <v>1897</v>
      </c>
      <c r="C649" s="43">
        <v>1971</v>
      </c>
      <c r="D649" s="77"/>
      <c r="E649" s="42" t="s">
        <v>47</v>
      </c>
      <c r="F649" s="77">
        <v>5</v>
      </c>
      <c r="G649" s="77">
        <v>4</v>
      </c>
      <c r="H649" s="42">
        <v>2632</v>
      </c>
      <c r="I649" s="42">
        <v>2575</v>
      </c>
      <c r="J649" s="42">
        <v>2575</v>
      </c>
      <c r="K649" s="77">
        <v>175</v>
      </c>
      <c r="L649" s="42">
        <v>34376.25</v>
      </c>
      <c r="M649" s="42">
        <v>0</v>
      </c>
      <c r="N649" s="42">
        <v>0</v>
      </c>
      <c r="O649" s="42">
        <v>0</v>
      </c>
      <c r="P649" s="42">
        <f t="shared" si="54"/>
        <v>34376.25</v>
      </c>
      <c r="Q649" s="42">
        <f t="shared" si="55"/>
        <v>13.35</v>
      </c>
      <c r="R649" s="78">
        <v>13.35</v>
      </c>
      <c r="S649" s="22" t="s">
        <v>200</v>
      </c>
      <c r="T649" s="272" t="s">
        <v>33</v>
      </c>
    </row>
    <row r="650" spans="1:20" s="88" customFormat="1" ht="21.95" hidden="1" customHeight="1" x14ac:dyDescent="0.25">
      <c r="A650" s="331">
        <v>216</v>
      </c>
      <c r="B650" s="152" t="s">
        <v>1898</v>
      </c>
      <c r="C650" s="43">
        <v>1973</v>
      </c>
      <c r="D650" s="77">
        <v>2011</v>
      </c>
      <c r="E650" s="42" t="s">
        <v>36</v>
      </c>
      <c r="F650" s="77">
        <v>5</v>
      </c>
      <c r="G650" s="77">
        <v>6</v>
      </c>
      <c r="H650" s="42">
        <v>5146</v>
      </c>
      <c r="I650" s="42">
        <v>4996</v>
      </c>
      <c r="J650" s="42">
        <v>4996</v>
      </c>
      <c r="K650" s="77">
        <v>338</v>
      </c>
      <c r="L650" s="42">
        <v>66696.600000000006</v>
      </c>
      <c r="M650" s="42">
        <v>0</v>
      </c>
      <c r="N650" s="42">
        <v>0</v>
      </c>
      <c r="O650" s="42">
        <v>0</v>
      </c>
      <c r="P650" s="42">
        <f t="shared" si="54"/>
        <v>66696.600000000006</v>
      </c>
      <c r="Q650" s="42">
        <f t="shared" si="55"/>
        <v>13.35</v>
      </c>
      <c r="R650" s="78">
        <v>13.35</v>
      </c>
      <c r="S650" s="22" t="s">
        <v>200</v>
      </c>
      <c r="T650" s="272" t="s">
        <v>33</v>
      </c>
    </row>
    <row r="651" spans="1:20" s="88" customFormat="1" ht="21.95" hidden="1" customHeight="1" x14ac:dyDescent="0.25">
      <c r="A651" s="331">
        <v>217</v>
      </c>
      <c r="B651" s="152" t="s">
        <v>1899</v>
      </c>
      <c r="C651" s="43">
        <v>1966</v>
      </c>
      <c r="D651" s="77"/>
      <c r="E651" s="42" t="s">
        <v>36</v>
      </c>
      <c r="F651" s="77">
        <v>5</v>
      </c>
      <c r="G651" s="77">
        <v>4</v>
      </c>
      <c r="H651" s="42">
        <v>3557</v>
      </c>
      <c r="I651" s="42">
        <v>3013.1</v>
      </c>
      <c r="J651" s="42">
        <v>3013.1</v>
      </c>
      <c r="K651" s="77">
        <v>148</v>
      </c>
      <c r="L651" s="42">
        <v>40224.89</v>
      </c>
      <c r="M651" s="42">
        <v>0</v>
      </c>
      <c r="N651" s="42">
        <v>0</v>
      </c>
      <c r="O651" s="42">
        <v>0</v>
      </c>
      <c r="P651" s="42">
        <f t="shared" si="54"/>
        <v>40224.89</v>
      </c>
      <c r="Q651" s="42">
        <f t="shared" si="55"/>
        <v>13.35</v>
      </c>
      <c r="R651" s="78">
        <v>13.35</v>
      </c>
      <c r="S651" s="22" t="s">
        <v>200</v>
      </c>
      <c r="T651" s="272" t="s">
        <v>33</v>
      </c>
    </row>
    <row r="652" spans="1:20" s="88" customFormat="1" ht="21.95" hidden="1" customHeight="1" x14ac:dyDescent="0.25">
      <c r="A652" s="331">
        <v>218</v>
      </c>
      <c r="B652" s="152" t="s">
        <v>1900</v>
      </c>
      <c r="C652" s="43">
        <v>1970</v>
      </c>
      <c r="D652" s="77"/>
      <c r="E652" s="42" t="s">
        <v>198</v>
      </c>
      <c r="F652" s="77">
        <v>5</v>
      </c>
      <c r="G652" s="77">
        <v>4</v>
      </c>
      <c r="H652" s="42">
        <v>3679.3</v>
      </c>
      <c r="I652" s="42">
        <v>1852.2</v>
      </c>
      <c r="J652" s="42">
        <v>2716</v>
      </c>
      <c r="K652" s="77">
        <v>120</v>
      </c>
      <c r="L652" s="42">
        <v>24726.9</v>
      </c>
      <c r="M652" s="42">
        <v>0</v>
      </c>
      <c r="N652" s="42">
        <v>0</v>
      </c>
      <c r="O652" s="42">
        <v>0</v>
      </c>
      <c r="P652" s="42">
        <f t="shared" si="54"/>
        <v>24726.9</v>
      </c>
      <c r="Q652" s="42">
        <f t="shared" si="55"/>
        <v>13.35</v>
      </c>
      <c r="R652" s="78">
        <v>13.35</v>
      </c>
      <c r="S652" s="22" t="s">
        <v>200</v>
      </c>
      <c r="T652" s="272" t="s">
        <v>33</v>
      </c>
    </row>
    <row r="653" spans="1:20" s="88" customFormat="1" ht="21.95" hidden="1" customHeight="1" x14ac:dyDescent="0.25">
      <c r="A653" s="331">
        <v>219</v>
      </c>
      <c r="B653" s="152" t="s">
        <v>1901</v>
      </c>
      <c r="C653" s="43">
        <v>1970</v>
      </c>
      <c r="D653" s="77"/>
      <c r="E653" s="42" t="s">
        <v>198</v>
      </c>
      <c r="F653" s="77">
        <v>5</v>
      </c>
      <c r="G653" s="77">
        <v>4</v>
      </c>
      <c r="H653" s="42">
        <v>3096.4</v>
      </c>
      <c r="I653" s="42">
        <v>2705.6</v>
      </c>
      <c r="J653" s="42">
        <v>2705.6</v>
      </c>
      <c r="K653" s="77">
        <v>122</v>
      </c>
      <c r="L653" s="42">
        <v>36119.760000000002</v>
      </c>
      <c r="M653" s="42">
        <v>0</v>
      </c>
      <c r="N653" s="42">
        <v>0</v>
      </c>
      <c r="O653" s="42">
        <v>0</v>
      </c>
      <c r="P653" s="42">
        <f t="shared" si="54"/>
        <v>36119.760000000002</v>
      </c>
      <c r="Q653" s="42">
        <f t="shared" si="55"/>
        <v>13.35</v>
      </c>
      <c r="R653" s="78">
        <v>13.35</v>
      </c>
      <c r="S653" s="22" t="s">
        <v>200</v>
      </c>
      <c r="T653" s="272" t="s">
        <v>33</v>
      </c>
    </row>
    <row r="654" spans="1:20" s="88" customFormat="1" ht="21.95" hidden="1" customHeight="1" x14ac:dyDescent="0.25">
      <c r="A654" s="331">
        <v>220</v>
      </c>
      <c r="B654" s="152" t="s">
        <v>1902</v>
      </c>
      <c r="C654" s="43">
        <v>1971</v>
      </c>
      <c r="D654" s="77"/>
      <c r="E654" s="42" t="s">
        <v>36</v>
      </c>
      <c r="F654" s="77">
        <v>5</v>
      </c>
      <c r="G654" s="77">
        <v>4</v>
      </c>
      <c r="H654" s="42">
        <v>4085.7</v>
      </c>
      <c r="I654" s="42">
        <v>3415.7</v>
      </c>
      <c r="J654" s="42">
        <v>3415.7</v>
      </c>
      <c r="K654" s="77">
        <v>202</v>
      </c>
      <c r="L654" s="42">
        <v>45599.6</v>
      </c>
      <c r="M654" s="42">
        <v>0</v>
      </c>
      <c r="N654" s="42">
        <v>0</v>
      </c>
      <c r="O654" s="42">
        <v>0</v>
      </c>
      <c r="P654" s="42">
        <f t="shared" si="54"/>
        <v>45599.6</v>
      </c>
      <c r="Q654" s="42">
        <f t="shared" si="55"/>
        <v>13.35</v>
      </c>
      <c r="R654" s="78">
        <v>13.35</v>
      </c>
      <c r="S654" s="22" t="s">
        <v>200</v>
      </c>
      <c r="T654" s="272" t="s">
        <v>33</v>
      </c>
    </row>
    <row r="655" spans="1:20" s="88" customFormat="1" ht="21.95" hidden="1" customHeight="1" x14ac:dyDescent="0.25">
      <c r="A655" s="331">
        <v>221</v>
      </c>
      <c r="B655" s="152" t="s">
        <v>1903</v>
      </c>
      <c r="C655" s="43">
        <v>1959</v>
      </c>
      <c r="D655" s="77"/>
      <c r="E655" s="42" t="s">
        <v>36</v>
      </c>
      <c r="F655" s="77">
        <v>6</v>
      </c>
      <c r="G655" s="77">
        <v>4</v>
      </c>
      <c r="H655" s="42">
        <v>5400.7</v>
      </c>
      <c r="I655" s="42">
        <v>3998.3</v>
      </c>
      <c r="J655" s="42">
        <v>3998.3</v>
      </c>
      <c r="K655" s="77">
        <v>155</v>
      </c>
      <c r="L655" s="42">
        <v>26708.639999999999</v>
      </c>
      <c r="M655" s="42">
        <v>0</v>
      </c>
      <c r="N655" s="42">
        <v>0</v>
      </c>
      <c r="O655" s="42">
        <v>0</v>
      </c>
      <c r="P655" s="42">
        <f t="shared" si="54"/>
        <v>26708.639999999999</v>
      </c>
      <c r="Q655" s="42">
        <f t="shared" si="55"/>
        <v>6.68</v>
      </c>
      <c r="R655" s="78">
        <v>6.68</v>
      </c>
      <c r="S655" s="22" t="s">
        <v>200</v>
      </c>
      <c r="T655" s="272" t="s">
        <v>33</v>
      </c>
    </row>
    <row r="656" spans="1:20" s="88" customFormat="1" ht="21.95" hidden="1" customHeight="1" x14ac:dyDescent="0.25">
      <c r="A656" s="331">
        <v>222</v>
      </c>
      <c r="B656" s="152" t="s">
        <v>1904</v>
      </c>
      <c r="C656" s="43">
        <v>1964</v>
      </c>
      <c r="D656" s="77"/>
      <c r="E656" s="42" t="s">
        <v>97</v>
      </c>
      <c r="F656" s="77">
        <v>5</v>
      </c>
      <c r="G656" s="77">
        <v>2</v>
      </c>
      <c r="H656" s="42">
        <v>1804.4</v>
      </c>
      <c r="I656" s="42">
        <v>1678.8</v>
      </c>
      <c r="J656" s="42">
        <v>1650.3</v>
      </c>
      <c r="K656" s="77">
        <v>151</v>
      </c>
      <c r="L656" s="42">
        <v>22411.98</v>
      </c>
      <c r="M656" s="42">
        <v>0</v>
      </c>
      <c r="N656" s="42">
        <v>0</v>
      </c>
      <c r="O656" s="42">
        <v>0</v>
      </c>
      <c r="P656" s="42">
        <f t="shared" si="54"/>
        <v>22411.98</v>
      </c>
      <c r="Q656" s="42">
        <f t="shared" si="55"/>
        <v>13.35</v>
      </c>
      <c r="R656" s="78">
        <v>13.35</v>
      </c>
      <c r="S656" s="22" t="s">
        <v>200</v>
      </c>
      <c r="T656" s="272" t="s">
        <v>33</v>
      </c>
    </row>
    <row r="657" spans="1:20" s="88" customFormat="1" ht="21.95" hidden="1" customHeight="1" x14ac:dyDescent="0.25">
      <c r="A657" s="331">
        <v>223</v>
      </c>
      <c r="B657" s="152" t="s">
        <v>1905</v>
      </c>
      <c r="C657" s="43">
        <v>1971</v>
      </c>
      <c r="D657" s="77">
        <v>2013</v>
      </c>
      <c r="E657" s="42" t="s">
        <v>36</v>
      </c>
      <c r="F657" s="77">
        <v>5</v>
      </c>
      <c r="G657" s="77">
        <v>6</v>
      </c>
      <c r="H657" s="42">
        <v>4968.3</v>
      </c>
      <c r="I657" s="42">
        <v>4453</v>
      </c>
      <c r="J657" s="42">
        <v>4259.5</v>
      </c>
      <c r="K657" s="77">
        <v>301</v>
      </c>
      <c r="L657" s="42">
        <v>59447.55</v>
      </c>
      <c r="M657" s="42">
        <v>0</v>
      </c>
      <c r="N657" s="42">
        <v>0</v>
      </c>
      <c r="O657" s="42">
        <v>0</v>
      </c>
      <c r="P657" s="42">
        <f t="shared" si="54"/>
        <v>59447.55</v>
      </c>
      <c r="Q657" s="42">
        <f t="shared" si="55"/>
        <v>13.35</v>
      </c>
      <c r="R657" s="78">
        <v>13.35</v>
      </c>
      <c r="S657" s="22" t="s">
        <v>200</v>
      </c>
      <c r="T657" s="272" t="s">
        <v>33</v>
      </c>
    </row>
    <row r="658" spans="1:20" s="88" customFormat="1" ht="21.95" hidden="1" customHeight="1" x14ac:dyDescent="0.25">
      <c r="A658" s="331">
        <v>224</v>
      </c>
      <c r="B658" s="152" t="s">
        <v>1906</v>
      </c>
      <c r="C658" s="43">
        <v>1960</v>
      </c>
      <c r="D658" s="77"/>
      <c r="E658" s="42" t="s">
        <v>36</v>
      </c>
      <c r="F658" s="77">
        <v>3</v>
      </c>
      <c r="G658" s="77">
        <v>3</v>
      </c>
      <c r="H658" s="42">
        <v>1632.2</v>
      </c>
      <c r="I658" s="42">
        <v>1524.5</v>
      </c>
      <c r="J658" s="42">
        <v>992.3</v>
      </c>
      <c r="K658" s="77">
        <v>91</v>
      </c>
      <c r="L658" s="42">
        <v>20352.080000000002</v>
      </c>
      <c r="M658" s="42">
        <v>0</v>
      </c>
      <c r="N658" s="42">
        <v>0</v>
      </c>
      <c r="O658" s="42">
        <v>0</v>
      </c>
      <c r="P658" s="42">
        <f t="shared" si="54"/>
        <v>20352.080000000002</v>
      </c>
      <c r="Q658" s="42">
        <f t="shared" si="55"/>
        <v>13.35</v>
      </c>
      <c r="R658" s="78">
        <v>13.35</v>
      </c>
      <c r="S658" s="22" t="s">
        <v>200</v>
      </c>
      <c r="T658" s="272" t="s">
        <v>33</v>
      </c>
    </row>
    <row r="659" spans="1:20" s="88" customFormat="1" ht="21.95" hidden="1" customHeight="1" x14ac:dyDescent="0.25">
      <c r="A659" s="331">
        <v>225</v>
      </c>
      <c r="B659" s="152" t="s">
        <v>1907</v>
      </c>
      <c r="C659" s="43">
        <v>1962</v>
      </c>
      <c r="D659" s="77"/>
      <c r="E659" s="42" t="s">
        <v>36</v>
      </c>
      <c r="F659" s="77">
        <v>3</v>
      </c>
      <c r="G659" s="77">
        <v>3</v>
      </c>
      <c r="H659" s="42">
        <v>1568.8</v>
      </c>
      <c r="I659" s="42">
        <v>1549.6</v>
      </c>
      <c r="J659" s="42">
        <v>1457.7</v>
      </c>
      <c r="K659" s="77">
        <v>85</v>
      </c>
      <c r="L659" s="42">
        <v>20687.16</v>
      </c>
      <c r="M659" s="42">
        <v>0</v>
      </c>
      <c r="N659" s="42">
        <v>0</v>
      </c>
      <c r="O659" s="42">
        <v>0</v>
      </c>
      <c r="P659" s="42">
        <f t="shared" si="54"/>
        <v>20687.16</v>
      </c>
      <c r="Q659" s="42">
        <f t="shared" si="55"/>
        <v>13.35</v>
      </c>
      <c r="R659" s="78">
        <v>13.35</v>
      </c>
      <c r="S659" s="22" t="s">
        <v>200</v>
      </c>
      <c r="T659" s="272" t="s">
        <v>33</v>
      </c>
    </row>
    <row r="660" spans="1:20" s="88" customFormat="1" ht="21.95" hidden="1" customHeight="1" x14ac:dyDescent="0.25">
      <c r="A660" s="331">
        <v>226</v>
      </c>
      <c r="B660" s="152" t="s">
        <v>1908</v>
      </c>
      <c r="C660" s="43">
        <v>1972</v>
      </c>
      <c r="D660" s="77"/>
      <c r="E660" s="42" t="s">
        <v>36</v>
      </c>
      <c r="F660" s="77">
        <v>5</v>
      </c>
      <c r="G660" s="77">
        <v>6</v>
      </c>
      <c r="H660" s="42">
        <v>4614.8999999999996</v>
      </c>
      <c r="I660" s="42">
        <v>4564.8999999999996</v>
      </c>
      <c r="J660" s="42">
        <v>4451</v>
      </c>
      <c r="K660" s="77">
        <v>235</v>
      </c>
      <c r="L660" s="42">
        <v>60941.41</v>
      </c>
      <c r="M660" s="42">
        <v>0</v>
      </c>
      <c r="N660" s="42">
        <v>0</v>
      </c>
      <c r="O660" s="42">
        <v>0</v>
      </c>
      <c r="P660" s="42">
        <f t="shared" si="54"/>
        <v>60941.41</v>
      </c>
      <c r="Q660" s="42">
        <f t="shared" si="55"/>
        <v>13.35</v>
      </c>
      <c r="R660" s="78">
        <v>13.35</v>
      </c>
      <c r="S660" s="22" t="s">
        <v>200</v>
      </c>
      <c r="T660" s="272" t="s">
        <v>33</v>
      </c>
    </row>
    <row r="661" spans="1:20" s="88" customFormat="1" ht="21.95" hidden="1" customHeight="1" x14ac:dyDescent="0.25">
      <c r="A661" s="331">
        <v>227</v>
      </c>
      <c r="B661" s="152" t="s">
        <v>1909</v>
      </c>
      <c r="C661" s="43">
        <v>1974</v>
      </c>
      <c r="D661" s="77"/>
      <c r="E661" s="42" t="s">
        <v>47</v>
      </c>
      <c r="F661" s="77">
        <v>5</v>
      </c>
      <c r="G661" s="77">
        <v>8</v>
      </c>
      <c r="H661" s="42">
        <v>5679.99</v>
      </c>
      <c r="I661" s="42">
        <v>5171.79</v>
      </c>
      <c r="J661" s="42">
        <v>5077.8</v>
      </c>
      <c r="K661" s="77">
        <v>269</v>
      </c>
      <c r="L661" s="42">
        <v>69043.399999999994</v>
      </c>
      <c r="M661" s="42">
        <v>0</v>
      </c>
      <c r="N661" s="42">
        <v>0</v>
      </c>
      <c r="O661" s="42">
        <v>0</v>
      </c>
      <c r="P661" s="42">
        <f t="shared" si="54"/>
        <v>69043.399999999994</v>
      </c>
      <c r="Q661" s="42">
        <f t="shared" si="55"/>
        <v>13.35</v>
      </c>
      <c r="R661" s="78">
        <v>13.35</v>
      </c>
      <c r="S661" s="22" t="s">
        <v>200</v>
      </c>
      <c r="T661" s="272" t="s">
        <v>33</v>
      </c>
    </row>
    <row r="662" spans="1:20" s="88" customFormat="1" ht="21.95" hidden="1" customHeight="1" x14ac:dyDescent="0.25">
      <c r="A662" s="331">
        <v>228</v>
      </c>
      <c r="B662" s="152" t="s">
        <v>1910</v>
      </c>
      <c r="C662" s="43">
        <v>1970</v>
      </c>
      <c r="D662" s="77">
        <v>2012</v>
      </c>
      <c r="E662" s="42" t="s">
        <v>36</v>
      </c>
      <c r="F662" s="77">
        <v>5</v>
      </c>
      <c r="G662" s="77">
        <v>4</v>
      </c>
      <c r="H662" s="42">
        <v>6520.4</v>
      </c>
      <c r="I662" s="42">
        <v>4501.3</v>
      </c>
      <c r="J662" s="42">
        <v>2010.3</v>
      </c>
      <c r="K662" s="77">
        <v>199</v>
      </c>
      <c r="L662" s="42">
        <v>60092.36</v>
      </c>
      <c r="M662" s="42">
        <v>0</v>
      </c>
      <c r="N662" s="42">
        <v>0</v>
      </c>
      <c r="O662" s="42">
        <v>0</v>
      </c>
      <c r="P662" s="42">
        <f t="shared" si="54"/>
        <v>60092.36</v>
      </c>
      <c r="Q662" s="42">
        <f t="shared" si="55"/>
        <v>13.35</v>
      </c>
      <c r="R662" s="78">
        <v>13.35</v>
      </c>
      <c r="S662" s="22" t="s">
        <v>200</v>
      </c>
      <c r="T662" s="272" t="s">
        <v>33</v>
      </c>
    </row>
    <row r="663" spans="1:20" s="88" customFormat="1" ht="21.95" hidden="1" customHeight="1" x14ac:dyDescent="0.25">
      <c r="A663" s="331">
        <v>229</v>
      </c>
      <c r="B663" s="152" t="s">
        <v>1911</v>
      </c>
      <c r="C663" s="43">
        <v>1973</v>
      </c>
      <c r="D663" s="77"/>
      <c r="E663" s="42" t="s">
        <v>47</v>
      </c>
      <c r="F663" s="77">
        <v>5</v>
      </c>
      <c r="G663" s="77">
        <v>6</v>
      </c>
      <c r="H663" s="42">
        <v>4417.3999999999996</v>
      </c>
      <c r="I663" s="42">
        <v>3426.8</v>
      </c>
      <c r="J663" s="42">
        <v>3426.8</v>
      </c>
      <c r="K663" s="77">
        <v>196</v>
      </c>
      <c r="L663" s="42">
        <v>45737.1</v>
      </c>
      <c r="M663" s="42">
        <v>0</v>
      </c>
      <c r="N663" s="42">
        <v>0</v>
      </c>
      <c r="O663" s="42">
        <v>0</v>
      </c>
      <c r="P663" s="42">
        <f t="shared" si="54"/>
        <v>45737.1</v>
      </c>
      <c r="Q663" s="42">
        <f t="shared" si="55"/>
        <v>13.35</v>
      </c>
      <c r="R663" s="78">
        <v>13.35</v>
      </c>
      <c r="S663" s="22" t="s">
        <v>200</v>
      </c>
      <c r="T663" s="272" t="s">
        <v>33</v>
      </c>
    </row>
    <row r="664" spans="1:20" s="88" customFormat="1" ht="21.95" hidden="1" customHeight="1" x14ac:dyDescent="0.25">
      <c r="A664" s="331">
        <v>230</v>
      </c>
      <c r="B664" s="152" t="s">
        <v>1912</v>
      </c>
      <c r="C664" s="43">
        <v>1966</v>
      </c>
      <c r="D664" s="77"/>
      <c r="E664" s="42" t="s">
        <v>36</v>
      </c>
      <c r="F664" s="77">
        <v>5</v>
      </c>
      <c r="G664" s="77">
        <v>4</v>
      </c>
      <c r="H664" s="42">
        <v>4800</v>
      </c>
      <c r="I664" s="42">
        <v>3020</v>
      </c>
      <c r="J664" s="42">
        <v>3020</v>
      </c>
      <c r="K664" s="77">
        <v>260</v>
      </c>
      <c r="L664" s="42">
        <v>40317</v>
      </c>
      <c r="M664" s="42">
        <v>0</v>
      </c>
      <c r="N664" s="42">
        <v>0</v>
      </c>
      <c r="O664" s="42">
        <v>0</v>
      </c>
      <c r="P664" s="42">
        <f t="shared" si="54"/>
        <v>40317</v>
      </c>
      <c r="Q664" s="42">
        <f t="shared" si="55"/>
        <v>13.35</v>
      </c>
      <c r="R664" s="78">
        <v>13.35</v>
      </c>
      <c r="S664" s="22" t="s">
        <v>200</v>
      </c>
      <c r="T664" s="272" t="s">
        <v>33</v>
      </c>
    </row>
    <row r="665" spans="1:20" s="88" customFormat="1" ht="21.95" hidden="1" customHeight="1" x14ac:dyDescent="0.25">
      <c r="A665" s="331">
        <v>231</v>
      </c>
      <c r="B665" s="152" t="s">
        <v>1913</v>
      </c>
      <c r="C665" s="43">
        <v>1966</v>
      </c>
      <c r="D665" s="77">
        <v>2010</v>
      </c>
      <c r="E665" s="42" t="s">
        <v>47</v>
      </c>
      <c r="F665" s="77">
        <v>5</v>
      </c>
      <c r="G665" s="77">
        <v>8</v>
      </c>
      <c r="H665" s="42">
        <v>6461.09</v>
      </c>
      <c r="I665" s="42">
        <v>5750.69</v>
      </c>
      <c r="J665" s="42">
        <v>5264.76</v>
      </c>
      <c r="K665" s="77">
        <v>305</v>
      </c>
      <c r="L665" s="42">
        <v>76771.710000000006</v>
      </c>
      <c r="M665" s="42">
        <v>0</v>
      </c>
      <c r="N665" s="42">
        <v>0</v>
      </c>
      <c r="O665" s="42">
        <v>0</v>
      </c>
      <c r="P665" s="42">
        <f t="shared" si="54"/>
        <v>76771.710000000006</v>
      </c>
      <c r="Q665" s="42">
        <f t="shared" si="55"/>
        <v>13.35</v>
      </c>
      <c r="R665" s="78">
        <v>13.35</v>
      </c>
      <c r="S665" s="22" t="s">
        <v>200</v>
      </c>
      <c r="T665" s="272" t="s">
        <v>33</v>
      </c>
    </row>
    <row r="666" spans="1:20" s="88" customFormat="1" ht="21.95" hidden="1" customHeight="1" x14ac:dyDescent="0.25">
      <c r="A666" s="331">
        <v>232</v>
      </c>
      <c r="B666" s="152" t="s">
        <v>1914</v>
      </c>
      <c r="C666" s="43">
        <v>1968</v>
      </c>
      <c r="D666" s="77">
        <v>2010</v>
      </c>
      <c r="E666" s="42" t="s">
        <v>36</v>
      </c>
      <c r="F666" s="77">
        <v>5</v>
      </c>
      <c r="G666" s="77">
        <v>1</v>
      </c>
      <c r="H666" s="42">
        <v>3319.04</v>
      </c>
      <c r="I666" s="42">
        <v>1956.64</v>
      </c>
      <c r="J666" s="42">
        <v>1956.64</v>
      </c>
      <c r="K666" s="77">
        <v>133</v>
      </c>
      <c r="L666" s="42">
        <v>26121.14</v>
      </c>
      <c r="M666" s="42">
        <v>0</v>
      </c>
      <c r="N666" s="42">
        <v>0</v>
      </c>
      <c r="O666" s="42">
        <v>0</v>
      </c>
      <c r="P666" s="42">
        <f t="shared" si="54"/>
        <v>26121.14</v>
      </c>
      <c r="Q666" s="42">
        <f t="shared" si="55"/>
        <v>13.35</v>
      </c>
      <c r="R666" s="78">
        <v>13.35</v>
      </c>
      <c r="S666" s="22" t="s">
        <v>200</v>
      </c>
      <c r="T666" s="272" t="s">
        <v>33</v>
      </c>
    </row>
    <row r="667" spans="1:20" s="88" customFormat="1" ht="21.95" hidden="1" customHeight="1" x14ac:dyDescent="0.25">
      <c r="A667" s="331">
        <v>233</v>
      </c>
      <c r="B667" s="152" t="s">
        <v>1915</v>
      </c>
      <c r="C667" s="43">
        <v>1960</v>
      </c>
      <c r="D667" s="77"/>
      <c r="E667" s="42" t="s">
        <v>36</v>
      </c>
      <c r="F667" s="77">
        <v>5</v>
      </c>
      <c r="G667" s="77">
        <v>2</v>
      </c>
      <c r="H667" s="42">
        <v>1631</v>
      </c>
      <c r="I667" s="42">
        <v>1588.8</v>
      </c>
      <c r="J667" s="42">
        <v>1561</v>
      </c>
      <c r="K667" s="77">
        <v>125</v>
      </c>
      <c r="L667" s="42">
        <v>21210.48</v>
      </c>
      <c r="M667" s="42">
        <v>0</v>
      </c>
      <c r="N667" s="42">
        <v>0</v>
      </c>
      <c r="O667" s="42">
        <v>0</v>
      </c>
      <c r="P667" s="42">
        <f t="shared" si="54"/>
        <v>21210.48</v>
      </c>
      <c r="Q667" s="42">
        <f t="shared" si="55"/>
        <v>13.35</v>
      </c>
      <c r="R667" s="78">
        <v>13.35</v>
      </c>
      <c r="S667" s="22" t="s">
        <v>200</v>
      </c>
      <c r="T667" s="272" t="s">
        <v>33</v>
      </c>
    </row>
    <row r="668" spans="1:20" s="88" customFormat="1" ht="21.95" hidden="1" customHeight="1" x14ac:dyDescent="0.25">
      <c r="A668" s="331">
        <v>234</v>
      </c>
      <c r="B668" s="152" t="s">
        <v>1916</v>
      </c>
      <c r="C668" s="43">
        <v>1969</v>
      </c>
      <c r="D668" s="77"/>
      <c r="E668" s="42" t="s">
        <v>36</v>
      </c>
      <c r="F668" s="77">
        <v>5</v>
      </c>
      <c r="G668" s="77">
        <v>4</v>
      </c>
      <c r="H668" s="42">
        <v>2894</v>
      </c>
      <c r="I668" s="42">
        <v>2744</v>
      </c>
      <c r="J668" s="42">
        <v>2744</v>
      </c>
      <c r="K668" s="77">
        <v>154</v>
      </c>
      <c r="L668" s="42">
        <v>36632.400000000001</v>
      </c>
      <c r="M668" s="42">
        <v>0</v>
      </c>
      <c r="N668" s="42">
        <v>0</v>
      </c>
      <c r="O668" s="42">
        <v>0</v>
      </c>
      <c r="P668" s="42">
        <f t="shared" si="54"/>
        <v>36632.400000000001</v>
      </c>
      <c r="Q668" s="42">
        <f t="shared" si="55"/>
        <v>13.35</v>
      </c>
      <c r="R668" s="78">
        <v>13.35</v>
      </c>
      <c r="S668" s="22" t="s">
        <v>200</v>
      </c>
      <c r="T668" s="272" t="s">
        <v>33</v>
      </c>
    </row>
    <row r="669" spans="1:20" s="88" customFormat="1" ht="21.95" hidden="1" customHeight="1" x14ac:dyDescent="0.25">
      <c r="A669" s="331">
        <v>235</v>
      </c>
      <c r="B669" s="152" t="s">
        <v>1917</v>
      </c>
      <c r="C669" s="43">
        <v>1969</v>
      </c>
      <c r="D669" s="77"/>
      <c r="E669" s="42" t="s">
        <v>36</v>
      </c>
      <c r="F669" s="77">
        <v>5</v>
      </c>
      <c r="G669" s="77">
        <v>4</v>
      </c>
      <c r="H669" s="42">
        <v>2846</v>
      </c>
      <c r="I669" s="42">
        <v>2696</v>
      </c>
      <c r="J669" s="42">
        <v>2696</v>
      </c>
      <c r="K669" s="77">
        <v>146</v>
      </c>
      <c r="L669" s="42">
        <v>35991.599999999999</v>
      </c>
      <c r="M669" s="42">
        <v>0</v>
      </c>
      <c r="N669" s="42">
        <v>0</v>
      </c>
      <c r="O669" s="42">
        <v>0</v>
      </c>
      <c r="P669" s="42">
        <f t="shared" si="54"/>
        <v>35991.599999999999</v>
      </c>
      <c r="Q669" s="42">
        <f t="shared" si="55"/>
        <v>13.35</v>
      </c>
      <c r="R669" s="78">
        <v>13.35</v>
      </c>
      <c r="S669" s="22" t="s">
        <v>200</v>
      </c>
      <c r="T669" s="272" t="s">
        <v>33</v>
      </c>
    </row>
    <row r="670" spans="1:20" s="88" customFormat="1" ht="21.95" hidden="1" customHeight="1" x14ac:dyDescent="0.25">
      <c r="A670" s="331">
        <v>236</v>
      </c>
      <c r="B670" s="152" t="s">
        <v>1918</v>
      </c>
      <c r="C670" s="43">
        <v>1969</v>
      </c>
      <c r="D670" s="77"/>
      <c r="E670" s="42" t="s">
        <v>36</v>
      </c>
      <c r="F670" s="77">
        <v>5</v>
      </c>
      <c r="G670" s="77">
        <v>4</v>
      </c>
      <c r="H670" s="42">
        <v>2661</v>
      </c>
      <c r="I670" s="42">
        <v>2661.2</v>
      </c>
      <c r="J670" s="42">
        <v>2661.2</v>
      </c>
      <c r="K670" s="77">
        <v>116</v>
      </c>
      <c r="L670" s="42">
        <v>35527.019999999997</v>
      </c>
      <c r="M670" s="42">
        <v>0</v>
      </c>
      <c r="N670" s="42">
        <v>0</v>
      </c>
      <c r="O670" s="42">
        <v>0</v>
      </c>
      <c r="P670" s="42">
        <f t="shared" si="54"/>
        <v>35527.019999999997</v>
      </c>
      <c r="Q670" s="42">
        <f t="shared" si="55"/>
        <v>13.35</v>
      </c>
      <c r="R670" s="78">
        <v>13.35</v>
      </c>
      <c r="S670" s="22" t="s">
        <v>200</v>
      </c>
      <c r="T670" s="272" t="s">
        <v>33</v>
      </c>
    </row>
    <row r="671" spans="1:20" s="88" customFormat="1" ht="21.95" hidden="1" customHeight="1" x14ac:dyDescent="0.25">
      <c r="A671" s="331">
        <v>237</v>
      </c>
      <c r="B671" s="152" t="s">
        <v>1919</v>
      </c>
      <c r="C671" s="43">
        <v>1963</v>
      </c>
      <c r="D671" s="77"/>
      <c r="E671" s="42" t="s">
        <v>36</v>
      </c>
      <c r="F671" s="77">
        <v>5</v>
      </c>
      <c r="G671" s="77">
        <v>2</v>
      </c>
      <c r="H671" s="42">
        <v>1657.84</v>
      </c>
      <c r="I671" s="42">
        <v>1587.4</v>
      </c>
      <c r="J671" s="42">
        <v>1587.4</v>
      </c>
      <c r="K671" s="77">
        <v>53</v>
      </c>
      <c r="L671" s="42">
        <v>21191.8</v>
      </c>
      <c r="M671" s="42">
        <v>0</v>
      </c>
      <c r="N671" s="42">
        <v>0</v>
      </c>
      <c r="O671" s="42">
        <v>0</v>
      </c>
      <c r="P671" s="42">
        <f t="shared" si="54"/>
        <v>21191.8</v>
      </c>
      <c r="Q671" s="42">
        <f t="shared" si="55"/>
        <v>13.35</v>
      </c>
      <c r="R671" s="78">
        <v>13.35</v>
      </c>
      <c r="S671" s="22" t="s">
        <v>200</v>
      </c>
      <c r="T671" s="272" t="s">
        <v>33</v>
      </c>
    </row>
    <row r="672" spans="1:20" s="88" customFormat="1" ht="21.95" hidden="1" customHeight="1" x14ac:dyDescent="0.25">
      <c r="A672" s="331">
        <v>238</v>
      </c>
      <c r="B672" s="152" t="s">
        <v>1920</v>
      </c>
      <c r="C672" s="43">
        <v>1963</v>
      </c>
      <c r="D672" s="77">
        <v>2010</v>
      </c>
      <c r="E672" s="42" t="s">
        <v>60</v>
      </c>
      <c r="F672" s="77">
        <v>5</v>
      </c>
      <c r="G672" s="77">
        <v>3</v>
      </c>
      <c r="H672" s="42">
        <v>3019.1</v>
      </c>
      <c r="I672" s="42">
        <v>2979</v>
      </c>
      <c r="J672" s="42">
        <v>2979</v>
      </c>
      <c r="K672" s="77">
        <v>100</v>
      </c>
      <c r="L672" s="42">
        <v>39769.65</v>
      </c>
      <c r="M672" s="42">
        <v>0</v>
      </c>
      <c r="N672" s="42">
        <v>0</v>
      </c>
      <c r="O672" s="42">
        <v>0</v>
      </c>
      <c r="P672" s="42">
        <f t="shared" si="54"/>
        <v>39769.65</v>
      </c>
      <c r="Q672" s="42">
        <f t="shared" si="55"/>
        <v>13.35</v>
      </c>
      <c r="R672" s="78">
        <v>13.35</v>
      </c>
      <c r="S672" s="22" t="s">
        <v>200</v>
      </c>
      <c r="T672" s="272" t="s">
        <v>33</v>
      </c>
    </row>
    <row r="673" spans="1:20" s="88" customFormat="1" ht="21.95" hidden="1" customHeight="1" x14ac:dyDescent="0.25">
      <c r="A673" s="331">
        <v>239</v>
      </c>
      <c r="B673" s="152" t="s">
        <v>1921</v>
      </c>
      <c r="C673" s="43">
        <v>1957</v>
      </c>
      <c r="D673" s="77">
        <v>2010</v>
      </c>
      <c r="E673" s="42" t="s">
        <v>36</v>
      </c>
      <c r="F673" s="77">
        <v>3</v>
      </c>
      <c r="G673" s="77">
        <v>2</v>
      </c>
      <c r="H673" s="42">
        <v>1212.3</v>
      </c>
      <c r="I673" s="42">
        <v>1107.4000000000001</v>
      </c>
      <c r="J673" s="42">
        <v>1107.4000000000001</v>
      </c>
      <c r="K673" s="77">
        <v>51</v>
      </c>
      <c r="L673" s="42">
        <v>14783.79</v>
      </c>
      <c r="M673" s="42">
        <v>0</v>
      </c>
      <c r="N673" s="42">
        <v>0</v>
      </c>
      <c r="O673" s="42">
        <v>0</v>
      </c>
      <c r="P673" s="42">
        <f t="shared" si="54"/>
        <v>14783.79</v>
      </c>
      <c r="Q673" s="42">
        <f t="shared" si="55"/>
        <v>13.35</v>
      </c>
      <c r="R673" s="78">
        <v>13.35</v>
      </c>
      <c r="S673" s="22" t="s">
        <v>200</v>
      </c>
      <c r="T673" s="272" t="s">
        <v>33</v>
      </c>
    </row>
    <row r="674" spans="1:20" s="88" customFormat="1" ht="21.95" hidden="1" customHeight="1" x14ac:dyDescent="0.25">
      <c r="A674" s="331">
        <v>240</v>
      </c>
      <c r="B674" s="152" t="s">
        <v>1922</v>
      </c>
      <c r="C674" s="43">
        <v>1956</v>
      </c>
      <c r="D674" s="77">
        <v>2010</v>
      </c>
      <c r="E674" s="42" t="s">
        <v>36</v>
      </c>
      <c r="F674" s="77">
        <v>3</v>
      </c>
      <c r="G674" s="77">
        <v>3</v>
      </c>
      <c r="H674" s="42">
        <v>2110.5</v>
      </c>
      <c r="I674" s="42">
        <v>1861.3</v>
      </c>
      <c r="J674" s="42">
        <v>1861.3</v>
      </c>
      <c r="K674" s="77">
        <v>90</v>
      </c>
      <c r="L674" s="42">
        <v>24848.36</v>
      </c>
      <c r="M674" s="42">
        <v>0</v>
      </c>
      <c r="N674" s="42">
        <v>0</v>
      </c>
      <c r="O674" s="42">
        <v>0</v>
      </c>
      <c r="P674" s="42">
        <f t="shared" si="54"/>
        <v>24848.36</v>
      </c>
      <c r="Q674" s="42">
        <f t="shared" si="55"/>
        <v>13.35</v>
      </c>
      <c r="R674" s="78">
        <v>13.35</v>
      </c>
      <c r="S674" s="22" t="s">
        <v>200</v>
      </c>
      <c r="T674" s="272" t="s">
        <v>33</v>
      </c>
    </row>
    <row r="675" spans="1:20" s="88" customFormat="1" ht="21.95" hidden="1" customHeight="1" x14ac:dyDescent="0.25">
      <c r="A675" s="331">
        <v>241</v>
      </c>
      <c r="B675" s="152" t="s">
        <v>1923</v>
      </c>
      <c r="C675" s="43">
        <v>1973</v>
      </c>
      <c r="D675" s="77">
        <v>2010</v>
      </c>
      <c r="E675" s="42" t="s">
        <v>36</v>
      </c>
      <c r="F675" s="77">
        <v>5</v>
      </c>
      <c r="G675" s="77">
        <v>4</v>
      </c>
      <c r="H675" s="42">
        <v>3190.6</v>
      </c>
      <c r="I675" s="42">
        <v>2940.6</v>
      </c>
      <c r="J675" s="42">
        <v>2788.8</v>
      </c>
      <c r="K675" s="77">
        <v>166</v>
      </c>
      <c r="L675" s="42">
        <v>39257.01</v>
      </c>
      <c r="M675" s="42">
        <v>0</v>
      </c>
      <c r="N675" s="42">
        <v>0</v>
      </c>
      <c r="O675" s="42">
        <v>0</v>
      </c>
      <c r="P675" s="42">
        <f t="shared" si="54"/>
        <v>39257.01</v>
      </c>
      <c r="Q675" s="42">
        <f t="shared" si="55"/>
        <v>13.35</v>
      </c>
      <c r="R675" s="78">
        <v>13.35</v>
      </c>
      <c r="S675" s="22" t="s">
        <v>200</v>
      </c>
      <c r="T675" s="272" t="s">
        <v>33</v>
      </c>
    </row>
    <row r="676" spans="1:20" s="88" customFormat="1" ht="21.95" hidden="1" customHeight="1" x14ac:dyDescent="0.25">
      <c r="A676" s="331">
        <v>242</v>
      </c>
      <c r="B676" s="152" t="s">
        <v>1924</v>
      </c>
      <c r="C676" s="43">
        <v>1971</v>
      </c>
      <c r="D676" s="77">
        <v>2010</v>
      </c>
      <c r="E676" s="42" t="s">
        <v>36</v>
      </c>
      <c r="F676" s="77">
        <v>5</v>
      </c>
      <c r="G676" s="77">
        <v>4</v>
      </c>
      <c r="H676" s="42">
        <v>3657.4</v>
      </c>
      <c r="I676" s="42">
        <v>3323.6</v>
      </c>
      <c r="J676" s="42">
        <v>3323.6</v>
      </c>
      <c r="K676" s="77">
        <v>182</v>
      </c>
      <c r="L676" s="42">
        <v>44370.06</v>
      </c>
      <c r="M676" s="42">
        <v>0</v>
      </c>
      <c r="N676" s="42">
        <v>0</v>
      </c>
      <c r="O676" s="42">
        <v>0</v>
      </c>
      <c r="P676" s="42">
        <f t="shared" si="54"/>
        <v>44370.06</v>
      </c>
      <c r="Q676" s="42">
        <f t="shared" si="55"/>
        <v>13.35</v>
      </c>
      <c r="R676" s="78">
        <v>13.35</v>
      </c>
      <c r="S676" s="22" t="s">
        <v>200</v>
      </c>
      <c r="T676" s="272" t="s">
        <v>33</v>
      </c>
    </row>
    <row r="677" spans="1:20" s="88" customFormat="1" ht="21.95" hidden="1" customHeight="1" x14ac:dyDescent="0.25">
      <c r="A677" s="331">
        <v>243</v>
      </c>
      <c r="B677" s="152" t="s">
        <v>2125</v>
      </c>
      <c r="C677" s="43">
        <v>1973</v>
      </c>
      <c r="D677" s="77"/>
      <c r="E677" s="42" t="s">
        <v>36</v>
      </c>
      <c r="F677" s="77">
        <v>5</v>
      </c>
      <c r="G677" s="77">
        <v>5</v>
      </c>
      <c r="H677" s="42">
        <v>4390.8</v>
      </c>
      <c r="I677" s="42">
        <v>3667.6</v>
      </c>
      <c r="J677" s="42">
        <v>3667.6</v>
      </c>
      <c r="K677" s="77">
        <v>162</v>
      </c>
      <c r="L677" s="42">
        <v>490000</v>
      </c>
      <c r="M677" s="42">
        <v>0</v>
      </c>
      <c r="N677" s="42">
        <v>0</v>
      </c>
      <c r="O677" s="42">
        <v>0</v>
      </c>
      <c r="P677" s="42">
        <f t="shared" si="54"/>
        <v>490000</v>
      </c>
      <c r="Q677" s="42">
        <v>133.6</v>
      </c>
      <c r="R677" s="78">
        <v>1049.8599999999999</v>
      </c>
      <c r="S677" s="22">
        <v>42705</v>
      </c>
      <c r="T677" s="272" t="s">
        <v>33</v>
      </c>
    </row>
    <row r="678" spans="1:20" s="88" customFormat="1" ht="21.95" hidden="1" customHeight="1" x14ac:dyDescent="0.25">
      <c r="A678" s="331">
        <v>244</v>
      </c>
      <c r="B678" s="152" t="s">
        <v>1925</v>
      </c>
      <c r="C678" s="43">
        <v>1948</v>
      </c>
      <c r="D678" s="77"/>
      <c r="E678" s="42" t="s">
        <v>36</v>
      </c>
      <c r="F678" s="77">
        <v>3</v>
      </c>
      <c r="G678" s="77">
        <v>2</v>
      </c>
      <c r="H678" s="42">
        <v>954.4</v>
      </c>
      <c r="I678" s="42">
        <v>804.4</v>
      </c>
      <c r="J678" s="42">
        <v>804.41</v>
      </c>
      <c r="K678" s="77">
        <v>52</v>
      </c>
      <c r="L678" s="42">
        <v>10738.74</v>
      </c>
      <c r="M678" s="42">
        <v>0</v>
      </c>
      <c r="N678" s="42">
        <v>0</v>
      </c>
      <c r="O678" s="42">
        <v>0</v>
      </c>
      <c r="P678" s="42">
        <f t="shared" si="54"/>
        <v>10738.74</v>
      </c>
      <c r="Q678" s="42">
        <f t="shared" si="55"/>
        <v>13.35</v>
      </c>
      <c r="R678" s="78">
        <v>13.35</v>
      </c>
      <c r="S678" s="22" t="s">
        <v>200</v>
      </c>
      <c r="T678" s="272" t="s">
        <v>33</v>
      </c>
    </row>
    <row r="679" spans="1:20" s="88" customFormat="1" ht="21.95" hidden="1" customHeight="1" x14ac:dyDescent="0.25">
      <c r="A679" s="331">
        <v>245</v>
      </c>
      <c r="B679" s="152" t="s">
        <v>1926</v>
      </c>
      <c r="C679" s="43">
        <v>1948</v>
      </c>
      <c r="D679" s="77"/>
      <c r="E679" s="42" t="s">
        <v>36</v>
      </c>
      <c r="F679" s="77">
        <v>3</v>
      </c>
      <c r="G679" s="77">
        <v>2</v>
      </c>
      <c r="H679" s="42">
        <v>954.5</v>
      </c>
      <c r="I679" s="42">
        <v>804.5</v>
      </c>
      <c r="J679" s="42">
        <v>804.5</v>
      </c>
      <c r="K679" s="77">
        <v>44</v>
      </c>
      <c r="L679" s="42">
        <v>10740.08</v>
      </c>
      <c r="M679" s="42">
        <v>0</v>
      </c>
      <c r="N679" s="42">
        <v>0</v>
      </c>
      <c r="O679" s="42">
        <v>0</v>
      </c>
      <c r="P679" s="42">
        <f t="shared" si="54"/>
        <v>10740.08</v>
      </c>
      <c r="Q679" s="42">
        <f t="shared" si="55"/>
        <v>13.35</v>
      </c>
      <c r="R679" s="78">
        <v>13.35</v>
      </c>
      <c r="S679" s="22" t="s">
        <v>200</v>
      </c>
      <c r="T679" s="272" t="s">
        <v>33</v>
      </c>
    </row>
    <row r="680" spans="1:20" s="88" customFormat="1" ht="21.95" hidden="1" customHeight="1" x14ac:dyDescent="0.25">
      <c r="A680" s="331">
        <v>246</v>
      </c>
      <c r="B680" s="152" t="s">
        <v>1927</v>
      </c>
      <c r="C680" s="43">
        <v>1960</v>
      </c>
      <c r="D680" s="77"/>
      <c r="E680" s="42" t="s">
        <v>60</v>
      </c>
      <c r="F680" s="77">
        <v>5</v>
      </c>
      <c r="G680" s="77">
        <v>4</v>
      </c>
      <c r="H680" s="42">
        <v>4661.3</v>
      </c>
      <c r="I680" s="42">
        <v>3961.45</v>
      </c>
      <c r="J680" s="42">
        <v>3754.25</v>
      </c>
      <c r="K680" s="77">
        <v>181</v>
      </c>
      <c r="L680" s="42">
        <v>52885.36</v>
      </c>
      <c r="M680" s="42">
        <v>0</v>
      </c>
      <c r="N680" s="42">
        <v>0</v>
      </c>
      <c r="O680" s="42">
        <v>0</v>
      </c>
      <c r="P680" s="42">
        <f t="shared" ref="P680:P743" si="56">L680</f>
        <v>52885.36</v>
      </c>
      <c r="Q680" s="42">
        <f t="shared" ref="Q680:Q743" si="57">L680/I680</f>
        <v>13.35</v>
      </c>
      <c r="R680" s="78">
        <v>13.35</v>
      </c>
      <c r="S680" s="22" t="s">
        <v>200</v>
      </c>
      <c r="T680" s="272" t="s">
        <v>33</v>
      </c>
    </row>
    <row r="681" spans="1:20" s="88" customFormat="1" ht="21.95" hidden="1" customHeight="1" x14ac:dyDescent="0.25">
      <c r="A681" s="331">
        <v>247</v>
      </c>
      <c r="B681" s="152" t="s">
        <v>1928</v>
      </c>
      <c r="C681" s="43">
        <v>1961</v>
      </c>
      <c r="D681" s="77"/>
      <c r="E681" s="42" t="s">
        <v>36</v>
      </c>
      <c r="F681" s="77">
        <v>5</v>
      </c>
      <c r="G681" s="77">
        <v>3</v>
      </c>
      <c r="H681" s="42">
        <v>2057</v>
      </c>
      <c r="I681" s="42">
        <v>1836.8</v>
      </c>
      <c r="J681" s="42">
        <v>1482.9</v>
      </c>
      <c r="K681" s="77">
        <v>108</v>
      </c>
      <c r="L681" s="42">
        <v>24521.279999999999</v>
      </c>
      <c r="M681" s="42">
        <v>0</v>
      </c>
      <c r="N681" s="42">
        <v>0</v>
      </c>
      <c r="O681" s="42">
        <v>0</v>
      </c>
      <c r="P681" s="42">
        <f t="shared" si="56"/>
        <v>24521.279999999999</v>
      </c>
      <c r="Q681" s="42">
        <f t="shared" si="57"/>
        <v>13.35</v>
      </c>
      <c r="R681" s="78">
        <v>13.35</v>
      </c>
      <c r="S681" s="22" t="s">
        <v>200</v>
      </c>
      <c r="T681" s="272" t="s">
        <v>33</v>
      </c>
    </row>
    <row r="682" spans="1:20" s="88" customFormat="1" ht="21.95" hidden="1" customHeight="1" x14ac:dyDescent="0.25">
      <c r="A682" s="331">
        <v>248</v>
      </c>
      <c r="B682" s="152" t="s">
        <v>1929</v>
      </c>
      <c r="C682" s="43">
        <v>1969</v>
      </c>
      <c r="D682" s="77">
        <v>2011</v>
      </c>
      <c r="E682" s="42" t="s">
        <v>198</v>
      </c>
      <c r="F682" s="77">
        <v>5</v>
      </c>
      <c r="G682" s="77">
        <v>4</v>
      </c>
      <c r="H682" s="42">
        <v>2645</v>
      </c>
      <c r="I682" s="42">
        <v>2248.25</v>
      </c>
      <c r="J682" s="42">
        <v>2248.25</v>
      </c>
      <c r="K682" s="77">
        <v>181</v>
      </c>
      <c r="L682" s="42">
        <v>30014.14</v>
      </c>
      <c r="M682" s="42">
        <v>0</v>
      </c>
      <c r="N682" s="42">
        <v>0</v>
      </c>
      <c r="O682" s="42">
        <v>0</v>
      </c>
      <c r="P682" s="42">
        <f t="shared" si="56"/>
        <v>30014.14</v>
      </c>
      <c r="Q682" s="42">
        <f t="shared" si="57"/>
        <v>13.35</v>
      </c>
      <c r="R682" s="78">
        <v>13.35</v>
      </c>
      <c r="S682" s="22" t="s">
        <v>200</v>
      </c>
      <c r="T682" s="272" t="s">
        <v>33</v>
      </c>
    </row>
    <row r="683" spans="1:20" s="88" customFormat="1" ht="21.95" hidden="1" customHeight="1" x14ac:dyDescent="0.25">
      <c r="A683" s="331">
        <v>249</v>
      </c>
      <c r="B683" s="152" t="s">
        <v>1930</v>
      </c>
      <c r="C683" s="43">
        <v>1961</v>
      </c>
      <c r="D683" s="77"/>
      <c r="E683" s="42" t="s">
        <v>36</v>
      </c>
      <c r="F683" s="77">
        <v>3</v>
      </c>
      <c r="G683" s="77">
        <v>2</v>
      </c>
      <c r="H683" s="42">
        <v>952.1</v>
      </c>
      <c r="I683" s="42">
        <v>719</v>
      </c>
      <c r="J683" s="42">
        <v>719</v>
      </c>
      <c r="K683" s="77">
        <v>31</v>
      </c>
      <c r="L683" s="42">
        <v>9598.65</v>
      </c>
      <c r="M683" s="42">
        <v>0</v>
      </c>
      <c r="N683" s="42">
        <v>0</v>
      </c>
      <c r="O683" s="42">
        <v>0</v>
      </c>
      <c r="P683" s="42">
        <f t="shared" si="56"/>
        <v>9598.65</v>
      </c>
      <c r="Q683" s="42">
        <f t="shared" si="57"/>
        <v>13.35</v>
      </c>
      <c r="R683" s="78">
        <v>13.35</v>
      </c>
      <c r="S683" s="22" t="s">
        <v>200</v>
      </c>
      <c r="T683" s="272" t="s">
        <v>33</v>
      </c>
    </row>
    <row r="684" spans="1:20" s="88" customFormat="1" ht="21.95" hidden="1" customHeight="1" x14ac:dyDescent="0.25">
      <c r="A684" s="331">
        <v>250</v>
      </c>
      <c r="B684" s="152" t="s">
        <v>1931</v>
      </c>
      <c r="C684" s="43">
        <v>1970</v>
      </c>
      <c r="D684" s="77"/>
      <c r="E684" s="42" t="s">
        <v>36</v>
      </c>
      <c r="F684" s="77">
        <v>5</v>
      </c>
      <c r="G684" s="77">
        <v>6</v>
      </c>
      <c r="H684" s="42">
        <v>4722.3999999999996</v>
      </c>
      <c r="I684" s="42">
        <v>4004.1</v>
      </c>
      <c r="J684" s="42">
        <v>3886.7</v>
      </c>
      <c r="K684" s="77">
        <v>184</v>
      </c>
      <c r="L684" s="42">
        <v>53454.74</v>
      </c>
      <c r="M684" s="42">
        <v>0</v>
      </c>
      <c r="N684" s="42">
        <v>0</v>
      </c>
      <c r="O684" s="42">
        <v>0</v>
      </c>
      <c r="P684" s="42">
        <f t="shared" si="56"/>
        <v>53454.74</v>
      </c>
      <c r="Q684" s="42">
        <f t="shared" si="57"/>
        <v>13.35</v>
      </c>
      <c r="R684" s="78">
        <v>13.35</v>
      </c>
      <c r="S684" s="22" t="s">
        <v>200</v>
      </c>
      <c r="T684" s="272" t="s">
        <v>33</v>
      </c>
    </row>
    <row r="685" spans="1:20" s="88" customFormat="1" ht="21.95" hidden="1" customHeight="1" x14ac:dyDescent="0.25">
      <c r="A685" s="331">
        <v>251</v>
      </c>
      <c r="B685" s="152" t="s">
        <v>1932</v>
      </c>
      <c r="C685" s="43">
        <v>1968</v>
      </c>
      <c r="D685" s="77">
        <v>2012</v>
      </c>
      <c r="E685" s="42" t="s">
        <v>36</v>
      </c>
      <c r="F685" s="77">
        <v>5</v>
      </c>
      <c r="G685" s="77">
        <v>8</v>
      </c>
      <c r="H685" s="42">
        <v>6752.13</v>
      </c>
      <c r="I685" s="42">
        <v>6109.9</v>
      </c>
      <c r="J685" s="42">
        <v>6109.9</v>
      </c>
      <c r="K685" s="77">
        <v>327</v>
      </c>
      <c r="L685" s="42">
        <v>81567.17</v>
      </c>
      <c r="M685" s="42">
        <v>0</v>
      </c>
      <c r="N685" s="42">
        <v>0</v>
      </c>
      <c r="O685" s="42">
        <v>0</v>
      </c>
      <c r="P685" s="42">
        <f t="shared" si="56"/>
        <v>81567.17</v>
      </c>
      <c r="Q685" s="42">
        <f t="shared" si="57"/>
        <v>13.35</v>
      </c>
      <c r="R685" s="78">
        <v>13.35</v>
      </c>
      <c r="S685" s="22" t="s">
        <v>200</v>
      </c>
      <c r="T685" s="272" t="s">
        <v>33</v>
      </c>
    </row>
    <row r="686" spans="1:20" s="88" customFormat="1" ht="21.95" hidden="1" customHeight="1" x14ac:dyDescent="0.25">
      <c r="A686" s="331">
        <v>252</v>
      </c>
      <c r="B686" s="152" t="s">
        <v>1933</v>
      </c>
      <c r="C686" s="43">
        <v>1973</v>
      </c>
      <c r="D686" s="77">
        <v>2010</v>
      </c>
      <c r="E686" s="42" t="s">
        <v>36</v>
      </c>
      <c r="F686" s="77">
        <v>9</v>
      </c>
      <c r="G686" s="77">
        <v>3</v>
      </c>
      <c r="H686" s="42">
        <v>7440.1</v>
      </c>
      <c r="I686" s="42">
        <v>7035.1</v>
      </c>
      <c r="J686" s="42">
        <v>6910</v>
      </c>
      <c r="K686" s="77">
        <v>306</v>
      </c>
      <c r="L686" s="42">
        <v>46994.47</v>
      </c>
      <c r="M686" s="42">
        <v>0</v>
      </c>
      <c r="N686" s="42">
        <v>0</v>
      </c>
      <c r="O686" s="42">
        <v>0</v>
      </c>
      <c r="P686" s="42">
        <f t="shared" si="56"/>
        <v>46994.47</v>
      </c>
      <c r="Q686" s="42">
        <f t="shared" si="57"/>
        <v>6.68</v>
      </c>
      <c r="R686" s="78">
        <v>6.68</v>
      </c>
      <c r="S686" s="22" t="s">
        <v>200</v>
      </c>
      <c r="T686" s="272" t="s">
        <v>33</v>
      </c>
    </row>
    <row r="687" spans="1:20" s="88" customFormat="1" ht="21.95" hidden="1" customHeight="1" x14ac:dyDescent="0.25">
      <c r="A687" s="331">
        <v>253</v>
      </c>
      <c r="B687" s="152" t="s">
        <v>1934</v>
      </c>
      <c r="C687" s="43">
        <v>1964</v>
      </c>
      <c r="D687" s="77"/>
      <c r="E687" s="42" t="s">
        <v>36</v>
      </c>
      <c r="F687" s="77">
        <v>3</v>
      </c>
      <c r="G687" s="77">
        <v>3</v>
      </c>
      <c r="H687" s="42">
        <v>1994.6</v>
      </c>
      <c r="I687" s="42">
        <v>1782.2</v>
      </c>
      <c r="J687" s="42">
        <v>1687.7</v>
      </c>
      <c r="K687" s="77">
        <v>74</v>
      </c>
      <c r="L687" s="42">
        <v>23792.37</v>
      </c>
      <c r="M687" s="42">
        <v>0</v>
      </c>
      <c r="N687" s="42">
        <v>0</v>
      </c>
      <c r="O687" s="42">
        <v>0</v>
      </c>
      <c r="P687" s="42">
        <f t="shared" si="56"/>
        <v>23792.37</v>
      </c>
      <c r="Q687" s="42">
        <f t="shared" si="57"/>
        <v>13.35</v>
      </c>
      <c r="R687" s="78">
        <v>13.35</v>
      </c>
      <c r="S687" s="22" t="s">
        <v>200</v>
      </c>
      <c r="T687" s="272" t="s">
        <v>33</v>
      </c>
    </row>
    <row r="688" spans="1:20" s="88" customFormat="1" ht="21.95" hidden="1" customHeight="1" x14ac:dyDescent="0.25">
      <c r="A688" s="331">
        <v>254</v>
      </c>
      <c r="B688" s="152" t="s">
        <v>1935</v>
      </c>
      <c r="C688" s="43">
        <v>1949</v>
      </c>
      <c r="D688" s="77"/>
      <c r="E688" s="42" t="s">
        <v>36</v>
      </c>
      <c r="F688" s="77">
        <v>3</v>
      </c>
      <c r="G688" s="77">
        <v>3</v>
      </c>
      <c r="H688" s="42">
        <v>2059.6</v>
      </c>
      <c r="I688" s="42">
        <v>1814.6</v>
      </c>
      <c r="J688" s="42">
        <v>1512.9</v>
      </c>
      <c r="K688" s="77">
        <v>81</v>
      </c>
      <c r="L688" s="42">
        <v>24224.91</v>
      </c>
      <c r="M688" s="42">
        <v>0</v>
      </c>
      <c r="N688" s="42">
        <v>0</v>
      </c>
      <c r="O688" s="42">
        <v>0</v>
      </c>
      <c r="P688" s="42">
        <f t="shared" si="56"/>
        <v>24224.91</v>
      </c>
      <c r="Q688" s="42">
        <f t="shared" si="57"/>
        <v>13.35</v>
      </c>
      <c r="R688" s="78">
        <v>13.35</v>
      </c>
      <c r="S688" s="22" t="s">
        <v>200</v>
      </c>
      <c r="T688" s="272" t="s">
        <v>33</v>
      </c>
    </row>
    <row r="689" spans="1:20" s="88" customFormat="1" ht="21.95" hidden="1" customHeight="1" x14ac:dyDescent="0.25">
      <c r="A689" s="331">
        <v>255</v>
      </c>
      <c r="B689" s="152" t="s">
        <v>1936</v>
      </c>
      <c r="C689" s="43">
        <v>1970</v>
      </c>
      <c r="D689" s="77"/>
      <c r="E689" s="42" t="s">
        <v>36</v>
      </c>
      <c r="F689" s="77">
        <v>9</v>
      </c>
      <c r="G689" s="77">
        <v>2</v>
      </c>
      <c r="H689" s="42">
        <v>5882.7</v>
      </c>
      <c r="I689" s="42">
        <v>5575.01</v>
      </c>
      <c r="J689" s="42">
        <v>4355</v>
      </c>
      <c r="K689" s="77">
        <v>213</v>
      </c>
      <c r="L689" s="42">
        <v>37241.07</v>
      </c>
      <c r="M689" s="42">
        <v>0</v>
      </c>
      <c r="N689" s="42">
        <v>0</v>
      </c>
      <c r="O689" s="42">
        <v>0</v>
      </c>
      <c r="P689" s="42">
        <f t="shared" si="56"/>
        <v>37241.07</v>
      </c>
      <c r="Q689" s="42">
        <f t="shared" si="57"/>
        <v>6.68</v>
      </c>
      <c r="R689" s="78">
        <v>6.68</v>
      </c>
      <c r="S689" s="22" t="s">
        <v>200</v>
      </c>
      <c r="T689" s="272" t="s">
        <v>33</v>
      </c>
    </row>
    <row r="690" spans="1:20" s="88" customFormat="1" ht="21.95" hidden="1" customHeight="1" x14ac:dyDescent="0.25">
      <c r="A690" s="331">
        <v>256</v>
      </c>
      <c r="B690" s="152" t="s">
        <v>1937</v>
      </c>
      <c r="C690" s="43">
        <v>1959</v>
      </c>
      <c r="D690" s="77"/>
      <c r="E690" s="42" t="s">
        <v>36</v>
      </c>
      <c r="F690" s="77">
        <v>5</v>
      </c>
      <c r="G690" s="77">
        <v>4</v>
      </c>
      <c r="H690" s="42">
        <v>3613.8</v>
      </c>
      <c r="I690" s="42">
        <v>3328.17</v>
      </c>
      <c r="J690" s="42">
        <v>2478.5</v>
      </c>
      <c r="K690" s="77">
        <v>112</v>
      </c>
      <c r="L690" s="42">
        <v>44431.07</v>
      </c>
      <c r="M690" s="42">
        <v>0</v>
      </c>
      <c r="N690" s="42">
        <v>0</v>
      </c>
      <c r="O690" s="42">
        <v>0</v>
      </c>
      <c r="P690" s="42">
        <f t="shared" si="56"/>
        <v>44431.07</v>
      </c>
      <c r="Q690" s="42">
        <f t="shared" si="57"/>
        <v>13.35</v>
      </c>
      <c r="R690" s="78">
        <v>13.35</v>
      </c>
      <c r="S690" s="22" t="s">
        <v>200</v>
      </c>
      <c r="T690" s="272" t="s">
        <v>33</v>
      </c>
    </row>
    <row r="691" spans="1:20" s="88" customFormat="1" ht="21.95" hidden="1" customHeight="1" x14ac:dyDescent="0.25">
      <c r="A691" s="331">
        <v>257</v>
      </c>
      <c r="B691" s="152" t="s">
        <v>1938</v>
      </c>
      <c r="C691" s="43">
        <v>1956</v>
      </c>
      <c r="D691" s="77"/>
      <c r="E691" s="42" t="s">
        <v>36</v>
      </c>
      <c r="F691" s="77">
        <v>5</v>
      </c>
      <c r="G691" s="77">
        <v>4</v>
      </c>
      <c r="H691" s="42">
        <v>5661.8</v>
      </c>
      <c r="I691" s="42">
        <v>4585.8</v>
      </c>
      <c r="J691" s="42">
        <v>3362.7</v>
      </c>
      <c r="K691" s="77">
        <v>115</v>
      </c>
      <c r="L691" s="42">
        <v>61220.43</v>
      </c>
      <c r="M691" s="42">
        <v>0</v>
      </c>
      <c r="N691" s="42">
        <v>0</v>
      </c>
      <c r="O691" s="42">
        <v>0</v>
      </c>
      <c r="P691" s="42">
        <f t="shared" si="56"/>
        <v>61220.43</v>
      </c>
      <c r="Q691" s="42">
        <f t="shared" si="57"/>
        <v>13.35</v>
      </c>
      <c r="R691" s="78">
        <v>13.35</v>
      </c>
      <c r="S691" s="22" t="s">
        <v>200</v>
      </c>
      <c r="T691" s="272" t="s">
        <v>33</v>
      </c>
    </row>
    <row r="692" spans="1:20" s="88" customFormat="1" ht="21.95" hidden="1" customHeight="1" x14ac:dyDescent="0.25">
      <c r="A692" s="331">
        <v>258</v>
      </c>
      <c r="B692" s="152" t="s">
        <v>1939</v>
      </c>
      <c r="C692" s="43">
        <v>1953</v>
      </c>
      <c r="D692" s="77">
        <v>2009</v>
      </c>
      <c r="E692" s="42" t="s">
        <v>36</v>
      </c>
      <c r="F692" s="77">
        <v>5</v>
      </c>
      <c r="G692" s="77">
        <v>3</v>
      </c>
      <c r="H692" s="42">
        <v>3952.6</v>
      </c>
      <c r="I692" s="42">
        <v>2606.9</v>
      </c>
      <c r="J692" s="42">
        <v>2606.9</v>
      </c>
      <c r="K692" s="77">
        <v>80</v>
      </c>
      <c r="L692" s="42">
        <v>34802.120000000003</v>
      </c>
      <c r="M692" s="42">
        <v>0</v>
      </c>
      <c r="N692" s="42">
        <v>0</v>
      </c>
      <c r="O692" s="42">
        <v>0</v>
      </c>
      <c r="P692" s="42">
        <f t="shared" si="56"/>
        <v>34802.120000000003</v>
      </c>
      <c r="Q692" s="42">
        <f t="shared" si="57"/>
        <v>13.35</v>
      </c>
      <c r="R692" s="78">
        <v>13.35</v>
      </c>
      <c r="S692" s="22" t="s">
        <v>200</v>
      </c>
      <c r="T692" s="272" t="s">
        <v>33</v>
      </c>
    </row>
    <row r="693" spans="1:20" s="88" customFormat="1" ht="21.95" hidden="1" customHeight="1" x14ac:dyDescent="0.25">
      <c r="A693" s="331">
        <v>259</v>
      </c>
      <c r="B693" s="152" t="s">
        <v>1940</v>
      </c>
      <c r="C693" s="43">
        <v>1956</v>
      </c>
      <c r="D693" s="77">
        <v>2011</v>
      </c>
      <c r="E693" s="42" t="s">
        <v>36</v>
      </c>
      <c r="F693" s="77">
        <v>5</v>
      </c>
      <c r="G693" s="77">
        <v>4</v>
      </c>
      <c r="H693" s="42">
        <v>4727.8999999999996</v>
      </c>
      <c r="I693" s="42">
        <v>4099.3999999999996</v>
      </c>
      <c r="J693" s="42">
        <v>3236.9</v>
      </c>
      <c r="K693" s="77">
        <v>110</v>
      </c>
      <c r="L693" s="42">
        <v>54727</v>
      </c>
      <c r="M693" s="42">
        <v>0</v>
      </c>
      <c r="N693" s="42">
        <v>0</v>
      </c>
      <c r="O693" s="42">
        <v>0</v>
      </c>
      <c r="P693" s="42">
        <f t="shared" si="56"/>
        <v>54727</v>
      </c>
      <c r="Q693" s="42">
        <f t="shared" si="57"/>
        <v>13.35</v>
      </c>
      <c r="R693" s="78">
        <v>13.35</v>
      </c>
      <c r="S693" s="22" t="s">
        <v>200</v>
      </c>
      <c r="T693" s="272" t="s">
        <v>33</v>
      </c>
    </row>
    <row r="694" spans="1:20" s="88" customFormat="1" ht="21.95" hidden="1" customHeight="1" x14ac:dyDescent="0.25">
      <c r="A694" s="331">
        <v>260</v>
      </c>
      <c r="B694" s="152" t="s">
        <v>1941</v>
      </c>
      <c r="C694" s="43">
        <v>1942</v>
      </c>
      <c r="D694" s="77"/>
      <c r="E694" s="42" t="s">
        <v>36</v>
      </c>
      <c r="F694" s="77">
        <v>5</v>
      </c>
      <c r="G694" s="77">
        <v>4</v>
      </c>
      <c r="H694" s="42">
        <v>7129.8</v>
      </c>
      <c r="I694" s="42">
        <v>4337.8999999999996</v>
      </c>
      <c r="J694" s="42">
        <v>4271.1000000000004</v>
      </c>
      <c r="K694" s="77">
        <v>160</v>
      </c>
      <c r="L694" s="42">
        <v>57910.96</v>
      </c>
      <c r="M694" s="42">
        <v>0</v>
      </c>
      <c r="N694" s="42">
        <v>0</v>
      </c>
      <c r="O694" s="42">
        <v>0</v>
      </c>
      <c r="P694" s="42">
        <f t="shared" si="56"/>
        <v>57910.96</v>
      </c>
      <c r="Q694" s="42">
        <f t="shared" si="57"/>
        <v>13.35</v>
      </c>
      <c r="R694" s="78">
        <v>13.35</v>
      </c>
      <c r="S694" s="22" t="s">
        <v>200</v>
      </c>
      <c r="T694" s="272" t="s">
        <v>33</v>
      </c>
    </row>
    <row r="695" spans="1:20" s="88" customFormat="1" ht="21.95" hidden="1" customHeight="1" x14ac:dyDescent="0.25">
      <c r="A695" s="331">
        <v>261</v>
      </c>
      <c r="B695" s="152" t="s">
        <v>1942</v>
      </c>
      <c r="C695" s="43">
        <v>1942</v>
      </c>
      <c r="D695" s="77"/>
      <c r="E695" s="42" t="s">
        <v>36</v>
      </c>
      <c r="F695" s="77">
        <v>4</v>
      </c>
      <c r="G695" s="77">
        <v>4</v>
      </c>
      <c r="H695" s="42">
        <v>6479.5</v>
      </c>
      <c r="I695" s="42">
        <v>6419.9</v>
      </c>
      <c r="J695" s="42">
        <v>6354.3</v>
      </c>
      <c r="K695" s="77">
        <v>157</v>
      </c>
      <c r="L695" s="42">
        <v>85705.7</v>
      </c>
      <c r="M695" s="42">
        <v>0</v>
      </c>
      <c r="N695" s="42">
        <v>0</v>
      </c>
      <c r="O695" s="42">
        <v>0</v>
      </c>
      <c r="P695" s="42">
        <f t="shared" si="56"/>
        <v>85705.7</v>
      </c>
      <c r="Q695" s="42">
        <f t="shared" si="57"/>
        <v>13.35</v>
      </c>
      <c r="R695" s="78">
        <v>13.35</v>
      </c>
      <c r="S695" s="22" t="s">
        <v>200</v>
      </c>
      <c r="T695" s="272" t="s">
        <v>33</v>
      </c>
    </row>
    <row r="696" spans="1:20" s="88" customFormat="1" ht="21.95" hidden="1" customHeight="1" x14ac:dyDescent="0.25">
      <c r="A696" s="331">
        <v>262</v>
      </c>
      <c r="B696" s="152" t="s">
        <v>1943</v>
      </c>
      <c r="C696" s="43">
        <v>1952</v>
      </c>
      <c r="D696" s="77"/>
      <c r="E696" s="42" t="s">
        <v>36</v>
      </c>
      <c r="F696" s="77">
        <v>5</v>
      </c>
      <c r="G696" s="77">
        <v>4</v>
      </c>
      <c r="H696" s="42">
        <v>5346.4</v>
      </c>
      <c r="I696" s="42">
        <v>3908.2</v>
      </c>
      <c r="J696" s="42">
        <v>3873.2</v>
      </c>
      <c r="K696" s="77">
        <v>140</v>
      </c>
      <c r="L696" s="42">
        <v>52174.5</v>
      </c>
      <c r="M696" s="42">
        <v>0</v>
      </c>
      <c r="N696" s="42">
        <v>0</v>
      </c>
      <c r="O696" s="42">
        <v>0</v>
      </c>
      <c r="P696" s="42">
        <f t="shared" si="56"/>
        <v>52174.5</v>
      </c>
      <c r="Q696" s="42">
        <f t="shared" si="57"/>
        <v>13.35</v>
      </c>
      <c r="R696" s="78">
        <v>13.35</v>
      </c>
      <c r="S696" s="22" t="s">
        <v>200</v>
      </c>
      <c r="T696" s="272" t="s">
        <v>33</v>
      </c>
    </row>
    <row r="697" spans="1:20" s="88" customFormat="1" ht="21.95" hidden="1" customHeight="1" x14ac:dyDescent="0.25">
      <c r="A697" s="331">
        <v>263</v>
      </c>
      <c r="B697" s="152" t="s">
        <v>1944</v>
      </c>
      <c r="C697" s="43">
        <v>1957</v>
      </c>
      <c r="D697" s="77"/>
      <c r="E697" s="42" t="s">
        <v>36</v>
      </c>
      <c r="F697" s="77">
        <v>5</v>
      </c>
      <c r="G697" s="77">
        <v>4</v>
      </c>
      <c r="H697" s="42">
        <v>4287.7</v>
      </c>
      <c r="I697" s="42">
        <v>4111</v>
      </c>
      <c r="J697" s="42">
        <v>4111</v>
      </c>
      <c r="K697" s="77">
        <v>125</v>
      </c>
      <c r="L697" s="42">
        <v>54881.85</v>
      </c>
      <c r="M697" s="42">
        <v>0</v>
      </c>
      <c r="N697" s="42">
        <v>0</v>
      </c>
      <c r="O697" s="42">
        <v>0</v>
      </c>
      <c r="P697" s="42">
        <f t="shared" si="56"/>
        <v>54881.85</v>
      </c>
      <c r="Q697" s="42">
        <f t="shared" si="57"/>
        <v>13.35</v>
      </c>
      <c r="R697" s="78">
        <v>13.35</v>
      </c>
      <c r="S697" s="22" t="s">
        <v>200</v>
      </c>
      <c r="T697" s="272" t="s">
        <v>33</v>
      </c>
    </row>
    <row r="698" spans="1:20" s="88" customFormat="1" ht="21.95" hidden="1" customHeight="1" x14ac:dyDescent="0.25">
      <c r="A698" s="331">
        <v>264</v>
      </c>
      <c r="B698" s="152" t="s">
        <v>1945</v>
      </c>
      <c r="C698" s="43">
        <v>1961</v>
      </c>
      <c r="D698" s="77"/>
      <c r="E698" s="42" t="s">
        <v>36</v>
      </c>
      <c r="F698" s="77">
        <v>3</v>
      </c>
      <c r="G698" s="77">
        <v>2</v>
      </c>
      <c r="H698" s="42">
        <v>1055.9000000000001</v>
      </c>
      <c r="I698" s="42">
        <v>971.2</v>
      </c>
      <c r="J698" s="42">
        <v>971.2</v>
      </c>
      <c r="K698" s="77">
        <v>58</v>
      </c>
      <c r="L698" s="42">
        <v>12965.52</v>
      </c>
      <c r="M698" s="42">
        <v>0</v>
      </c>
      <c r="N698" s="42">
        <v>0</v>
      </c>
      <c r="O698" s="42">
        <v>0</v>
      </c>
      <c r="P698" s="42">
        <f t="shared" si="56"/>
        <v>12965.52</v>
      </c>
      <c r="Q698" s="42">
        <f t="shared" si="57"/>
        <v>13.35</v>
      </c>
      <c r="R698" s="78">
        <v>13.35</v>
      </c>
      <c r="S698" s="22" t="s">
        <v>200</v>
      </c>
      <c r="T698" s="272" t="s">
        <v>33</v>
      </c>
    </row>
    <row r="699" spans="1:20" s="88" customFormat="1" ht="21.95" hidden="1" customHeight="1" x14ac:dyDescent="0.25">
      <c r="A699" s="331">
        <v>265</v>
      </c>
      <c r="B699" s="152" t="s">
        <v>1946</v>
      </c>
      <c r="C699" s="43">
        <v>1961</v>
      </c>
      <c r="D699" s="77"/>
      <c r="E699" s="42" t="s">
        <v>36</v>
      </c>
      <c r="F699" s="77">
        <v>5</v>
      </c>
      <c r="G699" s="77">
        <v>4</v>
      </c>
      <c r="H699" s="42">
        <v>2651.2</v>
      </c>
      <c r="I699" s="42">
        <v>2501.1999999999998</v>
      </c>
      <c r="J699" s="42">
        <v>2300.1</v>
      </c>
      <c r="K699" s="77">
        <v>125</v>
      </c>
      <c r="L699" s="42">
        <v>33391.019999999997</v>
      </c>
      <c r="M699" s="42">
        <v>0</v>
      </c>
      <c r="N699" s="42">
        <v>0</v>
      </c>
      <c r="O699" s="42">
        <v>0</v>
      </c>
      <c r="P699" s="42">
        <f t="shared" si="56"/>
        <v>33391.019999999997</v>
      </c>
      <c r="Q699" s="42">
        <f t="shared" si="57"/>
        <v>13.35</v>
      </c>
      <c r="R699" s="78">
        <v>13.35</v>
      </c>
      <c r="S699" s="22" t="s">
        <v>200</v>
      </c>
      <c r="T699" s="272" t="s">
        <v>33</v>
      </c>
    </row>
    <row r="700" spans="1:20" s="88" customFormat="1" ht="21.95" hidden="1" customHeight="1" x14ac:dyDescent="0.25">
      <c r="A700" s="331">
        <v>266</v>
      </c>
      <c r="B700" s="152" t="s">
        <v>1947</v>
      </c>
      <c r="C700" s="43">
        <v>1973</v>
      </c>
      <c r="D700" s="77"/>
      <c r="E700" s="42" t="s">
        <v>198</v>
      </c>
      <c r="F700" s="77">
        <v>9</v>
      </c>
      <c r="G700" s="77">
        <v>2</v>
      </c>
      <c r="H700" s="42">
        <v>3855</v>
      </c>
      <c r="I700" s="42">
        <v>2643.8</v>
      </c>
      <c r="J700" s="42">
        <v>2643.8</v>
      </c>
      <c r="K700" s="77">
        <v>204</v>
      </c>
      <c r="L700" s="42">
        <v>17660.580000000002</v>
      </c>
      <c r="M700" s="42">
        <v>0</v>
      </c>
      <c r="N700" s="42">
        <v>0</v>
      </c>
      <c r="O700" s="42">
        <v>0</v>
      </c>
      <c r="P700" s="42">
        <f t="shared" si="56"/>
        <v>17660.580000000002</v>
      </c>
      <c r="Q700" s="42">
        <f t="shared" si="57"/>
        <v>6.68</v>
      </c>
      <c r="R700" s="78">
        <v>6.68</v>
      </c>
      <c r="S700" s="22" t="s">
        <v>200</v>
      </c>
      <c r="T700" s="272" t="s">
        <v>33</v>
      </c>
    </row>
    <row r="701" spans="1:20" s="88" customFormat="1" ht="21.95" hidden="1" customHeight="1" x14ac:dyDescent="0.25">
      <c r="A701" s="331">
        <v>267</v>
      </c>
      <c r="B701" s="152" t="s">
        <v>1948</v>
      </c>
      <c r="C701" s="43">
        <v>1965</v>
      </c>
      <c r="D701" s="77"/>
      <c r="E701" s="42" t="s">
        <v>36</v>
      </c>
      <c r="F701" s="77">
        <v>5</v>
      </c>
      <c r="G701" s="77">
        <v>1</v>
      </c>
      <c r="H701" s="42">
        <v>3545.6</v>
      </c>
      <c r="I701" s="42">
        <v>3021</v>
      </c>
      <c r="J701" s="42">
        <v>3021</v>
      </c>
      <c r="K701" s="77">
        <v>150</v>
      </c>
      <c r="L701" s="42">
        <v>40330.35</v>
      </c>
      <c r="M701" s="42">
        <v>0</v>
      </c>
      <c r="N701" s="42">
        <v>0</v>
      </c>
      <c r="O701" s="42">
        <v>0</v>
      </c>
      <c r="P701" s="42">
        <f t="shared" si="56"/>
        <v>40330.35</v>
      </c>
      <c r="Q701" s="42">
        <f t="shared" si="57"/>
        <v>13.35</v>
      </c>
      <c r="R701" s="78">
        <v>13.35</v>
      </c>
      <c r="S701" s="22" t="s">
        <v>200</v>
      </c>
      <c r="T701" s="272" t="s">
        <v>33</v>
      </c>
    </row>
    <row r="702" spans="1:20" s="88" customFormat="1" ht="21.95" hidden="1" customHeight="1" x14ac:dyDescent="0.25">
      <c r="A702" s="331">
        <v>268</v>
      </c>
      <c r="B702" s="152" t="s">
        <v>1949</v>
      </c>
      <c r="C702" s="43">
        <v>1960</v>
      </c>
      <c r="D702" s="77"/>
      <c r="E702" s="42" t="s">
        <v>36</v>
      </c>
      <c r="F702" s="77">
        <v>5</v>
      </c>
      <c r="G702" s="77">
        <v>4</v>
      </c>
      <c r="H702" s="42">
        <v>2355.4</v>
      </c>
      <c r="I702" s="42">
        <v>1497.9</v>
      </c>
      <c r="J702" s="42">
        <v>1398</v>
      </c>
      <c r="K702" s="77">
        <v>158</v>
      </c>
      <c r="L702" s="42">
        <v>19996.97</v>
      </c>
      <c r="M702" s="42">
        <v>0</v>
      </c>
      <c r="N702" s="42">
        <v>0</v>
      </c>
      <c r="O702" s="42">
        <v>0</v>
      </c>
      <c r="P702" s="42">
        <f t="shared" si="56"/>
        <v>19996.97</v>
      </c>
      <c r="Q702" s="42">
        <f t="shared" si="57"/>
        <v>13.35</v>
      </c>
      <c r="R702" s="78">
        <v>13.35</v>
      </c>
      <c r="S702" s="22" t="s">
        <v>200</v>
      </c>
      <c r="T702" s="272" t="s">
        <v>33</v>
      </c>
    </row>
    <row r="703" spans="1:20" s="88" customFormat="1" ht="21.95" hidden="1" customHeight="1" x14ac:dyDescent="0.25">
      <c r="A703" s="331">
        <v>269</v>
      </c>
      <c r="B703" s="152" t="s">
        <v>1950</v>
      </c>
      <c r="C703" s="43">
        <v>1974</v>
      </c>
      <c r="D703" s="77"/>
      <c r="E703" s="42" t="s">
        <v>60</v>
      </c>
      <c r="F703" s="77">
        <v>9</v>
      </c>
      <c r="G703" s="77">
        <v>7</v>
      </c>
      <c r="H703" s="42">
        <v>12039.9</v>
      </c>
      <c r="I703" s="42">
        <v>9441.2000000000007</v>
      </c>
      <c r="J703" s="42">
        <v>10666.3</v>
      </c>
      <c r="K703" s="77">
        <v>393</v>
      </c>
      <c r="L703" s="42">
        <v>63067.22</v>
      </c>
      <c r="M703" s="42">
        <v>0</v>
      </c>
      <c r="N703" s="42">
        <v>0</v>
      </c>
      <c r="O703" s="42">
        <v>0</v>
      </c>
      <c r="P703" s="42">
        <f t="shared" si="56"/>
        <v>63067.22</v>
      </c>
      <c r="Q703" s="42">
        <f t="shared" si="57"/>
        <v>6.68</v>
      </c>
      <c r="R703" s="78">
        <v>6.68</v>
      </c>
      <c r="S703" s="22" t="s">
        <v>200</v>
      </c>
      <c r="T703" s="272" t="s">
        <v>33</v>
      </c>
    </row>
    <row r="704" spans="1:20" s="88" customFormat="1" ht="21.95" hidden="1" customHeight="1" x14ac:dyDescent="0.25">
      <c r="A704" s="331">
        <v>270</v>
      </c>
      <c r="B704" s="152" t="s">
        <v>1951</v>
      </c>
      <c r="C704" s="43">
        <v>1967</v>
      </c>
      <c r="D704" s="77">
        <v>2010</v>
      </c>
      <c r="E704" s="42" t="s">
        <v>47</v>
      </c>
      <c r="F704" s="77">
        <v>5</v>
      </c>
      <c r="G704" s="77">
        <v>6</v>
      </c>
      <c r="H704" s="42">
        <v>5005.3100000000004</v>
      </c>
      <c r="I704" s="42">
        <v>4428.6099999999997</v>
      </c>
      <c r="J704" s="42">
        <v>4065.81</v>
      </c>
      <c r="K704" s="77">
        <v>220</v>
      </c>
      <c r="L704" s="42">
        <v>59121.94</v>
      </c>
      <c r="M704" s="42">
        <v>0</v>
      </c>
      <c r="N704" s="42">
        <v>0</v>
      </c>
      <c r="O704" s="42">
        <v>0</v>
      </c>
      <c r="P704" s="42">
        <f t="shared" si="56"/>
        <v>59121.94</v>
      </c>
      <c r="Q704" s="42">
        <f t="shared" si="57"/>
        <v>13.35</v>
      </c>
      <c r="R704" s="78">
        <v>13.35</v>
      </c>
      <c r="S704" s="22" t="s">
        <v>200</v>
      </c>
      <c r="T704" s="272" t="s">
        <v>33</v>
      </c>
    </row>
    <row r="705" spans="1:20" s="88" customFormat="1" ht="21.95" hidden="1" customHeight="1" x14ac:dyDescent="0.25">
      <c r="A705" s="331">
        <v>271</v>
      </c>
      <c r="B705" s="152" t="s">
        <v>1952</v>
      </c>
      <c r="C705" s="43">
        <v>1966</v>
      </c>
      <c r="D705" s="77">
        <v>2010</v>
      </c>
      <c r="E705" s="42" t="s">
        <v>47</v>
      </c>
      <c r="F705" s="77">
        <v>5</v>
      </c>
      <c r="G705" s="77">
        <v>8</v>
      </c>
      <c r="H705" s="42">
        <v>6454.5</v>
      </c>
      <c r="I705" s="42">
        <v>5742.7</v>
      </c>
      <c r="J705" s="42">
        <v>5197.7</v>
      </c>
      <c r="K705" s="77">
        <v>313</v>
      </c>
      <c r="L705" s="42">
        <v>76665.05</v>
      </c>
      <c r="M705" s="42">
        <v>0</v>
      </c>
      <c r="N705" s="42">
        <v>0</v>
      </c>
      <c r="O705" s="42">
        <v>0</v>
      </c>
      <c r="P705" s="42">
        <f t="shared" si="56"/>
        <v>76665.05</v>
      </c>
      <c r="Q705" s="42">
        <f t="shared" si="57"/>
        <v>13.35</v>
      </c>
      <c r="R705" s="78">
        <v>13.35</v>
      </c>
      <c r="S705" s="22" t="s">
        <v>200</v>
      </c>
      <c r="T705" s="272" t="s">
        <v>33</v>
      </c>
    </row>
    <row r="706" spans="1:20" s="88" customFormat="1" ht="21.95" hidden="1" customHeight="1" x14ac:dyDescent="0.25">
      <c r="A706" s="331">
        <v>272</v>
      </c>
      <c r="B706" s="152" t="s">
        <v>1953</v>
      </c>
      <c r="C706" s="43">
        <v>1970</v>
      </c>
      <c r="D706" s="77">
        <v>2010</v>
      </c>
      <c r="E706" s="42" t="s">
        <v>47</v>
      </c>
      <c r="F706" s="77">
        <v>5</v>
      </c>
      <c r="G706" s="77">
        <v>4</v>
      </c>
      <c r="H706" s="42">
        <v>3143.7</v>
      </c>
      <c r="I706" s="42">
        <v>2732.9</v>
      </c>
      <c r="J706" s="42">
        <v>2410.3000000000002</v>
      </c>
      <c r="K706" s="77">
        <v>71</v>
      </c>
      <c r="L706" s="42">
        <v>36484.22</v>
      </c>
      <c r="M706" s="42">
        <v>0</v>
      </c>
      <c r="N706" s="42">
        <v>0</v>
      </c>
      <c r="O706" s="42">
        <v>0</v>
      </c>
      <c r="P706" s="42">
        <f t="shared" si="56"/>
        <v>36484.22</v>
      </c>
      <c r="Q706" s="42">
        <f t="shared" si="57"/>
        <v>13.35</v>
      </c>
      <c r="R706" s="78">
        <v>13.35</v>
      </c>
      <c r="S706" s="22" t="s">
        <v>200</v>
      </c>
      <c r="T706" s="272" t="s">
        <v>33</v>
      </c>
    </row>
    <row r="707" spans="1:20" s="88" customFormat="1" ht="21.95" hidden="1" customHeight="1" x14ac:dyDescent="0.25">
      <c r="A707" s="331">
        <v>273</v>
      </c>
      <c r="B707" s="152" t="s">
        <v>1954</v>
      </c>
      <c r="C707" s="43">
        <v>1967</v>
      </c>
      <c r="D707" s="77"/>
      <c r="E707" s="42" t="s">
        <v>198</v>
      </c>
      <c r="F707" s="77">
        <v>5</v>
      </c>
      <c r="G707" s="77">
        <v>6</v>
      </c>
      <c r="H707" s="42">
        <v>4506</v>
      </c>
      <c r="I707" s="42">
        <v>4356</v>
      </c>
      <c r="J707" s="42">
        <v>4356</v>
      </c>
      <c r="K707" s="77">
        <v>270</v>
      </c>
      <c r="L707" s="42">
        <v>58152.6</v>
      </c>
      <c r="M707" s="42">
        <v>0</v>
      </c>
      <c r="N707" s="42">
        <v>0</v>
      </c>
      <c r="O707" s="42">
        <v>0</v>
      </c>
      <c r="P707" s="42">
        <f t="shared" si="56"/>
        <v>58152.6</v>
      </c>
      <c r="Q707" s="42">
        <f t="shared" si="57"/>
        <v>13.35</v>
      </c>
      <c r="R707" s="78">
        <v>13.35</v>
      </c>
      <c r="S707" s="22" t="s">
        <v>200</v>
      </c>
      <c r="T707" s="272" t="s">
        <v>33</v>
      </c>
    </row>
    <row r="708" spans="1:20" s="88" customFormat="1" ht="21.95" hidden="1" customHeight="1" x14ac:dyDescent="0.25">
      <c r="A708" s="331">
        <v>274</v>
      </c>
      <c r="B708" s="152" t="s">
        <v>1955</v>
      </c>
      <c r="C708" s="43">
        <v>1973</v>
      </c>
      <c r="D708" s="77"/>
      <c r="E708" s="42" t="s">
        <v>36</v>
      </c>
      <c r="F708" s="77">
        <v>5</v>
      </c>
      <c r="G708" s="77">
        <v>8</v>
      </c>
      <c r="H708" s="42">
        <v>5448</v>
      </c>
      <c r="I708" s="42">
        <v>5298</v>
      </c>
      <c r="J708" s="42">
        <v>5298</v>
      </c>
      <c r="K708" s="77">
        <v>230</v>
      </c>
      <c r="L708" s="42">
        <v>70728.3</v>
      </c>
      <c r="M708" s="42">
        <v>0</v>
      </c>
      <c r="N708" s="42">
        <v>0</v>
      </c>
      <c r="O708" s="42">
        <v>0</v>
      </c>
      <c r="P708" s="42">
        <f t="shared" si="56"/>
        <v>70728.3</v>
      </c>
      <c r="Q708" s="42">
        <f t="shared" si="57"/>
        <v>13.35</v>
      </c>
      <c r="R708" s="78">
        <f>Q708</f>
        <v>13.35</v>
      </c>
      <c r="S708" s="22" t="s">
        <v>200</v>
      </c>
      <c r="T708" s="272" t="s">
        <v>33</v>
      </c>
    </row>
    <row r="709" spans="1:20" s="88" customFormat="1" ht="21.95" hidden="1" customHeight="1" x14ac:dyDescent="0.25">
      <c r="A709" s="331">
        <v>275</v>
      </c>
      <c r="B709" s="152" t="s">
        <v>1956</v>
      </c>
      <c r="C709" s="43">
        <v>1964</v>
      </c>
      <c r="D709" s="77"/>
      <c r="E709" s="42" t="s">
        <v>47</v>
      </c>
      <c r="F709" s="77">
        <v>5</v>
      </c>
      <c r="G709" s="77">
        <v>4</v>
      </c>
      <c r="H709" s="42">
        <v>3562</v>
      </c>
      <c r="I709" s="42">
        <v>3412</v>
      </c>
      <c r="J709" s="42">
        <v>3412</v>
      </c>
      <c r="K709" s="77">
        <v>196</v>
      </c>
      <c r="L709" s="42">
        <v>45550.2</v>
      </c>
      <c r="M709" s="42">
        <v>0</v>
      </c>
      <c r="N709" s="42">
        <v>0</v>
      </c>
      <c r="O709" s="42">
        <v>0</v>
      </c>
      <c r="P709" s="42">
        <f t="shared" si="56"/>
        <v>45550.2</v>
      </c>
      <c r="Q709" s="42">
        <f t="shared" si="57"/>
        <v>13.35</v>
      </c>
      <c r="R709" s="78">
        <v>13.35</v>
      </c>
      <c r="S709" s="22" t="s">
        <v>200</v>
      </c>
      <c r="T709" s="272" t="s">
        <v>33</v>
      </c>
    </row>
    <row r="710" spans="1:20" s="88" customFormat="1" ht="21.95" hidden="1" customHeight="1" x14ac:dyDescent="0.25">
      <c r="A710" s="331">
        <v>276</v>
      </c>
      <c r="B710" s="152" t="s">
        <v>1957</v>
      </c>
      <c r="C710" s="43">
        <v>1967</v>
      </c>
      <c r="D710" s="77"/>
      <c r="E710" s="42" t="s">
        <v>36</v>
      </c>
      <c r="F710" s="77">
        <v>5</v>
      </c>
      <c r="G710" s="77">
        <v>4</v>
      </c>
      <c r="H710" s="42">
        <v>2648</v>
      </c>
      <c r="I710" s="42">
        <v>2489.4</v>
      </c>
      <c r="J710" s="42">
        <v>2489.4</v>
      </c>
      <c r="K710" s="77">
        <v>128</v>
      </c>
      <c r="L710" s="42">
        <v>33233.49</v>
      </c>
      <c r="M710" s="42">
        <v>0</v>
      </c>
      <c r="N710" s="42">
        <v>0</v>
      </c>
      <c r="O710" s="42">
        <v>0</v>
      </c>
      <c r="P710" s="42">
        <f t="shared" si="56"/>
        <v>33233.49</v>
      </c>
      <c r="Q710" s="42">
        <f t="shared" si="57"/>
        <v>13.35</v>
      </c>
      <c r="R710" s="78">
        <v>13.35</v>
      </c>
      <c r="S710" s="22" t="s">
        <v>200</v>
      </c>
      <c r="T710" s="272" t="s">
        <v>33</v>
      </c>
    </row>
    <row r="711" spans="1:20" s="88" customFormat="1" ht="21.95" hidden="1" customHeight="1" x14ac:dyDescent="0.25">
      <c r="A711" s="331">
        <v>277</v>
      </c>
      <c r="B711" s="152" t="s">
        <v>1958</v>
      </c>
      <c r="C711" s="43">
        <v>1967</v>
      </c>
      <c r="D711" s="77">
        <v>2012</v>
      </c>
      <c r="E711" s="42" t="s">
        <v>47</v>
      </c>
      <c r="F711" s="77">
        <v>5</v>
      </c>
      <c r="G711" s="77">
        <v>8</v>
      </c>
      <c r="H711" s="42">
        <v>5736.3</v>
      </c>
      <c r="I711" s="42">
        <v>5675.5</v>
      </c>
      <c r="J711" s="42">
        <v>5509.2</v>
      </c>
      <c r="K711" s="77">
        <v>276</v>
      </c>
      <c r="L711" s="42">
        <v>75767.929999999993</v>
      </c>
      <c r="M711" s="42">
        <v>0</v>
      </c>
      <c r="N711" s="42">
        <v>0</v>
      </c>
      <c r="O711" s="42">
        <v>0</v>
      </c>
      <c r="P711" s="42">
        <f t="shared" si="56"/>
        <v>75767.929999999993</v>
      </c>
      <c r="Q711" s="42">
        <f t="shared" si="57"/>
        <v>13.35</v>
      </c>
      <c r="R711" s="78">
        <v>13.35</v>
      </c>
      <c r="S711" s="22" t="s">
        <v>200</v>
      </c>
      <c r="T711" s="272" t="s">
        <v>33</v>
      </c>
    </row>
    <row r="712" spans="1:20" s="88" customFormat="1" ht="21.95" hidden="1" customHeight="1" x14ac:dyDescent="0.25">
      <c r="A712" s="331">
        <v>278</v>
      </c>
      <c r="B712" s="152" t="s">
        <v>1959</v>
      </c>
      <c r="C712" s="43">
        <v>1965</v>
      </c>
      <c r="D712" s="77">
        <v>2012</v>
      </c>
      <c r="E712" s="42" t="s">
        <v>60</v>
      </c>
      <c r="F712" s="77">
        <v>5</v>
      </c>
      <c r="G712" s="77">
        <v>4</v>
      </c>
      <c r="H712" s="42">
        <v>3290</v>
      </c>
      <c r="I712" s="42">
        <v>3251.7</v>
      </c>
      <c r="J712" s="42">
        <v>3205.2</v>
      </c>
      <c r="K712" s="77">
        <v>138</v>
      </c>
      <c r="L712" s="42">
        <v>43410.2</v>
      </c>
      <c r="M712" s="42">
        <v>0</v>
      </c>
      <c r="N712" s="42">
        <v>0</v>
      </c>
      <c r="O712" s="42">
        <v>0</v>
      </c>
      <c r="P712" s="42">
        <f t="shared" si="56"/>
        <v>43410.2</v>
      </c>
      <c r="Q712" s="42">
        <f t="shared" si="57"/>
        <v>13.35</v>
      </c>
      <c r="R712" s="78">
        <v>13.35</v>
      </c>
      <c r="S712" s="22" t="s">
        <v>200</v>
      </c>
      <c r="T712" s="272" t="s">
        <v>33</v>
      </c>
    </row>
    <row r="713" spans="1:20" s="88" customFormat="1" ht="21.95" hidden="1" customHeight="1" x14ac:dyDescent="0.25">
      <c r="A713" s="331">
        <v>279</v>
      </c>
      <c r="B713" s="152" t="s">
        <v>1960</v>
      </c>
      <c r="C713" s="43">
        <v>1965</v>
      </c>
      <c r="D713" s="77">
        <v>2012</v>
      </c>
      <c r="E713" s="42" t="s">
        <v>36</v>
      </c>
      <c r="F713" s="77">
        <v>5</v>
      </c>
      <c r="G713" s="77">
        <v>4</v>
      </c>
      <c r="H713" s="42">
        <v>3207</v>
      </c>
      <c r="I713" s="42">
        <v>2563.6999999999998</v>
      </c>
      <c r="J713" s="42">
        <v>2508.8000000000002</v>
      </c>
      <c r="K713" s="77">
        <v>116</v>
      </c>
      <c r="L713" s="42">
        <v>34225.4</v>
      </c>
      <c r="M713" s="42">
        <v>0</v>
      </c>
      <c r="N713" s="42">
        <v>0</v>
      </c>
      <c r="O713" s="42">
        <v>0</v>
      </c>
      <c r="P713" s="42">
        <f t="shared" si="56"/>
        <v>34225.4</v>
      </c>
      <c r="Q713" s="42">
        <f t="shared" si="57"/>
        <v>13.35</v>
      </c>
      <c r="R713" s="78">
        <v>13.35</v>
      </c>
      <c r="S713" s="22" t="s">
        <v>200</v>
      </c>
      <c r="T713" s="272" t="s">
        <v>33</v>
      </c>
    </row>
    <row r="714" spans="1:20" s="88" customFormat="1" ht="21.95" hidden="1" customHeight="1" x14ac:dyDescent="0.25">
      <c r="A714" s="331">
        <v>280</v>
      </c>
      <c r="B714" s="152" t="s">
        <v>1961</v>
      </c>
      <c r="C714" s="43">
        <v>1964</v>
      </c>
      <c r="D714" s="77">
        <v>2013</v>
      </c>
      <c r="E714" s="42" t="s">
        <v>47</v>
      </c>
      <c r="F714" s="77">
        <v>5</v>
      </c>
      <c r="G714" s="77">
        <v>4</v>
      </c>
      <c r="H714" s="42">
        <v>3582.9</v>
      </c>
      <c r="I714" s="42">
        <v>3538.8</v>
      </c>
      <c r="J714" s="42">
        <v>3510.7</v>
      </c>
      <c r="K714" s="77">
        <v>180</v>
      </c>
      <c r="L714" s="42">
        <v>47242.98</v>
      </c>
      <c r="M714" s="42">
        <v>0</v>
      </c>
      <c r="N714" s="42">
        <v>0</v>
      </c>
      <c r="O714" s="42">
        <v>0</v>
      </c>
      <c r="P714" s="42">
        <f t="shared" si="56"/>
        <v>47242.98</v>
      </c>
      <c r="Q714" s="42">
        <f t="shared" si="57"/>
        <v>13.35</v>
      </c>
      <c r="R714" s="78">
        <v>13.35</v>
      </c>
      <c r="S714" s="22" t="s">
        <v>200</v>
      </c>
      <c r="T714" s="272" t="s">
        <v>33</v>
      </c>
    </row>
    <row r="715" spans="1:20" s="88" customFormat="1" ht="21.95" hidden="1" customHeight="1" x14ac:dyDescent="0.25">
      <c r="A715" s="331">
        <v>281</v>
      </c>
      <c r="B715" s="152" t="s">
        <v>1962</v>
      </c>
      <c r="C715" s="43">
        <v>1965</v>
      </c>
      <c r="D715" s="77">
        <v>2012</v>
      </c>
      <c r="E715" s="42" t="s">
        <v>47</v>
      </c>
      <c r="F715" s="77">
        <v>5</v>
      </c>
      <c r="G715" s="77">
        <v>4</v>
      </c>
      <c r="H715" s="42">
        <v>3640.6</v>
      </c>
      <c r="I715" s="42">
        <v>3583</v>
      </c>
      <c r="J715" s="42">
        <v>3464.2</v>
      </c>
      <c r="K715" s="77">
        <v>158</v>
      </c>
      <c r="L715" s="42">
        <v>47833.05</v>
      </c>
      <c r="M715" s="42">
        <v>0</v>
      </c>
      <c r="N715" s="42">
        <v>0</v>
      </c>
      <c r="O715" s="42">
        <v>0</v>
      </c>
      <c r="P715" s="42">
        <f t="shared" si="56"/>
        <v>47833.05</v>
      </c>
      <c r="Q715" s="42">
        <f t="shared" si="57"/>
        <v>13.35</v>
      </c>
      <c r="R715" s="78">
        <v>13.35</v>
      </c>
      <c r="S715" s="22" t="s">
        <v>200</v>
      </c>
      <c r="T715" s="272" t="s">
        <v>33</v>
      </c>
    </row>
    <row r="716" spans="1:20" s="88" customFormat="1" ht="21.95" hidden="1" customHeight="1" x14ac:dyDescent="0.25">
      <c r="A716" s="331">
        <v>282</v>
      </c>
      <c r="B716" s="152" t="s">
        <v>1963</v>
      </c>
      <c r="C716" s="43">
        <v>1966</v>
      </c>
      <c r="D716" s="77">
        <v>2012</v>
      </c>
      <c r="E716" s="42" t="s">
        <v>47</v>
      </c>
      <c r="F716" s="77">
        <v>5</v>
      </c>
      <c r="G716" s="77">
        <v>8</v>
      </c>
      <c r="H716" s="42">
        <v>6632</v>
      </c>
      <c r="I716" s="42">
        <v>5878</v>
      </c>
      <c r="J716" s="42">
        <v>5729.2</v>
      </c>
      <c r="K716" s="77">
        <v>278</v>
      </c>
      <c r="L716" s="42">
        <v>78471.3</v>
      </c>
      <c r="M716" s="42">
        <v>0</v>
      </c>
      <c r="N716" s="42">
        <v>0</v>
      </c>
      <c r="O716" s="42">
        <v>0</v>
      </c>
      <c r="P716" s="42">
        <f t="shared" si="56"/>
        <v>78471.3</v>
      </c>
      <c r="Q716" s="42">
        <f t="shared" si="57"/>
        <v>13.35</v>
      </c>
      <c r="R716" s="78">
        <v>13.35</v>
      </c>
      <c r="S716" s="22" t="s">
        <v>200</v>
      </c>
      <c r="T716" s="272" t="s">
        <v>33</v>
      </c>
    </row>
    <row r="717" spans="1:20" s="88" customFormat="1" ht="21.95" hidden="1" customHeight="1" x14ac:dyDescent="0.25">
      <c r="A717" s="331">
        <v>283</v>
      </c>
      <c r="B717" s="152" t="s">
        <v>1964</v>
      </c>
      <c r="C717" s="43">
        <v>1965</v>
      </c>
      <c r="D717" s="77">
        <v>2012</v>
      </c>
      <c r="E717" s="42" t="s">
        <v>47</v>
      </c>
      <c r="F717" s="77">
        <v>5</v>
      </c>
      <c r="G717" s="77">
        <v>4</v>
      </c>
      <c r="H717" s="42">
        <v>3585.3</v>
      </c>
      <c r="I717" s="42">
        <v>3528.4</v>
      </c>
      <c r="J717" s="42">
        <v>3466.7</v>
      </c>
      <c r="K717" s="77">
        <v>164</v>
      </c>
      <c r="L717" s="42">
        <v>47104.14</v>
      </c>
      <c r="M717" s="42">
        <v>0</v>
      </c>
      <c r="N717" s="42">
        <v>0</v>
      </c>
      <c r="O717" s="42">
        <v>0</v>
      </c>
      <c r="P717" s="42">
        <f t="shared" si="56"/>
        <v>47104.14</v>
      </c>
      <c r="Q717" s="42">
        <f t="shared" si="57"/>
        <v>13.35</v>
      </c>
      <c r="R717" s="78">
        <v>13.35</v>
      </c>
      <c r="S717" s="22" t="s">
        <v>200</v>
      </c>
      <c r="T717" s="272" t="s">
        <v>33</v>
      </c>
    </row>
    <row r="718" spans="1:20" s="88" customFormat="1" ht="21.95" hidden="1" customHeight="1" x14ac:dyDescent="0.25">
      <c r="A718" s="331">
        <v>284</v>
      </c>
      <c r="B718" s="152" t="s">
        <v>1965</v>
      </c>
      <c r="C718" s="43">
        <v>1967</v>
      </c>
      <c r="D718" s="77"/>
      <c r="E718" s="42" t="s">
        <v>47</v>
      </c>
      <c r="F718" s="77">
        <v>5</v>
      </c>
      <c r="G718" s="77">
        <v>4</v>
      </c>
      <c r="H718" s="42">
        <v>3548</v>
      </c>
      <c r="I718" s="42">
        <v>3398</v>
      </c>
      <c r="J718" s="42">
        <v>3398</v>
      </c>
      <c r="K718" s="77">
        <v>172</v>
      </c>
      <c r="L718" s="42">
        <v>45363.3</v>
      </c>
      <c r="M718" s="42">
        <v>0</v>
      </c>
      <c r="N718" s="42">
        <v>0</v>
      </c>
      <c r="O718" s="42">
        <v>0</v>
      </c>
      <c r="P718" s="42">
        <f t="shared" si="56"/>
        <v>45363.3</v>
      </c>
      <c r="Q718" s="42">
        <f t="shared" si="57"/>
        <v>13.35</v>
      </c>
      <c r="R718" s="78">
        <v>13.35</v>
      </c>
      <c r="S718" s="22" t="s">
        <v>200</v>
      </c>
      <c r="T718" s="272" t="s">
        <v>33</v>
      </c>
    </row>
    <row r="719" spans="1:20" s="88" customFormat="1" ht="21.95" hidden="1" customHeight="1" x14ac:dyDescent="0.25">
      <c r="A719" s="331">
        <v>285</v>
      </c>
      <c r="B719" s="152" t="s">
        <v>1966</v>
      </c>
      <c r="C719" s="43">
        <v>1966</v>
      </c>
      <c r="D719" s="77"/>
      <c r="E719" s="42" t="s">
        <v>47</v>
      </c>
      <c r="F719" s="77">
        <v>5</v>
      </c>
      <c r="G719" s="77">
        <v>4</v>
      </c>
      <c r="H719" s="42">
        <v>2785</v>
      </c>
      <c r="I719" s="42">
        <v>2635</v>
      </c>
      <c r="J719" s="42">
        <v>2635</v>
      </c>
      <c r="K719" s="77">
        <v>125</v>
      </c>
      <c r="L719" s="42">
        <v>35177.25</v>
      </c>
      <c r="M719" s="42">
        <v>0</v>
      </c>
      <c r="N719" s="42">
        <v>0</v>
      </c>
      <c r="O719" s="42">
        <v>0</v>
      </c>
      <c r="P719" s="42">
        <f t="shared" si="56"/>
        <v>35177.25</v>
      </c>
      <c r="Q719" s="42">
        <f t="shared" si="57"/>
        <v>13.35</v>
      </c>
      <c r="R719" s="78">
        <v>13.35</v>
      </c>
      <c r="S719" s="22" t="s">
        <v>200</v>
      </c>
      <c r="T719" s="272" t="s">
        <v>33</v>
      </c>
    </row>
    <row r="720" spans="1:20" s="88" customFormat="1" ht="21.95" hidden="1" customHeight="1" x14ac:dyDescent="0.25">
      <c r="A720" s="331">
        <v>286</v>
      </c>
      <c r="B720" s="152" t="s">
        <v>1967</v>
      </c>
      <c r="C720" s="43">
        <v>1968</v>
      </c>
      <c r="D720" s="77"/>
      <c r="E720" s="42" t="s">
        <v>47</v>
      </c>
      <c r="F720" s="77">
        <v>5</v>
      </c>
      <c r="G720" s="77">
        <v>4</v>
      </c>
      <c r="H720" s="42">
        <v>3786</v>
      </c>
      <c r="I720" s="42">
        <v>3636</v>
      </c>
      <c r="J720" s="42">
        <v>3636</v>
      </c>
      <c r="K720" s="77">
        <v>148</v>
      </c>
      <c r="L720" s="42">
        <v>48540.6</v>
      </c>
      <c r="M720" s="42">
        <v>0</v>
      </c>
      <c r="N720" s="42">
        <v>0</v>
      </c>
      <c r="O720" s="42">
        <v>0</v>
      </c>
      <c r="P720" s="42">
        <f t="shared" si="56"/>
        <v>48540.6</v>
      </c>
      <c r="Q720" s="42">
        <f t="shared" si="57"/>
        <v>13.35</v>
      </c>
      <c r="R720" s="78">
        <v>13.35</v>
      </c>
      <c r="S720" s="22" t="s">
        <v>200</v>
      </c>
      <c r="T720" s="272" t="s">
        <v>33</v>
      </c>
    </row>
    <row r="721" spans="1:20" s="88" customFormat="1" ht="21.95" hidden="1" customHeight="1" x14ac:dyDescent="0.25">
      <c r="A721" s="331">
        <v>287</v>
      </c>
      <c r="B721" s="152" t="s">
        <v>1968</v>
      </c>
      <c r="C721" s="43">
        <v>1956</v>
      </c>
      <c r="D721" s="77">
        <v>2010</v>
      </c>
      <c r="E721" s="42" t="s">
        <v>36</v>
      </c>
      <c r="F721" s="77">
        <v>5</v>
      </c>
      <c r="G721" s="77">
        <v>5</v>
      </c>
      <c r="H721" s="42">
        <v>7730.2</v>
      </c>
      <c r="I721" s="42">
        <v>3486.7</v>
      </c>
      <c r="J721" s="42">
        <v>3486.7</v>
      </c>
      <c r="K721" s="77">
        <v>224</v>
      </c>
      <c r="L721" s="42">
        <v>46547.45</v>
      </c>
      <c r="M721" s="42">
        <v>0</v>
      </c>
      <c r="N721" s="42">
        <v>0</v>
      </c>
      <c r="O721" s="42">
        <v>0</v>
      </c>
      <c r="P721" s="42">
        <f t="shared" si="56"/>
        <v>46547.45</v>
      </c>
      <c r="Q721" s="42">
        <f t="shared" si="57"/>
        <v>13.35</v>
      </c>
      <c r="R721" s="78">
        <v>13.35</v>
      </c>
      <c r="S721" s="22" t="s">
        <v>200</v>
      </c>
      <c r="T721" s="272" t="s">
        <v>33</v>
      </c>
    </row>
    <row r="722" spans="1:20" s="88" customFormat="1" ht="21.95" hidden="1" customHeight="1" x14ac:dyDescent="0.25">
      <c r="A722" s="331">
        <v>288</v>
      </c>
      <c r="B722" s="152" t="s">
        <v>1969</v>
      </c>
      <c r="C722" s="43">
        <v>1957</v>
      </c>
      <c r="D722" s="77"/>
      <c r="E722" s="42" t="s">
        <v>36</v>
      </c>
      <c r="F722" s="77">
        <v>4</v>
      </c>
      <c r="G722" s="77">
        <v>4</v>
      </c>
      <c r="H722" s="42">
        <v>6473</v>
      </c>
      <c r="I722" s="42">
        <v>5512</v>
      </c>
      <c r="J722" s="42">
        <v>5148.5</v>
      </c>
      <c r="K722" s="77">
        <v>452</v>
      </c>
      <c r="L722" s="42">
        <v>73585.2</v>
      </c>
      <c r="M722" s="42">
        <v>0</v>
      </c>
      <c r="N722" s="42">
        <v>0</v>
      </c>
      <c r="O722" s="42">
        <v>0</v>
      </c>
      <c r="P722" s="42">
        <f t="shared" si="56"/>
        <v>73585.2</v>
      </c>
      <c r="Q722" s="42">
        <f t="shared" si="57"/>
        <v>13.35</v>
      </c>
      <c r="R722" s="78">
        <v>13.35</v>
      </c>
      <c r="S722" s="22" t="s">
        <v>200</v>
      </c>
      <c r="T722" s="272" t="s">
        <v>33</v>
      </c>
    </row>
    <row r="723" spans="1:20" s="88" customFormat="1" ht="21.95" hidden="1" customHeight="1" x14ac:dyDescent="0.25">
      <c r="A723" s="331">
        <v>289</v>
      </c>
      <c r="B723" s="152" t="s">
        <v>1970</v>
      </c>
      <c r="C723" s="43">
        <v>1958</v>
      </c>
      <c r="D723" s="77"/>
      <c r="E723" s="42" t="s">
        <v>36</v>
      </c>
      <c r="F723" s="77">
        <v>5</v>
      </c>
      <c r="G723" s="77">
        <v>4</v>
      </c>
      <c r="H723" s="42">
        <v>5673.5</v>
      </c>
      <c r="I723" s="42">
        <v>4891.3999999999996</v>
      </c>
      <c r="J723" s="42">
        <v>3391.4</v>
      </c>
      <c r="K723" s="77">
        <v>112</v>
      </c>
      <c r="L723" s="42">
        <v>65300.19</v>
      </c>
      <c r="M723" s="42">
        <v>0</v>
      </c>
      <c r="N723" s="42">
        <v>0</v>
      </c>
      <c r="O723" s="42">
        <v>0</v>
      </c>
      <c r="P723" s="42">
        <f t="shared" si="56"/>
        <v>65300.19</v>
      </c>
      <c r="Q723" s="42">
        <f t="shared" si="57"/>
        <v>13.35</v>
      </c>
      <c r="R723" s="78">
        <v>13.35</v>
      </c>
      <c r="S723" s="22" t="s">
        <v>200</v>
      </c>
      <c r="T723" s="272" t="s">
        <v>33</v>
      </c>
    </row>
    <row r="724" spans="1:20" s="88" customFormat="1" ht="21.95" hidden="1" customHeight="1" x14ac:dyDescent="0.25">
      <c r="A724" s="331">
        <v>290</v>
      </c>
      <c r="B724" s="152" t="s">
        <v>1971</v>
      </c>
      <c r="C724" s="43">
        <v>1965</v>
      </c>
      <c r="D724" s="77"/>
      <c r="E724" s="42" t="s">
        <v>198</v>
      </c>
      <c r="F724" s="77">
        <v>5</v>
      </c>
      <c r="G724" s="77">
        <v>4</v>
      </c>
      <c r="H724" s="42">
        <v>3889.7</v>
      </c>
      <c r="I724" s="42">
        <v>3553.2</v>
      </c>
      <c r="J724" s="42">
        <v>3453.6</v>
      </c>
      <c r="K724" s="77">
        <v>155</v>
      </c>
      <c r="L724" s="42">
        <v>47435.22</v>
      </c>
      <c r="M724" s="42">
        <v>0</v>
      </c>
      <c r="N724" s="42">
        <v>0</v>
      </c>
      <c r="O724" s="42">
        <v>0</v>
      </c>
      <c r="P724" s="42">
        <f t="shared" si="56"/>
        <v>47435.22</v>
      </c>
      <c r="Q724" s="42">
        <f t="shared" si="57"/>
        <v>13.35</v>
      </c>
      <c r="R724" s="78">
        <v>13.35</v>
      </c>
      <c r="S724" s="22" t="s">
        <v>200</v>
      </c>
      <c r="T724" s="272" t="s">
        <v>33</v>
      </c>
    </row>
    <row r="725" spans="1:20" s="88" customFormat="1" ht="21.95" hidden="1" customHeight="1" x14ac:dyDescent="0.25">
      <c r="A725" s="331">
        <v>291</v>
      </c>
      <c r="B725" s="152" t="s">
        <v>1972</v>
      </c>
      <c r="C725" s="43">
        <v>1975</v>
      </c>
      <c r="D725" s="77">
        <v>2011</v>
      </c>
      <c r="E725" s="42" t="s">
        <v>47</v>
      </c>
      <c r="F725" s="77">
        <v>5</v>
      </c>
      <c r="G725" s="77">
        <v>6</v>
      </c>
      <c r="H725" s="42">
        <v>3874</v>
      </c>
      <c r="I725" s="42">
        <v>3860</v>
      </c>
      <c r="J725" s="42">
        <v>3860</v>
      </c>
      <c r="K725" s="77">
        <v>315</v>
      </c>
      <c r="L725" s="42">
        <v>51531</v>
      </c>
      <c r="M725" s="42">
        <v>0</v>
      </c>
      <c r="N725" s="42">
        <v>0</v>
      </c>
      <c r="O725" s="42">
        <v>0</v>
      </c>
      <c r="P725" s="42">
        <f t="shared" si="56"/>
        <v>51531</v>
      </c>
      <c r="Q725" s="42">
        <f t="shared" si="57"/>
        <v>13.35</v>
      </c>
      <c r="R725" s="78">
        <v>13.35</v>
      </c>
      <c r="S725" s="22" t="s">
        <v>200</v>
      </c>
      <c r="T725" s="272" t="s">
        <v>33</v>
      </c>
    </row>
    <row r="726" spans="1:20" s="88" customFormat="1" ht="21.95" hidden="1" customHeight="1" x14ac:dyDescent="0.25">
      <c r="A726" s="331">
        <v>292</v>
      </c>
      <c r="B726" s="152" t="s">
        <v>1973</v>
      </c>
      <c r="C726" s="43">
        <v>1962</v>
      </c>
      <c r="D726" s="77"/>
      <c r="E726" s="42" t="s">
        <v>36</v>
      </c>
      <c r="F726" s="77">
        <v>5</v>
      </c>
      <c r="G726" s="77">
        <v>2</v>
      </c>
      <c r="H726" s="42">
        <v>1985.4</v>
      </c>
      <c r="I726" s="42">
        <v>1841.9</v>
      </c>
      <c r="J726" s="42">
        <v>1295.5999999999999</v>
      </c>
      <c r="K726" s="77">
        <v>59</v>
      </c>
      <c r="L726" s="42">
        <v>24589.37</v>
      </c>
      <c r="M726" s="42">
        <v>0</v>
      </c>
      <c r="N726" s="42">
        <v>0</v>
      </c>
      <c r="O726" s="42">
        <v>0</v>
      </c>
      <c r="P726" s="42">
        <f t="shared" si="56"/>
        <v>24589.37</v>
      </c>
      <c r="Q726" s="42">
        <f t="shared" si="57"/>
        <v>13.35</v>
      </c>
      <c r="R726" s="78">
        <v>13.35</v>
      </c>
      <c r="S726" s="22" t="s">
        <v>200</v>
      </c>
      <c r="T726" s="272" t="s">
        <v>33</v>
      </c>
    </row>
    <row r="727" spans="1:20" s="88" customFormat="1" ht="21.95" hidden="1" customHeight="1" x14ac:dyDescent="0.25">
      <c r="A727" s="331">
        <v>293</v>
      </c>
      <c r="B727" s="152" t="s">
        <v>1974</v>
      </c>
      <c r="C727" s="43">
        <v>1962</v>
      </c>
      <c r="D727" s="77"/>
      <c r="E727" s="42" t="s">
        <v>36</v>
      </c>
      <c r="F727" s="77">
        <v>5</v>
      </c>
      <c r="G727" s="77">
        <v>4</v>
      </c>
      <c r="H727" s="42">
        <v>4575.8999999999996</v>
      </c>
      <c r="I727" s="42">
        <v>4271.6000000000004</v>
      </c>
      <c r="J727" s="42">
        <v>2656.8</v>
      </c>
      <c r="K727" s="77">
        <v>103</v>
      </c>
      <c r="L727" s="42">
        <v>57025.87</v>
      </c>
      <c r="M727" s="42">
        <v>0</v>
      </c>
      <c r="N727" s="42">
        <v>0</v>
      </c>
      <c r="O727" s="42">
        <v>0</v>
      </c>
      <c r="P727" s="42">
        <f t="shared" si="56"/>
        <v>57025.87</v>
      </c>
      <c r="Q727" s="42">
        <f t="shared" si="57"/>
        <v>13.35</v>
      </c>
      <c r="R727" s="78">
        <v>13.35</v>
      </c>
      <c r="S727" s="22" t="s">
        <v>200</v>
      </c>
      <c r="T727" s="272" t="s">
        <v>33</v>
      </c>
    </row>
    <row r="728" spans="1:20" s="88" customFormat="1" ht="21.95" hidden="1" customHeight="1" x14ac:dyDescent="0.25">
      <c r="A728" s="331">
        <v>294</v>
      </c>
      <c r="B728" s="152" t="s">
        <v>1975</v>
      </c>
      <c r="C728" s="43">
        <v>1972</v>
      </c>
      <c r="D728" s="77"/>
      <c r="E728" s="42" t="s">
        <v>36</v>
      </c>
      <c r="F728" s="77">
        <v>6</v>
      </c>
      <c r="G728" s="77">
        <v>12</v>
      </c>
      <c r="H728" s="42">
        <v>12269.7</v>
      </c>
      <c r="I728" s="42">
        <v>9479.6</v>
      </c>
      <c r="J728" s="42">
        <v>9436.7000000000007</v>
      </c>
      <c r="K728" s="77">
        <v>336</v>
      </c>
      <c r="L728" s="42">
        <v>63323.7</v>
      </c>
      <c r="M728" s="42">
        <v>0</v>
      </c>
      <c r="N728" s="42">
        <v>0</v>
      </c>
      <c r="O728" s="42">
        <v>0</v>
      </c>
      <c r="P728" s="42">
        <f t="shared" si="56"/>
        <v>63323.7</v>
      </c>
      <c r="Q728" s="42">
        <f t="shared" si="57"/>
        <v>6.68</v>
      </c>
      <c r="R728" s="78">
        <v>6.68</v>
      </c>
      <c r="S728" s="22" t="s">
        <v>200</v>
      </c>
      <c r="T728" s="272" t="s">
        <v>33</v>
      </c>
    </row>
    <row r="729" spans="1:20" s="88" customFormat="1" ht="21.95" hidden="1" customHeight="1" x14ac:dyDescent="0.25">
      <c r="A729" s="331">
        <v>295</v>
      </c>
      <c r="B729" s="152" t="s">
        <v>1976</v>
      </c>
      <c r="C729" s="43">
        <v>1971</v>
      </c>
      <c r="D729" s="77">
        <v>2008</v>
      </c>
      <c r="E729" s="42" t="s">
        <v>36</v>
      </c>
      <c r="F729" s="77">
        <v>5</v>
      </c>
      <c r="G729" s="77">
        <v>4</v>
      </c>
      <c r="H729" s="42">
        <v>4360</v>
      </c>
      <c r="I729" s="42">
        <v>3195</v>
      </c>
      <c r="J729" s="42">
        <v>3195</v>
      </c>
      <c r="K729" s="77">
        <v>178</v>
      </c>
      <c r="L729" s="42">
        <v>42653.25</v>
      </c>
      <c r="M729" s="42">
        <v>0</v>
      </c>
      <c r="N729" s="42">
        <v>0</v>
      </c>
      <c r="O729" s="42">
        <v>0</v>
      </c>
      <c r="P729" s="42">
        <f t="shared" si="56"/>
        <v>42653.25</v>
      </c>
      <c r="Q729" s="42">
        <f t="shared" si="57"/>
        <v>13.35</v>
      </c>
      <c r="R729" s="78">
        <v>13.35</v>
      </c>
      <c r="S729" s="22" t="s">
        <v>200</v>
      </c>
      <c r="T729" s="272" t="s">
        <v>33</v>
      </c>
    </row>
    <row r="730" spans="1:20" s="88" customFormat="1" ht="21.95" hidden="1" customHeight="1" x14ac:dyDescent="0.25">
      <c r="A730" s="331">
        <v>296</v>
      </c>
      <c r="B730" s="152" t="s">
        <v>1977</v>
      </c>
      <c r="C730" s="43">
        <v>1939</v>
      </c>
      <c r="D730" s="77"/>
      <c r="E730" s="42" t="s">
        <v>60</v>
      </c>
      <c r="F730" s="77">
        <v>5</v>
      </c>
      <c r="G730" s="77">
        <v>3</v>
      </c>
      <c r="H730" s="42">
        <v>2693</v>
      </c>
      <c r="I730" s="42">
        <v>1936</v>
      </c>
      <c r="J730" s="42">
        <v>1936</v>
      </c>
      <c r="K730" s="77">
        <v>120</v>
      </c>
      <c r="L730" s="42">
        <v>25845.599999999999</v>
      </c>
      <c r="M730" s="42">
        <v>0</v>
      </c>
      <c r="N730" s="42">
        <v>0</v>
      </c>
      <c r="O730" s="42">
        <v>0</v>
      </c>
      <c r="P730" s="42">
        <f t="shared" si="56"/>
        <v>25845.599999999999</v>
      </c>
      <c r="Q730" s="42">
        <f t="shared" si="57"/>
        <v>13.35</v>
      </c>
      <c r="R730" s="78">
        <v>13.35</v>
      </c>
      <c r="S730" s="22" t="s">
        <v>200</v>
      </c>
      <c r="T730" s="272" t="s">
        <v>33</v>
      </c>
    </row>
    <row r="731" spans="1:20" s="88" customFormat="1" ht="21.95" hidden="1" customHeight="1" x14ac:dyDescent="0.25">
      <c r="A731" s="331">
        <v>297</v>
      </c>
      <c r="B731" s="152" t="s">
        <v>1978</v>
      </c>
      <c r="C731" s="43">
        <v>1959</v>
      </c>
      <c r="D731" s="77"/>
      <c r="E731" s="42" t="s">
        <v>47</v>
      </c>
      <c r="F731" s="77">
        <v>5</v>
      </c>
      <c r="G731" s="77">
        <v>4</v>
      </c>
      <c r="H731" s="42">
        <v>3652.3</v>
      </c>
      <c r="I731" s="42">
        <v>3305.7</v>
      </c>
      <c r="J731" s="42">
        <v>3193.7</v>
      </c>
      <c r="K731" s="77">
        <v>187</v>
      </c>
      <c r="L731" s="42">
        <v>44131.1</v>
      </c>
      <c r="M731" s="42">
        <v>0</v>
      </c>
      <c r="N731" s="42">
        <v>0</v>
      </c>
      <c r="O731" s="42">
        <v>0</v>
      </c>
      <c r="P731" s="42">
        <f t="shared" si="56"/>
        <v>44131.1</v>
      </c>
      <c r="Q731" s="42">
        <f t="shared" si="57"/>
        <v>13.35</v>
      </c>
      <c r="R731" s="78">
        <v>13.35</v>
      </c>
      <c r="S731" s="22" t="s">
        <v>200</v>
      </c>
      <c r="T731" s="272" t="s">
        <v>33</v>
      </c>
    </row>
    <row r="732" spans="1:20" s="88" customFormat="1" ht="21.95" hidden="1" customHeight="1" x14ac:dyDescent="0.25">
      <c r="A732" s="331">
        <v>298</v>
      </c>
      <c r="B732" s="152" t="s">
        <v>1979</v>
      </c>
      <c r="C732" s="43">
        <v>1967</v>
      </c>
      <c r="D732" s="77"/>
      <c r="E732" s="42" t="s">
        <v>60</v>
      </c>
      <c r="F732" s="77">
        <v>5</v>
      </c>
      <c r="G732" s="77">
        <v>2</v>
      </c>
      <c r="H732" s="42">
        <v>2756</v>
      </c>
      <c r="I732" s="42">
        <v>2655</v>
      </c>
      <c r="J732" s="42">
        <v>2655</v>
      </c>
      <c r="K732" s="77">
        <v>120</v>
      </c>
      <c r="L732" s="42">
        <v>35444.25</v>
      </c>
      <c r="M732" s="42">
        <v>0</v>
      </c>
      <c r="N732" s="42">
        <v>0</v>
      </c>
      <c r="O732" s="42">
        <v>0</v>
      </c>
      <c r="P732" s="42">
        <f t="shared" si="56"/>
        <v>35444.25</v>
      </c>
      <c r="Q732" s="42">
        <f t="shared" si="57"/>
        <v>13.35</v>
      </c>
      <c r="R732" s="78">
        <v>13.35</v>
      </c>
      <c r="S732" s="22" t="s">
        <v>200</v>
      </c>
      <c r="T732" s="272" t="s">
        <v>33</v>
      </c>
    </row>
    <row r="733" spans="1:20" s="88" customFormat="1" ht="21.95" hidden="1" customHeight="1" x14ac:dyDescent="0.25">
      <c r="A733" s="331">
        <v>299</v>
      </c>
      <c r="B733" s="152" t="s">
        <v>1980</v>
      </c>
      <c r="C733" s="43">
        <v>1964</v>
      </c>
      <c r="D733" s="77"/>
      <c r="E733" s="42" t="s">
        <v>36</v>
      </c>
      <c r="F733" s="77">
        <v>5</v>
      </c>
      <c r="G733" s="77">
        <v>2</v>
      </c>
      <c r="H733" s="42">
        <v>2541.1</v>
      </c>
      <c r="I733" s="42">
        <v>2391.1</v>
      </c>
      <c r="J733" s="42">
        <v>2391.1</v>
      </c>
      <c r="K733" s="77">
        <v>145</v>
      </c>
      <c r="L733" s="42">
        <v>31921.19</v>
      </c>
      <c r="M733" s="42">
        <v>0</v>
      </c>
      <c r="N733" s="42">
        <v>0</v>
      </c>
      <c r="O733" s="42">
        <v>0</v>
      </c>
      <c r="P733" s="42">
        <f t="shared" si="56"/>
        <v>31921.19</v>
      </c>
      <c r="Q733" s="42">
        <f t="shared" si="57"/>
        <v>13.35</v>
      </c>
      <c r="R733" s="78">
        <v>13.35</v>
      </c>
      <c r="S733" s="22" t="s">
        <v>200</v>
      </c>
      <c r="T733" s="272" t="s">
        <v>33</v>
      </c>
    </row>
    <row r="734" spans="1:20" s="88" customFormat="1" ht="21.95" hidden="1" customHeight="1" x14ac:dyDescent="0.25">
      <c r="A734" s="331">
        <v>300</v>
      </c>
      <c r="B734" s="152" t="s">
        <v>1981</v>
      </c>
      <c r="C734" s="43">
        <v>1967</v>
      </c>
      <c r="D734" s="77"/>
      <c r="E734" s="42" t="s">
        <v>60</v>
      </c>
      <c r="F734" s="77">
        <v>5</v>
      </c>
      <c r="G734" s="77">
        <v>4</v>
      </c>
      <c r="H734" s="42">
        <v>3703</v>
      </c>
      <c r="I734" s="42">
        <v>2816</v>
      </c>
      <c r="J734" s="42">
        <v>2816</v>
      </c>
      <c r="K734" s="77">
        <v>204</v>
      </c>
      <c r="L734" s="42">
        <v>37593.599999999999</v>
      </c>
      <c r="M734" s="42">
        <v>0</v>
      </c>
      <c r="N734" s="42">
        <v>0</v>
      </c>
      <c r="O734" s="42">
        <v>0</v>
      </c>
      <c r="P734" s="42">
        <f t="shared" si="56"/>
        <v>37593.599999999999</v>
      </c>
      <c r="Q734" s="42">
        <f t="shared" si="57"/>
        <v>13.35</v>
      </c>
      <c r="R734" s="78">
        <v>13.35</v>
      </c>
      <c r="S734" s="22" t="s">
        <v>200</v>
      </c>
      <c r="T734" s="272" t="s">
        <v>33</v>
      </c>
    </row>
    <row r="735" spans="1:20" s="88" customFormat="1" ht="21.95" hidden="1" customHeight="1" x14ac:dyDescent="0.25">
      <c r="A735" s="331">
        <v>301</v>
      </c>
      <c r="B735" s="152" t="s">
        <v>1982</v>
      </c>
      <c r="C735" s="43">
        <v>1967</v>
      </c>
      <c r="D735" s="77"/>
      <c r="E735" s="42" t="s">
        <v>60</v>
      </c>
      <c r="F735" s="77">
        <v>5</v>
      </c>
      <c r="G735" s="77">
        <v>4</v>
      </c>
      <c r="H735" s="42">
        <v>3765.2</v>
      </c>
      <c r="I735" s="42">
        <v>2942.1</v>
      </c>
      <c r="J735" s="42">
        <v>2942.1</v>
      </c>
      <c r="K735" s="77">
        <v>120</v>
      </c>
      <c r="L735" s="42">
        <v>39277.03</v>
      </c>
      <c r="M735" s="42">
        <v>0</v>
      </c>
      <c r="N735" s="42">
        <v>0</v>
      </c>
      <c r="O735" s="42">
        <v>0</v>
      </c>
      <c r="P735" s="42">
        <f t="shared" si="56"/>
        <v>39277.03</v>
      </c>
      <c r="Q735" s="42">
        <f t="shared" si="57"/>
        <v>13.35</v>
      </c>
      <c r="R735" s="78">
        <v>13.35</v>
      </c>
      <c r="S735" s="22" t="s">
        <v>200</v>
      </c>
      <c r="T735" s="272" t="s">
        <v>33</v>
      </c>
    </row>
    <row r="736" spans="1:20" s="88" customFormat="1" ht="21.95" hidden="1" customHeight="1" x14ac:dyDescent="0.25">
      <c r="A736" s="331">
        <v>302</v>
      </c>
      <c r="B736" s="152" t="s">
        <v>1983</v>
      </c>
      <c r="C736" s="43">
        <v>1967</v>
      </c>
      <c r="D736" s="77">
        <v>2011</v>
      </c>
      <c r="E736" s="42" t="s">
        <v>60</v>
      </c>
      <c r="F736" s="77">
        <v>5</v>
      </c>
      <c r="G736" s="77">
        <v>4</v>
      </c>
      <c r="H736" s="42">
        <v>3017.8</v>
      </c>
      <c r="I736" s="42">
        <v>2635.3</v>
      </c>
      <c r="J736" s="42">
        <v>2635.3</v>
      </c>
      <c r="K736" s="77">
        <v>120</v>
      </c>
      <c r="L736" s="42">
        <v>35181.300000000003</v>
      </c>
      <c r="M736" s="42">
        <v>0</v>
      </c>
      <c r="N736" s="42">
        <v>0</v>
      </c>
      <c r="O736" s="42">
        <v>0</v>
      </c>
      <c r="P736" s="42">
        <f t="shared" si="56"/>
        <v>35181.300000000003</v>
      </c>
      <c r="Q736" s="42">
        <f t="shared" si="57"/>
        <v>13.35</v>
      </c>
      <c r="R736" s="78">
        <v>13.35</v>
      </c>
      <c r="S736" s="22" t="s">
        <v>200</v>
      </c>
      <c r="T736" s="272" t="s">
        <v>33</v>
      </c>
    </row>
    <row r="737" spans="1:20" s="88" customFormat="1" ht="21.95" hidden="1" customHeight="1" x14ac:dyDescent="0.25">
      <c r="A737" s="331">
        <v>303</v>
      </c>
      <c r="B737" s="152" t="s">
        <v>1984</v>
      </c>
      <c r="C737" s="43">
        <v>1967</v>
      </c>
      <c r="D737" s="77"/>
      <c r="E737" s="42" t="s">
        <v>60</v>
      </c>
      <c r="F737" s="77">
        <v>5</v>
      </c>
      <c r="G737" s="77">
        <v>4</v>
      </c>
      <c r="H737" s="42">
        <v>4294.1000000000004</v>
      </c>
      <c r="I737" s="42">
        <v>2912.6</v>
      </c>
      <c r="J737" s="42">
        <v>2912.6</v>
      </c>
      <c r="K737" s="77">
        <v>133</v>
      </c>
      <c r="L737" s="42">
        <v>38883.199999999997</v>
      </c>
      <c r="M737" s="42">
        <v>0</v>
      </c>
      <c r="N737" s="42">
        <v>0</v>
      </c>
      <c r="O737" s="42">
        <v>0</v>
      </c>
      <c r="P737" s="42">
        <f t="shared" si="56"/>
        <v>38883.199999999997</v>
      </c>
      <c r="Q737" s="42">
        <f t="shared" si="57"/>
        <v>13.35</v>
      </c>
      <c r="R737" s="78">
        <v>13.35</v>
      </c>
      <c r="S737" s="22" t="s">
        <v>200</v>
      </c>
      <c r="T737" s="272" t="s">
        <v>33</v>
      </c>
    </row>
    <row r="738" spans="1:20" s="88" customFormat="1" ht="21.95" hidden="1" customHeight="1" x14ac:dyDescent="0.25">
      <c r="A738" s="331">
        <v>304</v>
      </c>
      <c r="B738" s="152" t="s">
        <v>1985</v>
      </c>
      <c r="C738" s="43">
        <v>1967</v>
      </c>
      <c r="D738" s="77"/>
      <c r="E738" s="42" t="s">
        <v>36</v>
      </c>
      <c r="F738" s="77">
        <v>5</v>
      </c>
      <c r="G738" s="77">
        <v>4</v>
      </c>
      <c r="H738" s="42">
        <v>2620</v>
      </c>
      <c r="I738" s="42">
        <v>2350</v>
      </c>
      <c r="J738" s="42">
        <v>2350</v>
      </c>
      <c r="K738" s="77">
        <v>300</v>
      </c>
      <c r="L738" s="42">
        <v>31372.5</v>
      </c>
      <c r="M738" s="42">
        <v>0</v>
      </c>
      <c r="N738" s="42">
        <v>0</v>
      </c>
      <c r="O738" s="42">
        <v>0</v>
      </c>
      <c r="P738" s="42">
        <f t="shared" si="56"/>
        <v>31372.5</v>
      </c>
      <c r="Q738" s="42">
        <f t="shared" si="57"/>
        <v>13.35</v>
      </c>
      <c r="R738" s="78">
        <v>13.35</v>
      </c>
      <c r="S738" s="22" t="s">
        <v>200</v>
      </c>
      <c r="T738" s="272" t="s">
        <v>33</v>
      </c>
    </row>
    <row r="739" spans="1:20" s="88" customFormat="1" ht="21.95" hidden="1" customHeight="1" x14ac:dyDescent="0.25">
      <c r="A739" s="331">
        <v>305</v>
      </c>
      <c r="B739" s="152" t="s">
        <v>1986</v>
      </c>
      <c r="C739" s="43">
        <v>1964</v>
      </c>
      <c r="D739" s="77"/>
      <c r="E739" s="42" t="s">
        <v>47</v>
      </c>
      <c r="F739" s="77">
        <v>5</v>
      </c>
      <c r="G739" s="77">
        <v>4</v>
      </c>
      <c r="H739" s="42">
        <v>3595.3</v>
      </c>
      <c r="I739" s="42">
        <v>3218.5</v>
      </c>
      <c r="J739" s="42">
        <v>3218.5</v>
      </c>
      <c r="K739" s="77">
        <v>145</v>
      </c>
      <c r="L739" s="42">
        <v>42966.98</v>
      </c>
      <c r="M739" s="42">
        <v>0</v>
      </c>
      <c r="N739" s="42">
        <v>0</v>
      </c>
      <c r="O739" s="42">
        <v>0</v>
      </c>
      <c r="P739" s="42">
        <f t="shared" si="56"/>
        <v>42966.98</v>
      </c>
      <c r="Q739" s="42">
        <f t="shared" si="57"/>
        <v>13.35</v>
      </c>
      <c r="R739" s="78">
        <v>13.35</v>
      </c>
      <c r="S739" s="22" t="s">
        <v>200</v>
      </c>
      <c r="T739" s="272" t="s">
        <v>33</v>
      </c>
    </row>
    <row r="740" spans="1:20" s="88" customFormat="1" ht="21.95" hidden="1" customHeight="1" x14ac:dyDescent="0.25">
      <c r="A740" s="331">
        <v>306</v>
      </c>
      <c r="B740" s="152" t="s">
        <v>1987</v>
      </c>
      <c r="C740" s="43">
        <v>1971</v>
      </c>
      <c r="D740" s="77"/>
      <c r="E740" s="42" t="s">
        <v>47</v>
      </c>
      <c r="F740" s="77">
        <v>5</v>
      </c>
      <c r="G740" s="77">
        <v>4</v>
      </c>
      <c r="H740" s="42">
        <v>2569.8000000000002</v>
      </c>
      <c r="I740" s="42">
        <v>2319.6999999999998</v>
      </c>
      <c r="J740" s="42">
        <v>2274.6999999999998</v>
      </c>
      <c r="K740" s="77">
        <v>165</v>
      </c>
      <c r="L740" s="42">
        <v>30968</v>
      </c>
      <c r="M740" s="42">
        <v>0</v>
      </c>
      <c r="N740" s="42">
        <v>0</v>
      </c>
      <c r="O740" s="42">
        <v>0</v>
      </c>
      <c r="P740" s="42">
        <f t="shared" si="56"/>
        <v>30968</v>
      </c>
      <c r="Q740" s="42">
        <f t="shared" si="57"/>
        <v>13.35</v>
      </c>
      <c r="R740" s="78">
        <v>13.35</v>
      </c>
      <c r="S740" s="22" t="s">
        <v>200</v>
      </c>
      <c r="T740" s="272" t="s">
        <v>33</v>
      </c>
    </row>
    <row r="741" spans="1:20" s="88" customFormat="1" ht="21.95" hidden="1" customHeight="1" x14ac:dyDescent="0.25">
      <c r="A741" s="331">
        <v>307</v>
      </c>
      <c r="B741" s="152" t="s">
        <v>1988</v>
      </c>
      <c r="C741" s="43">
        <v>1964</v>
      </c>
      <c r="D741" s="77"/>
      <c r="E741" s="42" t="s">
        <v>47</v>
      </c>
      <c r="F741" s="77">
        <v>5</v>
      </c>
      <c r="G741" s="77">
        <v>4</v>
      </c>
      <c r="H741" s="42">
        <v>3531.8</v>
      </c>
      <c r="I741" s="42">
        <v>3222</v>
      </c>
      <c r="J741" s="42">
        <v>3076.6</v>
      </c>
      <c r="K741" s="77">
        <v>167</v>
      </c>
      <c r="L741" s="42">
        <v>43013.7</v>
      </c>
      <c r="M741" s="42">
        <v>0</v>
      </c>
      <c r="N741" s="42">
        <v>0</v>
      </c>
      <c r="O741" s="42">
        <v>0</v>
      </c>
      <c r="P741" s="42">
        <f t="shared" si="56"/>
        <v>43013.7</v>
      </c>
      <c r="Q741" s="42">
        <f t="shared" si="57"/>
        <v>13.35</v>
      </c>
      <c r="R741" s="78">
        <v>13.35</v>
      </c>
      <c r="S741" s="22" t="s">
        <v>200</v>
      </c>
      <c r="T741" s="272" t="s">
        <v>33</v>
      </c>
    </row>
    <row r="742" spans="1:20" s="88" customFormat="1" ht="21.95" hidden="1" customHeight="1" x14ac:dyDescent="0.25">
      <c r="A742" s="331">
        <v>308</v>
      </c>
      <c r="B742" s="152" t="s">
        <v>1989</v>
      </c>
      <c r="C742" s="43">
        <v>1971</v>
      </c>
      <c r="D742" s="77"/>
      <c r="E742" s="42" t="s">
        <v>36</v>
      </c>
      <c r="F742" s="77">
        <v>5</v>
      </c>
      <c r="G742" s="77">
        <v>6</v>
      </c>
      <c r="H742" s="42">
        <v>5316</v>
      </c>
      <c r="I742" s="42">
        <v>5166</v>
      </c>
      <c r="J742" s="42">
        <v>5166</v>
      </c>
      <c r="K742" s="77">
        <v>261</v>
      </c>
      <c r="L742" s="42">
        <v>68966.100000000006</v>
      </c>
      <c r="M742" s="42">
        <v>0</v>
      </c>
      <c r="N742" s="42">
        <v>0</v>
      </c>
      <c r="O742" s="42">
        <v>0</v>
      </c>
      <c r="P742" s="42">
        <f t="shared" si="56"/>
        <v>68966.100000000006</v>
      </c>
      <c r="Q742" s="42">
        <f t="shared" si="57"/>
        <v>13.35</v>
      </c>
      <c r="R742" s="78">
        <v>13.35</v>
      </c>
      <c r="S742" s="22" t="s">
        <v>200</v>
      </c>
      <c r="T742" s="272" t="s">
        <v>33</v>
      </c>
    </row>
    <row r="743" spans="1:20" s="88" customFormat="1" ht="21.95" hidden="1" customHeight="1" x14ac:dyDescent="0.25">
      <c r="A743" s="331">
        <v>309</v>
      </c>
      <c r="B743" s="152" t="s">
        <v>1990</v>
      </c>
      <c r="C743" s="43">
        <v>1963</v>
      </c>
      <c r="D743" s="77">
        <v>2012</v>
      </c>
      <c r="E743" s="42" t="s">
        <v>36</v>
      </c>
      <c r="F743" s="77">
        <v>5</v>
      </c>
      <c r="G743" s="77">
        <v>4</v>
      </c>
      <c r="H743" s="42">
        <v>2533</v>
      </c>
      <c r="I743" s="42">
        <v>2383</v>
      </c>
      <c r="J743" s="42">
        <v>2383</v>
      </c>
      <c r="K743" s="77">
        <v>91</v>
      </c>
      <c r="L743" s="42">
        <v>31813.05</v>
      </c>
      <c r="M743" s="42">
        <v>0</v>
      </c>
      <c r="N743" s="42">
        <v>0</v>
      </c>
      <c r="O743" s="42">
        <v>0</v>
      </c>
      <c r="P743" s="42">
        <f t="shared" si="56"/>
        <v>31813.05</v>
      </c>
      <c r="Q743" s="42">
        <f t="shared" si="57"/>
        <v>13.35</v>
      </c>
      <c r="R743" s="78">
        <f>Q743</f>
        <v>13.35</v>
      </c>
      <c r="S743" s="22" t="s">
        <v>200</v>
      </c>
      <c r="T743" s="272" t="s">
        <v>33</v>
      </c>
    </row>
    <row r="744" spans="1:20" s="88" customFormat="1" ht="21.95" hidden="1" customHeight="1" x14ac:dyDescent="0.25">
      <c r="A744" s="331">
        <v>310</v>
      </c>
      <c r="B744" s="152" t="s">
        <v>1991</v>
      </c>
      <c r="C744" s="43">
        <v>1963</v>
      </c>
      <c r="D744" s="77"/>
      <c r="E744" s="42" t="s">
        <v>36</v>
      </c>
      <c r="F744" s="77">
        <v>5</v>
      </c>
      <c r="G744" s="77">
        <v>4</v>
      </c>
      <c r="H744" s="42">
        <v>2850</v>
      </c>
      <c r="I744" s="42">
        <v>2700</v>
      </c>
      <c r="J744" s="42">
        <v>2700</v>
      </c>
      <c r="K744" s="77">
        <v>124</v>
      </c>
      <c r="L744" s="42">
        <v>36045</v>
      </c>
      <c r="M744" s="42">
        <v>0</v>
      </c>
      <c r="N744" s="42">
        <v>0</v>
      </c>
      <c r="O744" s="42">
        <v>0</v>
      </c>
      <c r="P744" s="42">
        <f t="shared" ref="P744:P807" si="58">L744</f>
        <v>36045</v>
      </c>
      <c r="Q744" s="42">
        <f t="shared" ref="Q744:Q807" si="59">L744/I744</f>
        <v>13.35</v>
      </c>
      <c r="R744" s="78">
        <v>13.35</v>
      </c>
      <c r="S744" s="22" t="s">
        <v>200</v>
      </c>
      <c r="T744" s="272" t="s">
        <v>33</v>
      </c>
    </row>
    <row r="745" spans="1:20" s="88" customFormat="1" ht="21.95" hidden="1" customHeight="1" x14ac:dyDescent="0.25">
      <c r="A745" s="331">
        <v>311</v>
      </c>
      <c r="B745" s="152" t="s">
        <v>1992</v>
      </c>
      <c r="C745" s="43">
        <v>1969</v>
      </c>
      <c r="D745" s="77"/>
      <c r="E745" s="42" t="s">
        <v>198</v>
      </c>
      <c r="F745" s="77">
        <v>5</v>
      </c>
      <c r="G745" s="77">
        <v>4</v>
      </c>
      <c r="H745" s="42">
        <v>2648</v>
      </c>
      <c r="I745" s="42">
        <v>2498</v>
      </c>
      <c r="J745" s="42">
        <v>2498</v>
      </c>
      <c r="K745" s="77">
        <v>119</v>
      </c>
      <c r="L745" s="42">
        <v>33348.300000000003</v>
      </c>
      <c r="M745" s="42">
        <v>0</v>
      </c>
      <c r="N745" s="42">
        <v>0</v>
      </c>
      <c r="O745" s="42">
        <v>0</v>
      </c>
      <c r="P745" s="42">
        <f t="shared" si="58"/>
        <v>33348.300000000003</v>
      </c>
      <c r="Q745" s="42">
        <f t="shared" si="59"/>
        <v>13.35</v>
      </c>
      <c r="R745" s="78">
        <v>13.35</v>
      </c>
      <c r="S745" s="22" t="s">
        <v>200</v>
      </c>
      <c r="T745" s="272" t="s">
        <v>33</v>
      </c>
    </row>
    <row r="746" spans="1:20" s="88" customFormat="1" ht="21.95" hidden="1" customHeight="1" x14ac:dyDescent="0.25">
      <c r="A746" s="331">
        <v>312</v>
      </c>
      <c r="B746" s="152" t="s">
        <v>1993</v>
      </c>
      <c r="C746" s="43">
        <v>1969</v>
      </c>
      <c r="D746" s="77"/>
      <c r="E746" s="42" t="s">
        <v>60</v>
      </c>
      <c r="F746" s="77">
        <v>5</v>
      </c>
      <c r="G746" s="77">
        <v>4</v>
      </c>
      <c r="H746" s="42">
        <v>2640</v>
      </c>
      <c r="I746" s="42">
        <v>1659</v>
      </c>
      <c r="J746" s="42">
        <v>1659</v>
      </c>
      <c r="K746" s="77">
        <v>111</v>
      </c>
      <c r="L746" s="42">
        <v>22147.7</v>
      </c>
      <c r="M746" s="42">
        <v>0</v>
      </c>
      <c r="N746" s="42">
        <v>0</v>
      </c>
      <c r="O746" s="42">
        <v>0</v>
      </c>
      <c r="P746" s="42">
        <f t="shared" si="58"/>
        <v>22147.7</v>
      </c>
      <c r="Q746" s="42">
        <f t="shared" si="59"/>
        <v>13.35</v>
      </c>
      <c r="R746" s="78">
        <v>13.35</v>
      </c>
      <c r="S746" s="22" t="s">
        <v>200</v>
      </c>
      <c r="T746" s="272" t="s">
        <v>33</v>
      </c>
    </row>
    <row r="747" spans="1:20" s="88" customFormat="1" ht="21.95" hidden="1" customHeight="1" x14ac:dyDescent="0.25">
      <c r="A747" s="331">
        <v>313</v>
      </c>
      <c r="B747" s="152" t="s">
        <v>1994</v>
      </c>
      <c r="C747" s="43">
        <v>1965</v>
      </c>
      <c r="D747" s="77">
        <v>2013</v>
      </c>
      <c r="E747" s="42" t="s">
        <v>47</v>
      </c>
      <c r="F747" s="77">
        <v>5</v>
      </c>
      <c r="G747" s="77">
        <v>3</v>
      </c>
      <c r="H747" s="42">
        <v>2241.8000000000002</v>
      </c>
      <c r="I747" s="42">
        <v>1991</v>
      </c>
      <c r="J747" s="42">
        <v>1903.4</v>
      </c>
      <c r="K747" s="77">
        <v>94</v>
      </c>
      <c r="L747" s="42">
        <v>26579.85</v>
      </c>
      <c r="M747" s="42">
        <v>0</v>
      </c>
      <c r="N747" s="42">
        <v>0</v>
      </c>
      <c r="O747" s="42">
        <v>0</v>
      </c>
      <c r="P747" s="42">
        <f t="shared" si="58"/>
        <v>26579.85</v>
      </c>
      <c r="Q747" s="42">
        <f t="shared" si="59"/>
        <v>13.35</v>
      </c>
      <c r="R747" s="78">
        <v>13.35</v>
      </c>
      <c r="S747" s="22" t="s">
        <v>200</v>
      </c>
      <c r="T747" s="272" t="s">
        <v>33</v>
      </c>
    </row>
    <row r="748" spans="1:20" s="88" customFormat="1" ht="21.95" hidden="1" customHeight="1" x14ac:dyDescent="0.25">
      <c r="A748" s="331">
        <v>314</v>
      </c>
      <c r="B748" s="152" t="s">
        <v>1995</v>
      </c>
      <c r="C748" s="43">
        <v>1962</v>
      </c>
      <c r="D748" s="77"/>
      <c r="E748" s="42" t="s">
        <v>47</v>
      </c>
      <c r="F748" s="77">
        <v>5</v>
      </c>
      <c r="G748" s="77">
        <v>4</v>
      </c>
      <c r="H748" s="42">
        <v>3934.4</v>
      </c>
      <c r="I748" s="42">
        <v>3948</v>
      </c>
      <c r="J748" s="42">
        <v>3948</v>
      </c>
      <c r="K748" s="77">
        <v>127</v>
      </c>
      <c r="L748" s="42">
        <v>52705.9</v>
      </c>
      <c r="M748" s="42">
        <v>0</v>
      </c>
      <c r="N748" s="42">
        <v>0</v>
      </c>
      <c r="O748" s="42">
        <v>0</v>
      </c>
      <c r="P748" s="42">
        <f t="shared" si="58"/>
        <v>52705.9</v>
      </c>
      <c r="Q748" s="42">
        <f t="shared" si="59"/>
        <v>13.35</v>
      </c>
      <c r="R748" s="78">
        <v>13.35</v>
      </c>
      <c r="S748" s="22" t="s">
        <v>200</v>
      </c>
      <c r="T748" s="272" t="s">
        <v>33</v>
      </c>
    </row>
    <row r="749" spans="1:20" s="88" customFormat="1" ht="21.95" hidden="1" customHeight="1" x14ac:dyDescent="0.25">
      <c r="A749" s="331">
        <v>315</v>
      </c>
      <c r="B749" s="152" t="s">
        <v>1996</v>
      </c>
      <c r="C749" s="43">
        <v>1966</v>
      </c>
      <c r="D749" s="77"/>
      <c r="E749" s="42" t="s">
        <v>36</v>
      </c>
      <c r="F749" s="77">
        <v>5</v>
      </c>
      <c r="G749" s="77">
        <v>6</v>
      </c>
      <c r="H749" s="42">
        <v>5465.5</v>
      </c>
      <c r="I749" s="42">
        <v>4993.5</v>
      </c>
      <c r="J749" s="42">
        <v>4629.6000000000004</v>
      </c>
      <c r="K749" s="77">
        <v>222</v>
      </c>
      <c r="L749" s="42">
        <v>66663.23</v>
      </c>
      <c r="M749" s="42">
        <v>0</v>
      </c>
      <c r="N749" s="42">
        <v>0</v>
      </c>
      <c r="O749" s="42">
        <v>0</v>
      </c>
      <c r="P749" s="42">
        <f t="shared" si="58"/>
        <v>66663.23</v>
      </c>
      <c r="Q749" s="42">
        <f t="shared" si="59"/>
        <v>13.35</v>
      </c>
      <c r="R749" s="78">
        <v>13.35</v>
      </c>
      <c r="S749" s="22" t="s">
        <v>200</v>
      </c>
      <c r="T749" s="272" t="s">
        <v>33</v>
      </c>
    </row>
    <row r="750" spans="1:20" s="88" customFormat="1" ht="21.95" hidden="1" customHeight="1" x14ac:dyDescent="0.25">
      <c r="A750" s="331">
        <v>316</v>
      </c>
      <c r="B750" s="152" t="s">
        <v>1997</v>
      </c>
      <c r="C750" s="43">
        <v>1970</v>
      </c>
      <c r="D750" s="77">
        <v>2011</v>
      </c>
      <c r="E750" s="42" t="s">
        <v>47</v>
      </c>
      <c r="F750" s="77">
        <v>5</v>
      </c>
      <c r="G750" s="77">
        <v>8</v>
      </c>
      <c r="H750" s="42">
        <v>5126.3</v>
      </c>
      <c r="I750" s="42">
        <v>3558.2</v>
      </c>
      <c r="J750" s="42">
        <v>3415.7</v>
      </c>
      <c r="K750" s="77">
        <v>119</v>
      </c>
      <c r="L750" s="42">
        <v>47502</v>
      </c>
      <c r="M750" s="42">
        <v>0</v>
      </c>
      <c r="N750" s="42">
        <v>0</v>
      </c>
      <c r="O750" s="42">
        <v>0</v>
      </c>
      <c r="P750" s="42">
        <f t="shared" si="58"/>
        <v>47502</v>
      </c>
      <c r="Q750" s="42">
        <f t="shared" si="59"/>
        <v>13.35</v>
      </c>
      <c r="R750" s="78">
        <v>13.35</v>
      </c>
      <c r="S750" s="22" t="s">
        <v>200</v>
      </c>
      <c r="T750" s="272" t="s">
        <v>33</v>
      </c>
    </row>
    <row r="751" spans="1:20" s="88" customFormat="1" ht="21.95" hidden="1" customHeight="1" x14ac:dyDescent="0.25">
      <c r="A751" s="331">
        <v>317</v>
      </c>
      <c r="B751" s="152" t="s">
        <v>1998</v>
      </c>
      <c r="C751" s="43">
        <v>1963</v>
      </c>
      <c r="D751" s="77">
        <v>2010</v>
      </c>
      <c r="E751" s="42" t="s">
        <v>47</v>
      </c>
      <c r="F751" s="77">
        <v>5</v>
      </c>
      <c r="G751" s="77">
        <v>4</v>
      </c>
      <c r="H751" s="42">
        <v>3766.7</v>
      </c>
      <c r="I751" s="42">
        <v>3397.6</v>
      </c>
      <c r="J751" s="42">
        <v>3397.6</v>
      </c>
      <c r="K751" s="77">
        <v>39</v>
      </c>
      <c r="L751" s="42">
        <v>45357.96</v>
      </c>
      <c r="M751" s="42">
        <v>0</v>
      </c>
      <c r="N751" s="42">
        <v>0</v>
      </c>
      <c r="O751" s="42">
        <v>0</v>
      </c>
      <c r="P751" s="42">
        <f t="shared" si="58"/>
        <v>45357.96</v>
      </c>
      <c r="Q751" s="42">
        <f t="shared" si="59"/>
        <v>13.35</v>
      </c>
      <c r="R751" s="78">
        <v>13.35</v>
      </c>
      <c r="S751" s="22" t="s">
        <v>200</v>
      </c>
      <c r="T751" s="272" t="s">
        <v>33</v>
      </c>
    </row>
    <row r="752" spans="1:20" s="88" customFormat="1" ht="21.95" hidden="1" customHeight="1" x14ac:dyDescent="0.25">
      <c r="A752" s="331">
        <v>318</v>
      </c>
      <c r="B752" s="152" t="s">
        <v>1999</v>
      </c>
      <c r="C752" s="43">
        <v>1963</v>
      </c>
      <c r="D752" s="77"/>
      <c r="E752" s="42" t="s">
        <v>60</v>
      </c>
      <c r="F752" s="77">
        <v>5</v>
      </c>
      <c r="G752" s="77">
        <v>2</v>
      </c>
      <c r="H752" s="42">
        <v>3296</v>
      </c>
      <c r="I752" s="42">
        <v>2749.1</v>
      </c>
      <c r="J752" s="42">
        <v>2749.1</v>
      </c>
      <c r="K752" s="77">
        <v>200</v>
      </c>
      <c r="L752" s="42">
        <v>36700.49</v>
      </c>
      <c r="M752" s="42">
        <v>0</v>
      </c>
      <c r="N752" s="42">
        <v>0</v>
      </c>
      <c r="O752" s="42">
        <v>0</v>
      </c>
      <c r="P752" s="42">
        <f t="shared" si="58"/>
        <v>36700.49</v>
      </c>
      <c r="Q752" s="42">
        <f t="shared" si="59"/>
        <v>13.35</v>
      </c>
      <c r="R752" s="78">
        <v>13.35</v>
      </c>
      <c r="S752" s="22" t="s">
        <v>200</v>
      </c>
      <c r="T752" s="272" t="s">
        <v>33</v>
      </c>
    </row>
    <row r="753" spans="1:20" s="88" customFormat="1" ht="21.95" hidden="1" customHeight="1" x14ac:dyDescent="0.25">
      <c r="A753" s="331">
        <v>319</v>
      </c>
      <c r="B753" s="152" t="s">
        <v>2000</v>
      </c>
      <c r="C753" s="43">
        <v>1975</v>
      </c>
      <c r="D753" s="77">
        <v>2010</v>
      </c>
      <c r="E753" s="42" t="s">
        <v>47</v>
      </c>
      <c r="F753" s="77">
        <v>9</v>
      </c>
      <c r="G753" s="77">
        <v>4</v>
      </c>
      <c r="H753" s="42">
        <v>7522.7</v>
      </c>
      <c r="I753" s="42">
        <v>7133.9</v>
      </c>
      <c r="J753" s="42">
        <v>7133.9</v>
      </c>
      <c r="K753" s="77">
        <v>414</v>
      </c>
      <c r="L753" s="42">
        <v>47654.45</v>
      </c>
      <c r="M753" s="42">
        <v>0</v>
      </c>
      <c r="N753" s="42">
        <v>0</v>
      </c>
      <c r="O753" s="42">
        <v>0</v>
      </c>
      <c r="P753" s="42">
        <f t="shared" si="58"/>
        <v>47654.45</v>
      </c>
      <c r="Q753" s="42">
        <f t="shared" si="59"/>
        <v>6.68</v>
      </c>
      <c r="R753" s="78">
        <v>6.68</v>
      </c>
      <c r="S753" s="22" t="s">
        <v>200</v>
      </c>
      <c r="T753" s="272" t="s">
        <v>33</v>
      </c>
    </row>
    <row r="754" spans="1:20" s="88" customFormat="1" ht="21.95" hidden="1" customHeight="1" x14ac:dyDescent="0.25">
      <c r="A754" s="331">
        <v>320</v>
      </c>
      <c r="B754" s="152" t="s">
        <v>2001</v>
      </c>
      <c r="C754" s="43">
        <v>1955</v>
      </c>
      <c r="D754" s="77"/>
      <c r="E754" s="42" t="s">
        <v>36</v>
      </c>
      <c r="F754" s="77">
        <v>3</v>
      </c>
      <c r="G754" s="77">
        <v>2</v>
      </c>
      <c r="H754" s="42">
        <v>1062</v>
      </c>
      <c r="I754" s="42">
        <v>945.8</v>
      </c>
      <c r="J754" s="42">
        <v>610.5</v>
      </c>
      <c r="K754" s="77">
        <v>35</v>
      </c>
      <c r="L754" s="42">
        <v>12626.43</v>
      </c>
      <c r="M754" s="42">
        <v>0</v>
      </c>
      <c r="N754" s="42">
        <v>0</v>
      </c>
      <c r="O754" s="42">
        <v>0</v>
      </c>
      <c r="P754" s="42">
        <f>L754</f>
        <v>12626.43</v>
      </c>
      <c r="Q754" s="42">
        <f>L754/I754</f>
        <v>13.35</v>
      </c>
      <c r="R754" s="78">
        <v>13.35</v>
      </c>
      <c r="S754" s="22" t="s">
        <v>200</v>
      </c>
      <c r="T754" s="272" t="s">
        <v>33</v>
      </c>
    </row>
    <row r="755" spans="1:20" s="88" customFormat="1" ht="21.95" hidden="1" customHeight="1" x14ac:dyDescent="0.25">
      <c r="A755" s="331">
        <v>321</v>
      </c>
      <c r="B755" s="152" t="s">
        <v>2002</v>
      </c>
      <c r="C755" s="43">
        <v>1969</v>
      </c>
      <c r="D755" s="77"/>
      <c r="E755" s="42" t="s">
        <v>198</v>
      </c>
      <c r="F755" s="77">
        <v>5</v>
      </c>
      <c r="G755" s="77">
        <v>6</v>
      </c>
      <c r="H755" s="42">
        <v>4899.2</v>
      </c>
      <c r="I755" s="42">
        <v>4401.1000000000004</v>
      </c>
      <c r="J755" s="42">
        <v>4401.1000000000004</v>
      </c>
      <c r="K755" s="77">
        <v>198</v>
      </c>
      <c r="L755" s="42">
        <v>58754.69</v>
      </c>
      <c r="M755" s="42">
        <v>0</v>
      </c>
      <c r="N755" s="42">
        <v>0</v>
      </c>
      <c r="O755" s="42">
        <v>0</v>
      </c>
      <c r="P755" s="42">
        <f t="shared" si="58"/>
        <v>58754.69</v>
      </c>
      <c r="Q755" s="42">
        <f t="shared" si="59"/>
        <v>13.35</v>
      </c>
      <c r="R755" s="78">
        <v>13.35</v>
      </c>
      <c r="S755" s="22" t="s">
        <v>200</v>
      </c>
      <c r="T755" s="272" t="s">
        <v>33</v>
      </c>
    </row>
    <row r="756" spans="1:20" s="88" customFormat="1" ht="21.95" hidden="1" customHeight="1" x14ac:dyDescent="0.25">
      <c r="A756" s="331">
        <v>322</v>
      </c>
      <c r="B756" s="152" t="s">
        <v>2003</v>
      </c>
      <c r="C756" s="43">
        <v>1969</v>
      </c>
      <c r="D756" s="77"/>
      <c r="E756" s="42" t="s">
        <v>198</v>
      </c>
      <c r="F756" s="77">
        <v>5</v>
      </c>
      <c r="G756" s="77">
        <v>8</v>
      </c>
      <c r="H756" s="42">
        <v>5712</v>
      </c>
      <c r="I756" s="42">
        <v>5430</v>
      </c>
      <c r="J756" s="42">
        <v>5430</v>
      </c>
      <c r="K756" s="77">
        <v>270</v>
      </c>
      <c r="L756" s="42">
        <v>72490.5</v>
      </c>
      <c r="M756" s="42">
        <v>0</v>
      </c>
      <c r="N756" s="42">
        <v>0</v>
      </c>
      <c r="O756" s="42">
        <v>0</v>
      </c>
      <c r="P756" s="42">
        <f t="shared" si="58"/>
        <v>72490.5</v>
      </c>
      <c r="Q756" s="42">
        <f t="shared" si="59"/>
        <v>13.35</v>
      </c>
      <c r="R756" s="78">
        <v>13.35</v>
      </c>
      <c r="S756" s="22" t="s">
        <v>200</v>
      </c>
      <c r="T756" s="272" t="s">
        <v>33</v>
      </c>
    </row>
    <row r="757" spans="1:20" s="88" customFormat="1" ht="21.95" hidden="1" customHeight="1" x14ac:dyDescent="0.25">
      <c r="A757" s="331">
        <v>323</v>
      </c>
      <c r="B757" s="152" t="s">
        <v>2004</v>
      </c>
      <c r="C757" s="43">
        <v>1971</v>
      </c>
      <c r="D757" s="77">
        <v>2011</v>
      </c>
      <c r="E757" s="42" t="s">
        <v>198</v>
      </c>
      <c r="F757" s="77">
        <v>5</v>
      </c>
      <c r="G757" s="77">
        <v>4</v>
      </c>
      <c r="H757" s="42">
        <v>2711</v>
      </c>
      <c r="I757" s="42">
        <v>1846.4</v>
      </c>
      <c r="J757" s="42">
        <v>1846.4</v>
      </c>
      <c r="K757" s="77">
        <v>130</v>
      </c>
      <c r="L757" s="42">
        <v>24649.439999999999</v>
      </c>
      <c r="M757" s="42">
        <v>0</v>
      </c>
      <c r="N757" s="42">
        <v>0</v>
      </c>
      <c r="O757" s="42">
        <v>0</v>
      </c>
      <c r="P757" s="42">
        <f t="shared" si="58"/>
        <v>24649.439999999999</v>
      </c>
      <c r="Q757" s="42">
        <f t="shared" si="59"/>
        <v>13.35</v>
      </c>
      <c r="R757" s="78">
        <v>13.35</v>
      </c>
      <c r="S757" s="22" t="s">
        <v>200</v>
      </c>
      <c r="T757" s="272" t="s">
        <v>33</v>
      </c>
    </row>
    <row r="758" spans="1:20" s="88" customFormat="1" ht="21.95" hidden="1" customHeight="1" x14ac:dyDescent="0.25">
      <c r="A758" s="331">
        <v>324</v>
      </c>
      <c r="B758" s="152" t="s">
        <v>2005</v>
      </c>
      <c r="C758" s="43">
        <v>1969</v>
      </c>
      <c r="D758" s="77"/>
      <c r="E758" s="42" t="s">
        <v>60</v>
      </c>
      <c r="F758" s="77">
        <v>5</v>
      </c>
      <c r="G758" s="77">
        <v>4</v>
      </c>
      <c r="H758" s="42">
        <v>2120.6</v>
      </c>
      <c r="I758" s="42">
        <v>1840</v>
      </c>
      <c r="J758" s="42">
        <v>1840</v>
      </c>
      <c r="K758" s="77">
        <v>225</v>
      </c>
      <c r="L758" s="42">
        <v>24564</v>
      </c>
      <c r="M758" s="42">
        <v>0</v>
      </c>
      <c r="N758" s="42">
        <v>0</v>
      </c>
      <c r="O758" s="42">
        <v>0</v>
      </c>
      <c r="P758" s="42">
        <f t="shared" si="58"/>
        <v>24564</v>
      </c>
      <c r="Q758" s="42">
        <f t="shared" si="59"/>
        <v>13.35</v>
      </c>
      <c r="R758" s="78">
        <v>13.35</v>
      </c>
      <c r="S758" s="22" t="s">
        <v>200</v>
      </c>
      <c r="T758" s="272" t="s">
        <v>33</v>
      </c>
    </row>
    <row r="759" spans="1:20" s="88" customFormat="1" ht="21.95" hidden="1" customHeight="1" x14ac:dyDescent="0.25">
      <c r="A759" s="331">
        <v>325</v>
      </c>
      <c r="B759" s="152" t="s">
        <v>2006</v>
      </c>
      <c r="C759" s="43">
        <v>1970</v>
      </c>
      <c r="D759" s="77"/>
      <c r="E759" s="42" t="s">
        <v>198</v>
      </c>
      <c r="F759" s="77">
        <v>16</v>
      </c>
      <c r="G759" s="77">
        <v>1</v>
      </c>
      <c r="H759" s="42">
        <v>5335.9</v>
      </c>
      <c r="I759" s="42">
        <v>5185.8999999999996</v>
      </c>
      <c r="J759" s="42">
        <v>5185.8999999999996</v>
      </c>
      <c r="K759" s="77">
        <v>140</v>
      </c>
      <c r="L759" s="42">
        <v>23077.3</v>
      </c>
      <c r="M759" s="42">
        <v>0</v>
      </c>
      <c r="N759" s="42">
        <v>0</v>
      </c>
      <c r="O759" s="42">
        <v>0</v>
      </c>
      <c r="P759" s="42">
        <f t="shared" si="58"/>
        <v>23077.3</v>
      </c>
      <c r="Q759" s="42">
        <f t="shared" si="59"/>
        <v>4.45</v>
      </c>
      <c r="R759" s="78">
        <v>4.45</v>
      </c>
      <c r="S759" s="22" t="s">
        <v>200</v>
      </c>
      <c r="T759" s="272" t="s">
        <v>33</v>
      </c>
    </row>
    <row r="760" spans="1:20" s="88" customFormat="1" ht="21.95" customHeight="1" x14ac:dyDescent="0.25">
      <c r="A760" s="331">
        <v>326</v>
      </c>
      <c r="B760" s="152" t="s">
        <v>2007</v>
      </c>
      <c r="C760" s="43">
        <v>1965</v>
      </c>
      <c r="D760" s="77"/>
      <c r="E760" s="42" t="s">
        <v>60</v>
      </c>
      <c r="F760" s="77">
        <v>5</v>
      </c>
      <c r="G760" s="77">
        <v>4</v>
      </c>
      <c r="H760" s="42">
        <v>3213</v>
      </c>
      <c r="I760" s="42">
        <v>2100</v>
      </c>
      <c r="J760" s="42">
        <v>2100</v>
      </c>
      <c r="K760" s="77">
        <v>150</v>
      </c>
      <c r="L760" s="42">
        <v>28035</v>
      </c>
      <c r="M760" s="42">
        <v>0</v>
      </c>
      <c r="N760" s="42">
        <v>0</v>
      </c>
      <c r="O760" s="42">
        <v>0</v>
      </c>
      <c r="P760" s="42">
        <f t="shared" si="58"/>
        <v>28035</v>
      </c>
      <c r="Q760" s="42">
        <f t="shared" si="59"/>
        <v>13.35</v>
      </c>
      <c r="R760" s="78">
        <v>13.35</v>
      </c>
      <c r="S760" s="22" t="s">
        <v>200</v>
      </c>
      <c r="T760" s="272" t="s">
        <v>33</v>
      </c>
    </row>
    <row r="761" spans="1:20" s="88" customFormat="1" ht="21.95" customHeight="1" x14ac:dyDescent="0.25">
      <c r="A761" s="331">
        <v>327</v>
      </c>
      <c r="B761" s="152" t="s">
        <v>2008</v>
      </c>
      <c r="C761" s="43">
        <v>1965</v>
      </c>
      <c r="D761" s="77"/>
      <c r="E761" s="42" t="s">
        <v>60</v>
      </c>
      <c r="F761" s="77">
        <v>5</v>
      </c>
      <c r="G761" s="77">
        <v>4</v>
      </c>
      <c r="H761" s="42">
        <v>3533</v>
      </c>
      <c r="I761" s="42">
        <v>3235</v>
      </c>
      <c r="J761" s="42">
        <v>3235</v>
      </c>
      <c r="K761" s="77">
        <v>151</v>
      </c>
      <c r="L761" s="42">
        <v>43187.3</v>
      </c>
      <c r="M761" s="42">
        <v>0</v>
      </c>
      <c r="N761" s="42">
        <v>0</v>
      </c>
      <c r="O761" s="42">
        <v>0</v>
      </c>
      <c r="P761" s="42">
        <f t="shared" si="58"/>
        <v>43187.3</v>
      </c>
      <c r="Q761" s="42">
        <f t="shared" si="59"/>
        <v>13.35</v>
      </c>
      <c r="R761" s="78">
        <v>13.35</v>
      </c>
      <c r="S761" s="22" t="s">
        <v>200</v>
      </c>
      <c r="T761" s="272" t="s">
        <v>33</v>
      </c>
    </row>
    <row r="762" spans="1:20" s="88" customFormat="1" ht="21.95" customHeight="1" x14ac:dyDescent="0.25">
      <c r="A762" s="331">
        <v>328</v>
      </c>
      <c r="B762" s="152" t="s">
        <v>2009</v>
      </c>
      <c r="C762" s="43">
        <v>1966</v>
      </c>
      <c r="D762" s="77"/>
      <c r="E762" s="42" t="s">
        <v>36</v>
      </c>
      <c r="F762" s="77">
        <v>5</v>
      </c>
      <c r="G762" s="77">
        <v>4</v>
      </c>
      <c r="H762" s="42">
        <v>3206</v>
      </c>
      <c r="I762" s="42">
        <v>2567</v>
      </c>
      <c r="J762" s="42">
        <v>2567</v>
      </c>
      <c r="K762" s="77">
        <v>156</v>
      </c>
      <c r="L762" s="42">
        <v>34269.5</v>
      </c>
      <c r="M762" s="42">
        <v>0</v>
      </c>
      <c r="N762" s="42">
        <v>0</v>
      </c>
      <c r="O762" s="42">
        <v>0</v>
      </c>
      <c r="P762" s="42">
        <f t="shared" si="58"/>
        <v>34269.5</v>
      </c>
      <c r="Q762" s="42">
        <f t="shared" si="59"/>
        <v>13.35</v>
      </c>
      <c r="R762" s="78">
        <v>13.35</v>
      </c>
      <c r="S762" s="22" t="s">
        <v>200</v>
      </c>
      <c r="T762" s="272" t="s">
        <v>33</v>
      </c>
    </row>
    <row r="763" spans="1:20" s="88" customFormat="1" ht="21.95" hidden="1" customHeight="1" x14ac:dyDescent="0.25">
      <c r="A763" s="331">
        <v>329</v>
      </c>
      <c r="B763" s="152" t="s">
        <v>2010</v>
      </c>
      <c r="C763" s="43">
        <v>1971</v>
      </c>
      <c r="D763" s="77"/>
      <c r="E763" s="42" t="s">
        <v>198</v>
      </c>
      <c r="F763" s="77">
        <v>5</v>
      </c>
      <c r="G763" s="77">
        <v>6</v>
      </c>
      <c r="H763" s="42">
        <v>4912.1000000000004</v>
      </c>
      <c r="I763" s="42">
        <v>4158.3</v>
      </c>
      <c r="J763" s="42">
        <v>1459.3</v>
      </c>
      <c r="K763" s="77">
        <v>209</v>
      </c>
      <c r="L763" s="42">
        <v>55513.31</v>
      </c>
      <c r="M763" s="42">
        <v>0</v>
      </c>
      <c r="N763" s="42">
        <v>0</v>
      </c>
      <c r="O763" s="42">
        <v>0</v>
      </c>
      <c r="P763" s="42">
        <f t="shared" si="58"/>
        <v>55513.31</v>
      </c>
      <c r="Q763" s="42">
        <f t="shared" si="59"/>
        <v>13.35</v>
      </c>
      <c r="R763" s="78">
        <v>13.35</v>
      </c>
      <c r="S763" s="22" t="s">
        <v>200</v>
      </c>
      <c r="T763" s="272" t="s">
        <v>33</v>
      </c>
    </row>
    <row r="764" spans="1:20" s="88" customFormat="1" ht="21.95" hidden="1" customHeight="1" x14ac:dyDescent="0.25">
      <c r="A764" s="331">
        <v>330</v>
      </c>
      <c r="B764" s="152" t="s">
        <v>2011</v>
      </c>
      <c r="C764" s="43">
        <v>1970</v>
      </c>
      <c r="D764" s="77"/>
      <c r="E764" s="42" t="s">
        <v>36</v>
      </c>
      <c r="F764" s="77">
        <v>5</v>
      </c>
      <c r="G764" s="77">
        <v>2</v>
      </c>
      <c r="H764" s="42">
        <v>1738</v>
      </c>
      <c r="I764" s="42">
        <v>1450</v>
      </c>
      <c r="J764" s="42">
        <v>1450</v>
      </c>
      <c r="K764" s="77">
        <v>69</v>
      </c>
      <c r="L764" s="42">
        <v>19357.5</v>
      </c>
      <c r="M764" s="42">
        <v>0</v>
      </c>
      <c r="N764" s="42">
        <v>0</v>
      </c>
      <c r="O764" s="42">
        <v>0</v>
      </c>
      <c r="P764" s="42">
        <f t="shared" si="58"/>
        <v>19357.5</v>
      </c>
      <c r="Q764" s="42">
        <f t="shared" si="59"/>
        <v>13.35</v>
      </c>
      <c r="R764" s="78">
        <v>13.35</v>
      </c>
      <c r="S764" s="22" t="s">
        <v>200</v>
      </c>
      <c r="T764" s="272" t="s">
        <v>33</v>
      </c>
    </row>
    <row r="765" spans="1:20" s="88" customFormat="1" ht="21.95" hidden="1" customHeight="1" x14ac:dyDescent="0.25">
      <c r="A765" s="331">
        <v>331</v>
      </c>
      <c r="B765" s="152" t="s">
        <v>2012</v>
      </c>
      <c r="C765" s="43">
        <v>1970</v>
      </c>
      <c r="D765" s="77">
        <v>2013</v>
      </c>
      <c r="E765" s="42" t="s">
        <v>198</v>
      </c>
      <c r="F765" s="77">
        <v>5</v>
      </c>
      <c r="G765" s="77">
        <v>4</v>
      </c>
      <c r="H765" s="42">
        <v>3091</v>
      </c>
      <c r="I765" s="42">
        <v>2713</v>
      </c>
      <c r="J765" s="42">
        <v>2713</v>
      </c>
      <c r="K765" s="77">
        <v>139</v>
      </c>
      <c r="L765" s="42">
        <v>36218.6</v>
      </c>
      <c r="M765" s="42">
        <v>0</v>
      </c>
      <c r="N765" s="42">
        <v>0</v>
      </c>
      <c r="O765" s="42">
        <v>0</v>
      </c>
      <c r="P765" s="42">
        <f t="shared" si="58"/>
        <v>36218.6</v>
      </c>
      <c r="Q765" s="42">
        <f t="shared" si="59"/>
        <v>13.35</v>
      </c>
      <c r="R765" s="78">
        <v>13.35</v>
      </c>
      <c r="S765" s="22" t="s">
        <v>200</v>
      </c>
      <c r="T765" s="272" t="s">
        <v>33</v>
      </c>
    </row>
    <row r="766" spans="1:20" s="88" customFormat="1" ht="21.95" hidden="1" customHeight="1" x14ac:dyDescent="0.25">
      <c r="A766" s="331">
        <v>332</v>
      </c>
      <c r="B766" s="152" t="s">
        <v>2013</v>
      </c>
      <c r="C766" s="43">
        <v>1971</v>
      </c>
      <c r="D766" s="77">
        <v>2012</v>
      </c>
      <c r="E766" s="42" t="s">
        <v>198</v>
      </c>
      <c r="F766" s="77">
        <v>5</v>
      </c>
      <c r="G766" s="77">
        <v>4</v>
      </c>
      <c r="H766" s="42">
        <v>3076.2</v>
      </c>
      <c r="I766" s="42">
        <v>2697.7</v>
      </c>
      <c r="J766" s="42">
        <v>2697.7</v>
      </c>
      <c r="K766" s="77">
        <v>327</v>
      </c>
      <c r="L766" s="42">
        <v>36014.300000000003</v>
      </c>
      <c r="M766" s="42">
        <v>0</v>
      </c>
      <c r="N766" s="42">
        <v>0</v>
      </c>
      <c r="O766" s="42">
        <v>0</v>
      </c>
      <c r="P766" s="42">
        <f t="shared" si="58"/>
        <v>36014.300000000003</v>
      </c>
      <c r="Q766" s="42">
        <f t="shared" si="59"/>
        <v>13.35</v>
      </c>
      <c r="R766" s="78">
        <v>13.35</v>
      </c>
      <c r="S766" s="22" t="s">
        <v>200</v>
      </c>
      <c r="T766" s="272" t="s">
        <v>33</v>
      </c>
    </row>
    <row r="767" spans="1:20" s="88" customFormat="1" ht="21.95" hidden="1" customHeight="1" x14ac:dyDescent="0.25">
      <c r="A767" s="331">
        <v>333</v>
      </c>
      <c r="B767" s="152" t="s">
        <v>2014</v>
      </c>
      <c r="C767" s="43">
        <v>1960</v>
      </c>
      <c r="D767" s="77"/>
      <c r="E767" s="42" t="s">
        <v>36</v>
      </c>
      <c r="F767" s="77">
        <v>5</v>
      </c>
      <c r="G767" s="77">
        <v>2</v>
      </c>
      <c r="H767" s="42">
        <v>1813.5</v>
      </c>
      <c r="I767" s="42">
        <v>1604.1</v>
      </c>
      <c r="J767" s="42">
        <v>1529.3</v>
      </c>
      <c r="K767" s="77">
        <v>69</v>
      </c>
      <c r="L767" s="42">
        <v>21414.74</v>
      </c>
      <c r="M767" s="42">
        <v>0</v>
      </c>
      <c r="N767" s="42">
        <v>0</v>
      </c>
      <c r="O767" s="42">
        <v>0</v>
      </c>
      <c r="P767" s="42">
        <f t="shared" si="58"/>
        <v>21414.74</v>
      </c>
      <c r="Q767" s="42">
        <f t="shared" si="59"/>
        <v>13.35</v>
      </c>
      <c r="R767" s="78">
        <v>13.35</v>
      </c>
      <c r="S767" s="22" t="s">
        <v>200</v>
      </c>
      <c r="T767" s="272" t="s">
        <v>33</v>
      </c>
    </row>
    <row r="768" spans="1:20" s="88" customFormat="1" ht="21.95" hidden="1" customHeight="1" x14ac:dyDescent="0.25">
      <c r="A768" s="331">
        <v>334</v>
      </c>
      <c r="B768" s="152" t="s">
        <v>2015</v>
      </c>
      <c r="C768" s="43">
        <v>1961</v>
      </c>
      <c r="D768" s="77"/>
      <c r="E768" s="42" t="s">
        <v>36</v>
      </c>
      <c r="F768" s="77">
        <v>5</v>
      </c>
      <c r="G768" s="77">
        <v>2</v>
      </c>
      <c r="H768" s="42">
        <v>1734.2</v>
      </c>
      <c r="I768" s="42">
        <v>1593.5</v>
      </c>
      <c r="J768" s="42">
        <v>1549.7</v>
      </c>
      <c r="K768" s="77">
        <v>69</v>
      </c>
      <c r="L768" s="42">
        <v>21273.23</v>
      </c>
      <c r="M768" s="42">
        <v>0</v>
      </c>
      <c r="N768" s="42">
        <v>0</v>
      </c>
      <c r="O768" s="42">
        <v>0</v>
      </c>
      <c r="P768" s="42">
        <f t="shared" si="58"/>
        <v>21273.23</v>
      </c>
      <c r="Q768" s="42">
        <f t="shared" si="59"/>
        <v>13.35</v>
      </c>
      <c r="R768" s="78">
        <v>13.35</v>
      </c>
      <c r="S768" s="22" t="s">
        <v>200</v>
      </c>
      <c r="T768" s="272" t="s">
        <v>33</v>
      </c>
    </row>
    <row r="769" spans="1:20" s="88" customFormat="1" ht="21.95" hidden="1" customHeight="1" x14ac:dyDescent="0.25">
      <c r="A769" s="331">
        <v>335</v>
      </c>
      <c r="B769" s="152" t="s">
        <v>2016</v>
      </c>
      <c r="C769" s="43">
        <v>1936</v>
      </c>
      <c r="D769" s="77"/>
      <c r="E769" s="42" t="s">
        <v>60</v>
      </c>
      <c r="F769" s="77">
        <v>4</v>
      </c>
      <c r="G769" s="77">
        <v>4</v>
      </c>
      <c r="H769" s="42">
        <v>3336</v>
      </c>
      <c r="I769" s="42">
        <v>2767.8</v>
      </c>
      <c r="J769" s="42">
        <v>2767</v>
      </c>
      <c r="K769" s="77">
        <v>64</v>
      </c>
      <c r="L769" s="42">
        <v>36950.129999999997</v>
      </c>
      <c r="M769" s="42">
        <v>0</v>
      </c>
      <c r="N769" s="42">
        <v>0</v>
      </c>
      <c r="O769" s="42">
        <v>0</v>
      </c>
      <c r="P769" s="42">
        <f t="shared" si="58"/>
        <v>36950.129999999997</v>
      </c>
      <c r="Q769" s="42">
        <f t="shared" si="59"/>
        <v>13.35</v>
      </c>
      <c r="R769" s="78">
        <v>13.35</v>
      </c>
      <c r="S769" s="22" t="s">
        <v>200</v>
      </c>
      <c r="T769" s="272" t="s">
        <v>33</v>
      </c>
    </row>
    <row r="770" spans="1:20" s="88" customFormat="1" ht="21.95" hidden="1" customHeight="1" x14ac:dyDescent="0.25">
      <c r="A770" s="331">
        <v>336</v>
      </c>
      <c r="B770" s="152" t="s">
        <v>2017</v>
      </c>
      <c r="C770" s="43">
        <v>1971</v>
      </c>
      <c r="D770" s="77">
        <v>2005</v>
      </c>
      <c r="E770" s="42" t="s">
        <v>36</v>
      </c>
      <c r="F770" s="77">
        <v>12</v>
      </c>
      <c r="G770" s="77">
        <v>1</v>
      </c>
      <c r="H770" s="42">
        <v>4580.6000000000004</v>
      </c>
      <c r="I770" s="42">
        <v>3756</v>
      </c>
      <c r="J770" s="42">
        <v>3756</v>
      </c>
      <c r="K770" s="77">
        <v>158</v>
      </c>
      <c r="L770" s="42">
        <v>16714.2</v>
      </c>
      <c r="M770" s="42">
        <v>0</v>
      </c>
      <c r="N770" s="42">
        <v>0</v>
      </c>
      <c r="O770" s="42">
        <v>0</v>
      </c>
      <c r="P770" s="42">
        <f t="shared" si="58"/>
        <v>16714.2</v>
      </c>
      <c r="Q770" s="42">
        <f t="shared" si="59"/>
        <v>4.45</v>
      </c>
      <c r="R770" s="78">
        <v>4.45</v>
      </c>
      <c r="S770" s="22" t="s">
        <v>200</v>
      </c>
      <c r="T770" s="272" t="s">
        <v>33</v>
      </c>
    </row>
    <row r="771" spans="1:20" s="88" customFormat="1" ht="21.95" hidden="1" customHeight="1" x14ac:dyDescent="0.25">
      <c r="A771" s="331">
        <v>337</v>
      </c>
      <c r="B771" s="152" t="s">
        <v>2018</v>
      </c>
      <c r="C771" s="43">
        <v>1965</v>
      </c>
      <c r="D771" s="77"/>
      <c r="E771" s="42" t="s">
        <v>36</v>
      </c>
      <c r="F771" s="77">
        <v>5</v>
      </c>
      <c r="G771" s="77">
        <v>3</v>
      </c>
      <c r="H771" s="42">
        <v>2518.6</v>
      </c>
      <c r="I771" s="42">
        <v>2370.5</v>
      </c>
      <c r="J771" s="42">
        <v>2297.3000000000002</v>
      </c>
      <c r="K771" s="77">
        <v>127</v>
      </c>
      <c r="L771" s="42">
        <v>31646.18</v>
      </c>
      <c r="M771" s="42">
        <v>0</v>
      </c>
      <c r="N771" s="42">
        <v>0</v>
      </c>
      <c r="O771" s="42">
        <v>0</v>
      </c>
      <c r="P771" s="42">
        <f t="shared" si="58"/>
        <v>31646.18</v>
      </c>
      <c r="Q771" s="42">
        <f t="shared" si="59"/>
        <v>13.35</v>
      </c>
      <c r="R771" s="78">
        <v>13.35</v>
      </c>
      <c r="S771" s="22" t="s">
        <v>200</v>
      </c>
      <c r="T771" s="272" t="s">
        <v>33</v>
      </c>
    </row>
    <row r="772" spans="1:20" s="88" customFormat="1" ht="21.95" hidden="1" customHeight="1" x14ac:dyDescent="0.25">
      <c r="A772" s="331">
        <v>338</v>
      </c>
      <c r="B772" s="152" t="s">
        <v>2019</v>
      </c>
      <c r="C772" s="43">
        <v>1968</v>
      </c>
      <c r="D772" s="77">
        <v>2011</v>
      </c>
      <c r="E772" s="42" t="s">
        <v>198</v>
      </c>
      <c r="F772" s="77">
        <v>5</v>
      </c>
      <c r="G772" s="77">
        <v>4</v>
      </c>
      <c r="H772" s="42">
        <v>2659</v>
      </c>
      <c r="I772" s="42">
        <v>1658</v>
      </c>
      <c r="J772" s="42">
        <v>1658</v>
      </c>
      <c r="K772" s="77">
        <v>150</v>
      </c>
      <c r="L772" s="42">
        <v>22134.3</v>
      </c>
      <c r="M772" s="42">
        <v>0</v>
      </c>
      <c r="N772" s="42">
        <v>0</v>
      </c>
      <c r="O772" s="42">
        <v>0</v>
      </c>
      <c r="P772" s="42">
        <f t="shared" si="58"/>
        <v>22134.3</v>
      </c>
      <c r="Q772" s="42">
        <f t="shared" si="59"/>
        <v>13.35</v>
      </c>
      <c r="R772" s="78">
        <v>13.35</v>
      </c>
      <c r="S772" s="22" t="s">
        <v>200</v>
      </c>
      <c r="T772" s="272" t="s">
        <v>33</v>
      </c>
    </row>
    <row r="773" spans="1:20" s="88" customFormat="1" ht="21.95" hidden="1" customHeight="1" x14ac:dyDescent="0.25">
      <c r="A773" s="331">
        <v>339</v>
      </c>
      <c r="B773" s="152" t="s">
        <v>2020</v>
      </c>
      <c r="C773" s="43">
        <v>1958</v>
      </c>
      <c r="D773" s="77"/>
      <c r="E773" s="42" t="s">
        <v>60</v>
      </c>
      <c r="F773" s="77">
        <v>5</v>
      </c>
      <c r="G773" s="77">
        <v>4</v>
      </c>
      <c r="H773" s="42">
        <v>6925</v>
      </c>
      <c r="I773" s="42">
        <v>6089</v>
      </c>
      <c r="J773" s="42">
        <v>6000.7</v>
      </c>
      <c r="K773" s="77">
        <v>181</v>
      </c>
      <c r="L773" s="42">
        <v>81288.149999999994</v>
      </c>
      <c r="M773" s="42">
        <v>0</v>
      </c>
      <c r="N773" s="42">
        <v>0</v>
      </c>
      <c r="O773" s="42">
        <v>0</v>
      </c>
      <c r="P773" s="42">
        <f t="shared" si="58"/>
        <v>81288.149999999994</v>
      </c>
      <c r="Q773" s="42">
        <f t="shared" si="59"/>
        <v>13.35</v>
      </c>
      <c r="R773" s="78">
        <v>13.35</v>
      </c>
      <c r="S773" s="22" t="s">
        <v>200</v>
      </c>
      <c r="T773" s="272" t="s">
        <v>33</v>
      </c>
    </row>
    <row r="774" spans="1:20" s="88" customFormat="1" ht="21.95" hidden="1" customHeight="1" x14ac:dyDescent="0.25">
      <c r="A774" s="331">
        <v>340</v>
      </c>
      <c r="B774" s="152" t="s">
        <v>2021</v>
      </c>
      <c r="C774" s="43">
        <v>1968</v>
      </c>
      <c r="D774" s="77">
        <v>2010</v>
      </c>
      <c r="E774" s="42" t="s">
        <v>47</v>
      </c>
      <c r="F774" s="77">
        <v>5</v>
      </c>
      <c r="G774" s="77">
        <v>4</v>
      </c>
      <c r="H774" s="42">
        <v>3100.6</v>
      </c>
      <c r="I774" s="42">
        <v>2753.7</v>
      </c>
      <c r="J774" s="42">
        <v>2709.4</v>
      </c>
      <c r="K774" s="77">
        <v>152</v>
      </c>
      <c r="L774" s="42">
        <v>36761.9</v>
      </c>
      <c r="M774" s="42">
        <v>0</v>
      </c>
      <c r="N774" s="42">
        <v>0</v>
      </c>
      <c r="O774" s="42">
        <v>0</v>
      </c>
      <c r="P774" s="42">
        <f t="shared" si="58"/>
        <v>36761.9</v>
      </c>
      <c r="Q774" s="42">
        <f t="shared" si="59"/>
        <v>13.35</v>
      </c>
      <c r="R774" s="78">
        <v>13.35</v>
      </c>
      <c r="S774" s="22" t="s">
        <v>200</v>
      </c>
      <c r="T774" s="272" t="s">
        <v>33</v>
      </c>
    </row>
    <row r="775" spans="1:20" s="88" customFormat="1" ht="21.95" hidden="1" customHeight="1" x14ac:dyDescent="0.25">
      <c r="A775" s="331">
        <v>341</v>
      </c>
      <c r="B775" s="152" t="s">
        <v>2022</v>
      </c>
      <c r="C775" s="43">
        <v>1968</v>
      </c>
      <c r="D775" s="77">
        <v>2010</v>
      </c>
      <c r="E775" s="42" t="s">
        <v>36</v>
      </c>
      <c r="F775" s="77">
        <v>5</v>
      </c>
      <c r="G775" s="77">
        <v>4</v>
      </c>
      <c r="H775" s="42">
        <v>4297.3999999999996</v>
      </c>
      <c r="I775" s="42">
        <v>2601.4</v>
      </c>
      <c r="J775" s="42">
        <v>2302.9</v>
      </c>
      <c r="K775" s="77">
        <v>136</v>
      </c>
      <c r="L775" s="42">
        <v>34728.69</v>
      </c>
      <c r="M775" s="42">
        <v>0</v>
      </c>
      <c r="N775" s="42">
        <v>0</v>
      </c>
      <c r="O775" s="42">
        <v>0</v>
      </c>
      <c r="P775" s="42">
        <f t="shared" si="58"/>
        <v>34728.69</v>
      </c>
      <c r="Q775" s="42">
        <f t="shared" si="59"/>
        <v>13.35</v>
      </c>
      <c r="R775" s="78">
        <v>13.35</v>
      </c>
      <c r="S775" s="22" t="s">
        <v>200</v>
      </c>
      <c r="T775" s="272" t="s">
        <v>33</v>
      </c>
    </row>
    <row r="776" spans="1:20" s="88" customFormat="1" ht="21.95" hidden="1" customHeight="1" x14ac:dyDescent="0.25">
      <c r="A776" s="331">
        <v>342</v>
      </c>
      <c r="B776" s="152" t="s">
        <v>2023</v>
      </c>
      <c r="C776" s="43">
        <v>1968</v>
      </c>
      <c r="D776" s="77">
        <v>2010</v>
      </c>
      <c r="E776" s="42" t="s">
        <v>36</v>
      </c>
      <c r="F776" s="77">
        <v>5</v>
      </c>
      <c r="G776" s="77">
        <v>4</v>
      </c>
      <c r="H776" s="42">
        <v>3543.8</v>
      </c>
      <c r="I776" s="42">
        <v>2594.9</v>
      </c>
      <c r="J776" s="42">
        <v>2594.9</v>
      </c>
      <c r="K776" s="77">
        <v>134</v>
      </c>
      <c r="L776" s="42">
        <v>34641.919999999998</v>
      </c>
      <c r="M776" s="42">
        <v>0</v>
      </c>
      <c r="N776" s="42">
        <v>0</v>
      </c>
      <c r="O776" s="42">
        <v>0</v>
      </c>
      <c r="P776" s="42">
        <f t="shared" si="58"/>
        <v>34641.919999999998</v>
      </c>
      <c r="Q776" s="42">
        <f t="shared" si="59"/>
        <v>13.35</v>
      </c>
      <c r="R776" s="78">
        <v>13.35</v>
      </c>
      <c r="S776" s="22" t="s">
        <v>200</v>
      </c>
      <c r="T776" s="272" t="s">
        <v>33</v>
      </c>
    </row>
    <row r="777" spans="1:20" s="88" customFormat="1" ht="21.95" hidden="1" customHeight="1" x14ac:dyDescent="0.25">
      <c r="A777" s="331">
        <v>343</v>
      </c>
      <c r="B777" s="152" t="s">
        <v>2024</v>
      </c>
      <c r="C777" s="43">
        <v>1968</v>
      </c>
      <c r="D777" s="77">
        <v>2010</v>
      </c>
      <c r="E777" s="42" t="s">
        <v>47</v>
      </c>
      <c r="F777" s="77">
        <v>5</v>
      </c>
      <c r="G777" s="77">
        <v>6</v>
      </c>
      <c r="H777" s="42">
        <v>4910.16</v>
      </c>
      <c r="I777" s="42">
        <v>4395.16</v>
      </c>
      <c r="J777" s="42">
        <v>4116.66</v>
      </c>
      <c r="K777" s="77">
        <v>222</v>
      </c>
      <c r="L777" s="42">
        <v>58675.39</v>
      </c>
      <c r="M777" s="42">
        <v>0</v>
      </c>
      <c r="N777" s="42">
        <v>0</v>
      </c>
      <c r="O777" s="42">
        <v>0</v>
      </c>
      <c r="P777" s="42">
        <f t="shared" si="58"/>
        <v>58675.39</v>
      </c>
      <c r="Q777" s="42">
        <f t="shared" si="59"/>
        <v>13.35</v>
      </c>
      <c r="R777" s="78">
        <v>13.35</v>
      </c>
      <c r="S777" s="22" t="s">
        <v>200</v>
      </c>
      <c r="T777" s="272" t="s">
        <v>33</v>
      </c>
    </row>
    <row r="778" spans="1:20" s="88" customFormat="1" ht="21.95" hidden="1" customHeight="1" x14ac:dyDescent="0.25">
      <c r="A778" s="331">
        <v>344</v>
      </c>
      <c r="B778" s="152" t="s">
        <v>2025</v>
      </c>
      <c r="C778" s="43">
        <v>1958</v>
      </c>
      <c r="D778" s="77"/>
      <c r="E778" s="42" t="s">
        <v>60</v>
      </c>
      <c r="F778" s="77">
        <v>5</v>
      </c>
      <c r="G778" s="77">
        <v>4</v>
      </c>
      <c r="H778" s="42">
        <v>5904</v>
      </c>
      <c r="I778" s="42">
        <v>5105</v>
      </c>
      <c r="J778" s="42">
        <v>5105</v>
      </c>
      <c r="K778" s="77">
        <v>149</v>
      </c>
      <c r="L778" s="42">
        <v>68151.75</v>
      </c>
      <c r="M778" s="42">
        <v>0</v>
      </c>
      <c r="N778" s="42">
        <v>0</v>
      </c>
      <c r="O778" s="42">
        <v>0</v>
      </c>
      <c r="P778" s="42">
        <f t="shared" si="58"/>
        <v>68151.75</v>
      </c>
      <c r="Q778" s="42">
        <f t="shared" si="59"/>
        <v>13.35</v>
      </c>
      <c r="R778" s="78">
        <v>13.35</v>
      </c>
      <c r="S778" s="22" t="s">
        <v>200</v>
      </c>
      <c r="T778" s="272" t="s">
        <v>33</v>
      </c>
    </row>
    <row r="779" spans="1:20" s="88" customFormat="1" ht="21.95" hidden="1" customHeight="1" x14ac:dyDescent="0.25">
      <c r="A779" s="331">
        <v>345</v>
      </c>
      <c r="B779" s="152" t="s">
        <v>2026</v>
      </c>
      <c r="C779" s="43">
        <v>1970</v>
      </c>
      <c r="D779" s="77"/>
      <c r="E779" s="42" t="s">
        <v>60</v>
      </c>
      <c r="F779" s="77">
        <v>5</v>
      </c>
      <c r="G779" s="77">
        <v>8</v>
      </c>
      <c r="H779" s="42">
        <v>7414.9</v>
      </c>
      <c r="I779" s="42">
        <v>6002.5</v>
      </c>
      <c r="J779" s="42">
        <v>5999.7</v>
      </c>
      <c r="K779" s="77">
        <v>326</v>
      </c>
      <c r="L779" s="42">
        <v>80133.38</v>
      </c>
      <c r="M779" s="42">
        <v>0</v>
      </c>
      <c r="N779" s="42">
        <v>0</v>
      </c>
      <c r="O779" s="42">
        <v>0</v>
      </c>
      <c r="P779" s="42">
        <f t="shared" si="58"/>
        <v>80133.38</v>
      </c>
      <c r="Q779" s="42">
        <f t="shared" si="59"/>
        <v>13.35</v>
      </c>
      <c r="R779" s="78">
        <v>13.35</v>
      </c>
      <c r="S779" s="22" t="s">
        <v>200</v>
      </c>
      <c r="T779" s="272" t="s">
        <v>33</v>
      </c>
    </row>
    <row r="780" spans="1:20" s="88" customFormat="1" ht="21.95" hidden="1" customHeight="1" x14ac:dyDescent="0.25">
      <c r="A780" s="331">
        <v>346</v>
      </c>
      <c r="B780" s="152" t="s">
        <v>2027</v>
      </c>
      <c r="C780" s="43">
        <v>1967</v>
      </c>
      <c r="D780" s="77"/>
      <c r="E780" s="42" t="s">
        <v>115</v>
      </c>
      <c r="F780" s="77">
        <v>5</v>
      </c>
      <c r="G780" s="77">
        <v>4</v>
      </c>
      <c r="H780" s="42">
        <v>3675</v>
      </c>
      <c r="I780" s="42">
        <v>3384.5</v>
      </c>
      <c r="J780" s="42">
        <v>3194.5</v>
      </c>
      <c r="K780" s="77">
        <v>186</v>
      </c>
      <c r="L780" s="42">
        <v>45183.08</v>
      </c>
      <c r="M780" s="42">
        <v>0</v>
      </c>
      <c r="N780" s="42">
        <v>0</v>
      </c>
      <c r="O780" s="42">
        <v>0</v>
      </c>
      <c r="P780" s="42">
        <f t="shared" si="58"/>
        <v>45183.08</v>
      </c>
      <c r="Q780" s="42">
        <f t="shared" si="59"/>
        <v>13.35</v>
      </c>
      <c r="R780" s="78">
        <v>13.35</v>
      </c>
      <c r="S780" s="22" t="s">
        <v>200</v>
      </c>
      <c r="T780" s="272" t="s">
        <v>33</v>
      </c>
    </row>
    <row r="781" spans="1:20" s="88" customFormat="1" ht="21.95" hidden="1" customHeight="1" x14ac:dyDescent="0.25">
      <c r="A781" s="331">
        <v>347</v>
      </c>
      <c r="B781" s="152" t="s">
        <v>2028</v>
      </c>
      <c r="C781" s="43">
        <v>1965</v>
      </c>
      <c r="D781" s="77"/>
      <c r="E781" s="42" t="s">
        <v>36</v>
      </c>
      <c r="F781" s="77">
        <v>5</v>
      </c>
      <c r="G781" s="77">
        <v>4</v>
      </c>
      <c r="H781" s="42">
        <v>4409.1000000000004</v>
      </c>
      <c r="I781" s="42">
        <v>2527.1</v>
      </c>
      <c r="J781" s="42">
        <v>2527.1</v>
      </c>
      <c r="K781" s="77">
        <v>109</v>
      </c>
      <c r="L781" s="42">
        <v>33736.79</v>
      </c>
      <c r="M781" s="42">
        <v>0</v>
      </c>
      <c r="N781" s="42">
        <v>0</v>
      </c>
      <c r="O781" s="42">
        <v>0</v>
      </c>
      <c r="P781" s="42">
        <f t="shared" si="58"/>
        <v>33736.79</v>
      </c>
      <c r="Q781" s="42">
        <f t="shared" si="59"/>
        <v>13.35</v>
      </c>
      <c r="R781" s="78">
        <v>13.35</v>
      </c>
      <c r="S781" s="22" t="s">
        <v>200</v>
      </c>
      <c r="T781" s="272" t="s">
        <v>33</v>
      </c>
    </row>
    <row r="782" spans="1:20" s="88" customFormat="1" ht="21.95" hidden="1" customHeight="1" x14ac:dyDescent="0.25">
      <c r="A782" s="331">
        <v>348</v>
      </c>
      <c r="B782" s="152" t="s">
        <v>2029</v>
      </c>
      <c r="C782" s="43">
        <v>1967</v>
      </c>
      <c r="D782" s="77"/>
      <c r="E782" s="42" t="s">
        <v>60</v>
      </c>
      <c r="F782" s="77">
        <v>5</v>
      </c>
      <c r="G782" s="77">
        <v>4</v>
      </c>
      <c r="H782" s="42">
        <v>3186</v>
      </c>
      <c r="I782" s="42">
        <v>3186</v>
      </c>
      <c r="J782" s="42">
        <v>3109.3</v>
      </c>
      <c r="K782" s="77">
        <v>160</v>
      </c>
      <c r="L782" s="42">
        <v>42533.1</v>
      </c>
      <c r="M782" s="42">
        <v>0</v>
      </c>
      <c r="N782" s="42">
        <v>0</v>
      </c>
      <c r="O782" s="42">
        <v>0</v>
      </c>
      <c r="P782" s="42">
        <f t="shared" si="58"/>
        <v>42533.1</v>
      </c>
      <c r="Q782" s="42">
        <f t="shared" si="59"/>
        <v>13.35</v>
      </c>
      <c r="R782" s="78">
        <v>13.35</v>
      </c>
      <c r="S782" s="22" t="s">
        <v>200</v>
      </c>
      <c r="T782" s="272" t="s">
        <v>33</v>
      </c>
    </row>
    <row r="783" spans="1:20" s="88" customFormat="1" ht="21.95" hidden="1" customHeight="1" x14ac:dyDescent="0.25">
      <c r="A783" s="331">
        <v>349</v>
      </c>
      <c r="B783" s="152" t="s">
        <v>2030</v>
      </c>
      <c r="C783" s="43">
        <v>1972</v>
      </c>
      <c r="D783" s="77"/>
      <c r="E783" s="42" t="s">
        <v>198</v>
      </c>
      <c r="F783" s="77">
        <v>5</v>
      </c>
      <c r="G783" s="77">
        <v>4</v>
      </c>
      <c r="H783" s="42">
        <v>2705</v>
      </c>
      <c r="I783" s="42">
        <v>1841</v>
      </c>
      <c r="J783" s="42">
        <v>1841</v>
      </c>
      <c r="K783" s="77">
        <v>180</v>
      </c>
      <c r="L783" s="42">
        <v>24577.35</v>
      </c>
      <c r="M783" s="42">
        <v>0</v>
      </c>
      <c r="N783" s="42">
        <v>0</v>
      </c>
      <c r="O783" s="42">
        <v>0</v>
      </c>
      <c r="P783" s="42">
        <f t="shared" si="58"/>
        <v>24577.35</v>
      </c>
      <c r="Q783" s="42">
        <f t="shared" si="59"/>
        <v>13.35</v>
      </c>
      <c r="R783" s="78">
        <v>13.35</v>
      </c>
      <c r="S783" s="22" t="s">
        <v>200</v>
      </c>
      <c r="T783" s="272" t="s">
        <v>33</v>
      </c>
    </row>
    <row r="784" spans="1:20" s="88" customFormat="1" ht="21.95" hidden="1" customHeight="1" x14ac:dyDescent="0.25">
      <c r="A784" s="331">
        <v>350</v>
      </c>
      <c r="B784" s="152" t="s">
        <v>2031</v>
      </c>
      <c r="C784" s="43">
        <v>1972</v>
      </c>
      <c r="D784" s="77"/>
      <c r="E784" s="42" t="s">
        <v>198</v>
      </c>
      <c r="F784" s="77">
        <v>5</v>
      </c>
      <c r="G784" s="77">
        <v>4</v>
      </c>
      <c r="H784" s="42">
        <v>2415.6</v>
      </c>
      <c r="I784" s="42">
        <v>2100.5</v>
      </c>
      <c r="J784" s="42">
        <v>2100.5</v>
      </c>
      <c r="K784" s="77">
        <v>150</v>
      </c>
      <c r="L784" s="42">
        <v>28041.7</v>
      </c>
      <c r="M784" s="42">
        <v>0</v>
      </c>
      <c r="N784" s="42">
        <v>0</v>
      </c>
      <c r="O784" s="42">
        <v>0</v>
      </c>
      <c r="P784" s="42">
        <f t="shared" si="58"/>
        <v>28041.7</v>
      </c>
      <c r="Q784" s="42">
        <f t="shared" si="59"/>
        <v>13.35</v>
      </c>
      <c r="R784" s="78">
        <v>13.35</v>
      </c>
      <c r="S784" s="22" t="s">
        <v>200</v>
      </c>
      <c r="T784" s="272" t="s">
        <v>33</v>
      </c>
    </row>
    <row r="785" spans="1:20" s="88" customFormat="1" ht="21.95" hidden="1" customHeight="1" x14ac:dyDescent="0.25">
      <c r="A785" s="331">
        <v>351</v>
      </c>
      <c r="B785" s="152" t="s">
        <v>2032</v>
      </c>
      <c r="C785" s="43">
        <v>1974</v>
      </c>
      <c r="D785" s="77"/>
      <c r="E785" s="42" t="s">
        <v>198</v>
      </c>
      <c r="F785" s="77">
        <v>5</v>
      </c>
      <c r="G785" s="77">
        <v>4</v>
      </c>
      <c r="H785" s="42">
        <v>2415.6</v>
      </c>
      <c r="I785" s="42">
        <v>2100.5</v>
      </c>
      <c r="J785" s="42">
        <v>2100.5</v>
      </c>
      <c r="K785" s="77">
        <v>140</v>
      </c>
      <c r="L785" s="42">
        <v>28041.68</v>
      </c>
      <c r="M785" s="42">
        <v>0</v>
      </c>
      <c r="N785" s="42">
        <v>0</v>
      </c>
      <c r="O785" s="42">
        <v>0</v>
      </c>
      <c r="P785" s="42">
        <f t="shared" si="58"/>
        <v>28041.68</v>
      </c>
      <c r="Q785" s="42">
        <f t="shared" si="59"/>
        <v>13.35</v>
      </c>
      <c r="R785" s="78">
        <v>13.35</v>
      </c>
      <c r="S785" s="22" t="s">
        <v>200</v>
      </c>
      <c r="T785" s="272" t="s">
        <v>33</v>
      </c>
    </row>
    <row r="786" spans="1:20" s="88" customFormat="1" ht="21.95" hidden="1" customHeight="1" x14ac:dyDescent="0.25">
      <c r="A786" s="331">
        <v>352</v>
      </c>
      <c r="B786" s="152" t="s">
        <v>2033</v>
      </c>
      <c r="C786" s="43">
        <v>1963</v>
      </c>
      <c r="D786" s="77"/>
      <c r="E786" s="42" t="s">
        <v>36</v>
      </c>
      <c r="F786" s="77">
        <v>5</v>
      </c>
      <c r="G786" s="77">
        <v>4</v>
      </c>
      <c r="H786" s="42">
        <v>3168.8</v>
      </c>
      <c r="I786" s="42">
        <v>3162.7</v>
      </c>
      <c r="J786" s="42">
        <v>3128.6</v>
      </c>
      <c r="K786" s="77">
        <v>147</v>
      </c>
      <c r="L786" s="42">
        <v>42222.05</v>
      </c>
      <c r="M786" s="42">
        <v>0</v>
      </c>
      <c r="N786" s="42">
        <v>0</v>
      </c>
      <c r="O786" s="42">
        <v>0</v>
      </c>
      <c r="P786" s="42">
        <f t="shared" si="58"/>
        <v>42222.05</v>
      </c>
      <c r="Q786" s="42">
        <f t="shared" si="59"/>
        <v>13.35</v>
      </c>
      <c r="R786" s="78">
        <v>13.35</v>
      </c>
      <c r="S786" s="22" t="s">
        <v>200</v>
      </c>
      <c r="T786" s="272" t="s">
        <v>33</v>
      </c>
    </row>
    <row r="787" spans="1:20" s="88" customFormat="1" ht="21.95" hidden="1" customHeight="1" x14ac:dyDescent="0.25">
      <c r="A787" s="331">
        <v>353</v>
      </c>
      <c r="B787" s="152" t="s">
        <v>2034</v>
      </c>
      <c r="C787" s="43">
        <v>1963</v>
      </c>
      <c r="D787" s="77"/>
      <c r="E787" s="42" t="s">
        <v>36</v>
      </c>
      <c r="F787" s="77">
        <v>4</v>
      </c>
      <c r="G787" s="77">
        <v>2</v>
      </c>
      <c r="H787" s="42">
        <v>1295.9000000000001</v>
      </c>
      <c r="I787" s="42">
        <v>1207.9000000000001</v>
      </c>
      <c r="J787" s="42">
        <v>1114.9000000000001</v>
      </c>
      <c r="K787" s="77">
        <v>76</v>
      </c>
      <c r="L787" s="42">
        <v>16125.46</v>
      </c>
      <c r="M787" s="42">
        <v>0</v>
      </c>
      <c r="N787" s="42">
        <v>0</v>
      </c>
      <c r="O787" s="42">
        <v>0</v>
      </c>
      <c r="P787" s="42">
        <f t="shared" si="58"/>
        <v>16125.46</v>
      </c>
      <c r="Q787" s="42">
        <f t="shared" si="59"/>
        <v>13.35</v>
      </c>
      <c r="R787" s="78">
        <f>Q787</f>
        <v>13.35</v>
      </c>
      <c r="S787" s="22" t="s">
        <v>200</v>
      </c>
      <c r="T787" s="272" t="s">
        <v>33</v>
      </c>
    </row>
    <row r="788" spans="1:20" s="88" customFormat="1" ht="21.95" hidden="1" customHeight="1" x14ac:dyDescent="0.25">
      <c r="A788" s="331">
        <v>354</v>
      </c>
      <c r="B788" s="152" t="s">
        <v>2035</v>
      </c>
      <c r="C788" s="43">
        <v>1958</v>
      </c>
      <c r="D788" s="77">
        <v>2012</v>
      </c>
      <c r="E788" s="42" t="s">
        <v>36</v>
      </c>
      <c r="F788" s="77">
        <v>4</v>
      </c>
      <c r="G788" s="77">
        <v>6</v>
      </c>
      <c r="H788" s="42">
        <v>4449.3999999999996</v>
      </c>
      <c r="I788" s="42">
        <v>2470.6999999999998</v>
      </c>
      <c r="J788" s="42">
        <v>2353.6</v>
      </c>
      <c r="K788" s="77">
        <v>86</v>
      </c>
      <c r="L788" s="42">
        <v>32983.85</v>
      </c>
      <c r="M788" s="42">
        <v>0</v>
      </c>
      <c r="N788" s="42">
        <v>0</v>
      </c>
      <c r="O788" s="42">
        <v>0</v>
      </c>
      <c r="P788" s="42">
        <f t="shared" si="58"/>
        <v>32983.85</v>
      </c>
      <c r="Q788" s="42">
        <f t="shared" si="59"/>
        <v>13.35</v>
      </c>
      <c r="R788" s="78">
        <v>13.35</v>
      </c>
      <c r="S788" s="22" t="s">
        <v>200</v>
      </c>
      <c r="T788" s="272" t="s">
        <v>33</v>
      </c>
    </row>
    <row r="789" spans="1:20" s="88" customFormat="1" ht="21.95" hidden="1" customHeight="1" x14ac:dyDescent="0.25">
      <c r="A789" s="331">
        <v>355</v>
      </c>
      <c r="B789" s="152" t="s">
        <v>2036</v>
      </c>
      <c r="C789" s="43">
        <v>1966</v>
      </c>
      <c r="D789" s="77"/>
      <c r="E789" s="42" t="s">
        <v>47</v>
      </c>
      <c r="F789" s="77">
        <v>5</v>
      </c>
      <c r="G789" s="77">
        <v>4</v>
      </c>
      <c r="H789" s="42">
        <v>5480.4</v>
      </c>
      <c r="I789" s="42">
        <v>4627</v>
      </c>
      <c r="J789" s="42">
        <v>4627</v>
      </c>
      <c r="K789" s="77">
        <v>300</v>
      </c>
      <c r="L789" s="42">
        <v>61770.5</v>
      </c>
      <c r="M789" s="42">
        <v>0</v>
      </c>
      <c r="N789" s="42">
        <v>0</v>
      </c>
      <c r="O789" s="42">
        <v>0</v>
      </c>
      <c r="P789" s="42">
        <f t="shared" si="58"/>
        <v>61770.5</v>
      </c>
      <c r="Q789" s="42">
        <f t="shared" si="59"/>
        <v>13.35</v>
      </c>
      <c r="R789" s="78">
        <v>13.35</v>
      </c>
      <c r="S789" s="22" t="s">
        <v>200</v>
      </c>
      <c r="T789" s="272" t="s">
        <v>33</v>
      </c>
    </row>
    <row r="790" spans="1:20" s="88" customFormat="1" ht="21.95" hidden="1" customHeight="1" x14ac:dyDescent="0.25">
      <c r="A790" s="331">
        <v>356</v>
      </c>
      <c r="B790" s="152" t="s">
        <v>2037</v>
      </c>
      <c r="C790" s="43">
        <v>1966</v>
      </c>
      <c r="D790" s="77"/>
      <c r="E790" s="42" t="s">
        <v>47</v>
      </c>
      <c r="F790" s="77">
        <v>5</v>
      </c>
      <c r="G790" s="77">
        <v>4</v>
      </c>
      <c r="H790" s="42">
        <v>4300</v>
      </c>
      <c r="I790" s="42">
        <v>2800</v>
      </c>
      <c r="J790" s="42">
        <v>2800</v>
      </c>
      <c r="K790" s="77">
        <v>250</v>
      </c>
      <c r="L790" s="42">
        <v>37380</v>
      </c>
      <c r="M790" s="42">
        <v>0</v>
      </c>
      <c r="N790" s="42">
        <v>0</v>
      </c>
      <c r="O790" s="42">
        <v>0</v>
      </c>
      <c r="P790" s="42">
        <f t="shared" si="58"/>
        <v>37380</v>
      </c>
      <c r="Q790" s="42">
        <f t="shared" si="59"/>
        <v>13.35</v>
      </c>
      <c r="R790" s="78">
        <v>13.35</v>
      </c>
      <c r="S790" s="22" t="s">
        <v>200</v>
      </c>
      <c r="T790" s="272" t="s">
        <v>33</v>
      </c>
    </row>
    <row r="791" spans="1:20" s="88" customFormat="1" ht="21.95" hidden="1" customHeight="1" x14ac:dyDescent="0.25">
      <c r="A791" s="331">
        <v>357</v>
      </c>
      <c r="B791" s="152" t="s">
        <v>2038</v>
      </c>
      <c r="C791" s="43">
        <v>1972</v>
      </c>
      <c r="D791" s="77"/>
      <c r="E791" s="42" t="s">
        <v>198</v>
      </c>
      <c r="F791" s="77">
        <v>5</v>
      </c>
      <c r="G791" s="77">
        <v>4</v>
      </c>
      <c r="H791" s="42">
        <v>3418</v>
      </c>
      <c r="I791" s="42">
        <v>2720</v>
      </c>
      <c r="J791" s="42">
        <v>2720</v>
      </c>
      <c r="K791" s="77">
        <v>120</v>
      </c>
      <c r="L791" s="42">
        <v>36312</v>
      </c>
      <c r="M791" s="42">
        <v>0</v>
      </c>
      <c r="N791" s="42">
        <v>0</v>
      </c>
      <c r="O791" s="42">
        <v>0</v>
      </c>
      <c r="P791" s="42">
        <f t="shared" si="58"/>
        <v>36312</v>
      </c>
      <c r="Q791" s="42">
        <f t="shared" si="59"/>
        <v>13.35</v>
      </c>
      <c r="R791" s="78">
        <v>13.35</v>
      </c>
      <c r="S791" s="22" t="s">
        <v>200</v>
      </c>
      <c r="T791" s="272" t="s">
        <v>33</v>
      </c>
    </row>
    <row r="792" spans="1:20" s="88" customFormat="1" ht="21.95" hidden="1" customHeight="1" x14ac:dyDescent="0.25">
      <c r="A792" s="331">
        <v>358</v>
      </c>
      <c r="B792" s="152" t="s">
        <v>2039</v>
      </c>
      <c r="C792" s="43">
        <v>1963</v>
      </c>
      <c r="D792" s="77"/>
      <c r="E792" s="42" t="s">
        <v>36</v>
      </c>
      <c r="F792" s="77">
        <v>4</v>
      </c>
      <c r="G792" s="77">
        <v>2</v>
      </c>
      <c r="H792" s="42">
        <v>1422</v>
      </c>
      <c r="I792" s="42">
        <v>1209</v>
      </c>
      <c r="J792" s="42">
        <v>1209</v>
      </c>
      <c r="K792" s="77">
        <v>82</v>
      </c>
      <c r="L792" s="42">
        <v>16140.15</v>
      </c>
      <c r="M792" s="42">
        <v>0</v>
      </c>
      <c r="N792" s="42">
        <v>0</v>
      </c>
      <c r="O792" s="42">
        <v>0</v>
      </c>
      <c r="P792" s="42">
        <f t="shared" si="58"/>
        <v>16140.15</v>
      </c>
      <c r="Q792" s="42">
        <f t="shared" si="59"/>
        <v>13.35</v>
      </c>
      <c r="R792" s="78">
        <v>13.35</v>
      </c>
      <c r="S792" s="22" t="s">
        <v>200</v>
      </c>
      <c r="T792" s="272" t="s">
        <v>33</v>
      </c>
    </row>
    <row r="793" spans="1:20" s="88" customFormat="1" ht="21.95" hidden="1" customHeight="1" x14ac:dyDescent="0.25">
      <c r="A793" s="331">
        <v>359</v>
      </c>
      <c r="B793" s="152" t="s">
        <v>2040</v>
      </c>
      <c r="C793" s="43">
        <v>1973</v>
      </c>
      <c r="D793" s="77"/>
      <c r="E793" s="42" t="s">
        <v>198</v>
      </c>
      <c r="F793" s="77">
        <v>5</v>
      </c>
      <c r="G793" s="77">
        <v>6</v>
      </c>
      <c r="H793" s="42">
        <v>4407</v>
      </c>
      <c r="I793" s="42">
        <v>3025</v>
      </c>
      <c r="J793" s="42">
        <v>3025</v>
      </c>
      <c r="K793" s="77">
        <v>198</v>
      </c>
      <c r="L793" s="42">
        <v>40383.75</v>
      </c>
      <c r="M793" s="42">
        <v>0</v>
      </c>
      <c r="N793" s="42">
        <v>0</v>
      </c>
      <c r="O793" s="42">
        <v>0</v>
      </c>
      <c r="P793" s="42">
        <f t="shared" si="58"/>
        <v>40383.75</v>
      </c>
      <c r="Q793" s="42">
        <f t="shared" si="59"/>
        <v>13.35</v>
      </c>
      <c r="R793" s="78">
        <v>13.35</v>
      </c>
      <c r="S793" s="22" t="s">
        <v>200</v>
      </c>
      <c r="T793" s="272" t="s">
        <v>33</v>
      </c>
    </row>
    <row r="794" spans="1:20" s="88" customFormat="1" ht="21.95" hidden="1" customHeight="1" x14ac:dyDescent="0.25">
      <c r="A794" s="331">
        <v>360</v>
      </c>
      <c r="B794" s="152" t="s">
        <v>2041</v>
      </c>
      <c r="C794" s="43">
        <v>1964</v>
      </c>
      <c r="D794" s="77"/>
      <c r="E794" s="42" t="s">
        <v>60</v>
      </c>
      <c r="F794" s="77">
        <v>5</v>
      </c>
      <c r="G794" s="77">
        <v>4</v>
      </c>
      <c r="H794" s="42">
        <v>3511</v>
      </c>
      <c r="I794" s="42">
        <v>3214</v>
      </c>
      <c r="J794" s="42">
        <v>3214</v>
      </c>
      <c r="K794" s="77">
        <v>240</v>
      </c>
      <c r="L794" s="42">
        <v>42906.9</v>
      </c>
      <c r="M794" s="42">
        <v>0</v>
      </c>
      <c r="N794" s="42">
        <v>0</v>
      </c>
      <c r="O794" s="42">
        <v>0</v>
      </c>
      <c r="P794" s="42">
        <f t="shared" si="58"/>
        <v>42906.9</v>
      </c>
      <c r="Q794" s="42">
        <f t="shared" si="59"/>
        <v>13.35</v>
      </c>
      <c r="R794" s="78">
        <v>13.35</v>
      </c>
      <c r="S794" s="22" t="s">
        <v>200</v>
      </c>
      <c r="T794" s="272" t="s">
        <v>33</v>
      </c>
    </row>
    <row r="795" spans="1:20" s="88" customFormat="1" ht="21.95" hidden="1" customHeight="1" x14ac:dyDescent="0.25">
      <c r="A795" s="331">
        <v>361</v>
      </c>
      <c r="B795" s="152" t="s">
        <v>2042</v>
      </c>
      <c r="C795" s="43">
        <v>1965</v>
      </c>
      <c r="D795" s="77"/>
      <c r="E795" s="42" t="s">
        <v>60</v>
      </c>
      <c r="F795" s="77">
        <v>5</v>
      </c>
      <c r="G795" s="77">
        <v>4</v>
      </c>
      <c r="H795" s="42">
        <v>3592</v>
      </c>
      <c r="I795" s="42">
        <v>3234</v>
      </c>
      <c r="J795" s="42">
        <v>3234</v>
      </c>
      <c r="K795" s="77">
        <v>178</v>
      </c>
      <c r="L795" s="42">
        <v>43173.9</v>
      </c>
      <c r="M795" s="42">
        <v>0</v>
      </c>
      <c r="N795" s="42">
        <v>0</v>
      </c>
      <c r="O795" s="42">
        <v>0</v>
      </c>
      <c r="P795" s="42">
        <f t="shared" si="58"/>
        <v>43173.9</v>
      </c>
      <c r="Q795" s="42">
        <f t="shared" si="59"/>
        <v>13.35</v>
      </c>
      <c r="R795" s="78">
        <v>13.35</v>
      </c>
      <c r="S795" s="22" t="s">
        <v>200</v>
      </c>
      <c r="T795" s="272" t="s">
        <v>33</v>
      </c>
    </row>
    <row r="796" spans="1:20" s="88" customFormat="1" ht="21.95" hidden="1" customHeight="1" x14ac:dyDescent="0.25">
      <c r="A796" s="331">
        <v>362</v>
      </c>
      <c r="B796" s="152" t="s">
        <v>2043</v>
      </c>
      <c r="C796" s="43">
        <v>1962</v>
      </c>
      <c r="D796" s="77"/>
      <c r="E796" s="42" t="s">
        <v>36</v>
      </c>
      <c r="F796" s="77">
        <v>3</v>
      </c>
      <c r="G796" s="77">
        <v>2</v>
      </c>
      <c r="H796" s="42">
        <v>1037.3</v>
      </c>
      <c r="I796" s="42">
        <v>1037.3</v>
      </c>
      <c r="J796" s="42">
        <v>981.9</v>
      </c>
      <c r="K796" s="77">
        <v>63</v>
      </c>
      <c r="L796" s="42">
        <v>13847.96</v>
      </c>
      <c r="M796" s="42">
        <v>0</v>
      </c>
      <c r="N796" s="42">
        <v>0</v>
      </c>
      <c r="O796" s="42">
        <v>0</v>
      </c>
      <c r="P796" s="42">
        <f t="shared" si="58"/>
        <v>13847.96</v>
      </c>
      <c r="Q796" s="42">
        <f t="shared" si="59"/>
        <v>13.35</v>
      </c>
      <c r="R796" s="78">
        <v>13.35</v>
      </c>
      <c r="S796" s="22" t="s">
        <v>200</v>
      </c>
      <c r="T796" s="272" t="s">
        <v>33</v>
      </c>
    </row>
    <row r="797" spans="1:20" s="88" customFormat="1" ht="21.95" hidden="1" customHeight="1" x14ac:dyDescent="0.25">
      <c r="A797" s="331">
        <v>363</v>
      </c>
      <c r="B797" s="152" t="s">
        <v>2044</v>
      </c>
      <c r="C797" s="43">
        <v>1971</v>
      </c>
      <c r="D797" s="77">
        <v>2011</v>
      </c>
      <c r="E797" s="42" t="s">
        <v>36</v>
      </c>
      <c r="F797" s="77">
        <v>5</v>
      </c>
      <c r="G797" s="77">
        <v>4</v>
      </c>
      <c r="H797" s="42">
        <v>2953.1</v>
      </c>
      <c r="I797" s="42">
        <v>2803.1</v>
      </c>
      <c r="J797" s="42">
        <v>2803.7</v>
      </c>
      <c r="K797" s="77">
        <v>130</v>
      </c>
      <c r="L797" s="42">
        <v>37421.39</v>
      </c>
      <c r="M797" s="42">
        <v>0</v>
      </c>
      <c r="N797" s="42">
        <v>0</v>
      </c>
      <c r="O797" s="42">
        <v>0</v>
      </c>
      <c r="P797" s="42">
        <f t="shared" si="58"/>
        <v>37421.39</v>
      </c>
      <c r="Q797" s="42">
        <f t="shared" si="59"/>
        <v>13.35</v>
      </c>
      <c r="R797" s="78">
        <v>13.35</v>
      </c>
      <c r="S797" s="22" t="s">
        <v>200</v>
      </c>
      <c r="T797" s="272" t="s">
        <v>33</v>
      </c>
    </row>
    <row r="798" spans="1:20" s="88" customFormat="1" ht="21.95" hidden="1" customHeight="1" x14ac:dyDescent="0.25">
      <c r="A798" s="331">
        <v>364</v>
      </c>
      <c r="B798" s="152" t="s">
        <v>2045</v>
      </c>
      <c r="C798" s="43">
        <v>1967</v>
      </c>
      <c r="D798" s="77"/>
      <c r="E798" s="42" t="s">
        <v>47</v>
      </c>
      <c r="F798" s="77">
        <v>5</v>
      </c>
      <c r="G798" s="77">
        <v>4</v>
      </c>
      <c r="H798" s="42">
        <v>2751.4</v>
      </c>
      <c r="I798" s="42">
        <v>2338.6999999999998</v>
      </c>
      <c r="J798" s="42">
        <v>2338.6999999999998</v>
      </c>
      <c r="K798" s="77">
        <v>141</v>
      </c>
      <c r="L798" s="42">
        <v>31221.599999999999</v>
      </c>
      <c r="M798" s="42">
        <v>0</v>
      </c>
      <c r="N798" s="42">
        <v>0</v>
      </c>
      <c r="O798" s="42">
        <v>0</v>
      </c>
      <c r="P798" s="42">
        <f t="shared" si="58"/>
        <v>31221.599999999999</v>
      </c>
      <c r="Q798" s="42">
        <f t="shared" si="59"/>
        <v>13.35</v>
      </c>
      <c r="R798" s="78">
        <v>13.35</v>
      </c>
      <c r="S798" s="22" t="s">
        <v>200</v>
      </c>
      <c r="T798" s="272" t="s">
        <v>33</v>
      </c>
    </row>
    <row r="799" spans="1:20" s="88" customFormat="1" ht="21.95" hidden="1" customHeight="1" x14ac:dyDescent="0.25">
      <c r="A799" s="331">
        <v>365</v>
      </c>
      <c r="B799" s="152" t="s">
        <v>2046</v>
      </c>
      <c r="C799" s="43">
        <v>1968</v>
      </c>
      <c r="D799" s="77"/>
      <c r="E799" s="42" t="s">
        <v>47</v>
      </c>
      <c r="F799" s="77">
        <v>5</v>
      </c>
      <c r="G799" s="77">
        <v>4</v>
      </c>
      <c r="H799" s="42">
        <v>2801.2</v>
      </c>
      <c r="I799" s="42">
        <v>2651.2</v>
      </c>
      <c r="J799" s="42">
        <v>2651.2</v>
      </c>
      <c r="K799" s="77">
        <v>136</v>
      </c>
      <c r="L799" s="42">
        <v>35393.519999999997</v>
      </c>
      <c r="M799" s="42">
        <v>0</v>
      </c>
      <c r="N799" s="42">
        <v>0</v>
      </c>
      <c r="O799" s="42">
        <v>0</v>
      </c>
      <c r="P799" s="42">
        <f t="shared" si="58"/>
        <v>35393.519999999997</v>
      </c>
      <c r="Q799" s="42">
        <f t="shared" si="59"/>
        <v>13.35</v>
      </c>
      <c r="R799" s="78">
        <v>13.35</v>
      </c>
      <c r="S799" s="22" t="s">
        <v>200</v>
      </c>
      <c r="T799" s="272" t="s">
        <v>33</v>
      </c>
    </row>
    <row r="800" spans="1:20" s="88" customFormat="1" ht="21.95" hidden="1" customHeight="1" x14ac:dyDescent="0.25">
      <c r="A800" s="331">
        <v>366</v>
      </c>
      <c r="B800" s="152" t="s">
        <v>2047</v>
      </c>
      <c r="C800" s="43">
        <v>1966</v>
      </c>
      <c r="D800" s="77"/>
      <c r="E800" s="42" t="s">
        <v>60</v>
      </c>
      <c r="F800" s="77">
        <v>5</v>
      </c>
      <c r="G800" s="77">
        <v>4</v>
      </c>
      <c r="H800" s="42">
        <v>3023.8</v>
      </c>
      <c r="I800" s="42">
        <v>2873.8</v>
      </c>
      <c r="J800" s="42">
        <v>2873.8</v>
      </c>
      <c r="K800" s="77">
        <v>210</v>
      </c>
      <c r="L800" s="42">
        <v>38365.230000000003</v>
      </c>
      <c r="M800" s="42">
        <v>0</v>
      </c>
      <c r="N800" s="42">
        <v>0</v>
      </c>
      <c r="O800" s="42">
        <v>0</v>
      </c>
      <c r="P800" s="42">
        <f t="shared" si="58"/>
        <v>38365.230000000003</v>
      </c>
      <c r="Q800" s="42">
        <f t="shared" si="59"/>
        <v>13.35</v>
      </c>
      <c r="R800" s="78">
        <f>Q800</f>
        <v>13.35</v>
      </c>
      <c r="S800" s="22" t="s">
        <v>200</v>
      </c>
      <c r="T800" s="272" t="s">
        <v>33</v>
      </c>
    </row>
    <row r="801" spans="1:20" s="88" customFormat="1" ht="21.95" hidden="1" customHeight="1" x14ac:dyDescent="0.25">
      <c r="A801" s="331">
        <v>367</v>
      </c>
      <c r="B801" s="152" t="s">
        <v>2048</v>
      </c>
      <c r="C801" s="43">
        <v>1956</v>
      </c>
      <c r="D801" s="77"/>
      <c r="E801" s="42" t="s">
        <v>60</v>
      </c>
      <c r="F801" s="77">
        <v>5</v>
      </c>
      <c r="G801" s="77">
        <v>4</v>
      </c>
      <c r="H801" s="42">
        <v>3245</v>
      </c>
      <c r="I801" s="42">
        <v>2729</v>
      </c>
      <c r="J801" s="42">
        <v>2729</v>
      </c>
      <c r="K801" s="77">
        <v>160</v>
      </c>
      <c r="L801" s="42">
        <v>36432.15</v>
      </c>
      <c r="M801" s="42">
        <v>0</v>
      </c>
      <c r="N801" s="42">
        <v>0</v>
      </c>
      <c r="O801" s="42">
        <v>0</v>
      </c>
      <c r="P801" s="42">
        <f t="shared" si="58"/>
        <v>36432.15</v>
      </c>
      <c r="Q801" s="42">
        <f t="shared" si="59"/>
        <v>13.35</v>
      </c>
      <c r="R801" s="78">
        <v>13.35</v>
      </c>
      <c r="S801" s="22" t="s">
        <v>200</v>
      </c>
      <c r="T801" s="272" t="s">
        <v>33</v>
      </c>
    </row>
    <row r="802" spans="1:20" s="88" customFormat="1" ht="21.95" hidden="1" customHeight="1" x14ac:dyDescent="0.25">
      <c r="A802" s="331">
        <v>368</v>
      </c>
      <c r="B802" s="152" t="s">
        <v>2049</v>
      </c>
      <c r="C802" s="43">
        <v>1962</v>
      </c>
      <c r="D802" s="77"/>
      <c r="E802" s="42" t="s">
        <v>47</v>
      </c>
      <c r="F802" s="77">
        <v>4</v>
      </c>
      <c r="G802" s="77">
        <v>4</v>
      </c>
      <c r="H802" s="42">
        <v>2987.92</v>
      </c>
      <c r="I802" s="42">
        <v>2855.3</v>
      </c>
      <c r="J802" s="42">
        <v>2791.7</v>
      </c>
      <c r="K802" s="77">
        <v>138</v>
      </c>
      <c r="L802" s="42">
        <v>38118.26</v>
      </c>
      <c r="M802" s="42">
        <v>0</v>
      </c>
      <c r="N802" s="42">
        <v>0</v>
      </c>
      <c r="O802" s="42">
        <v>0</v>
      </c>
      <c r="P802" s="42">
        <f t="shared" si="58"/>
        <v>38118.26</v>
      </c>
      <c r="Q802" s="42">
        <f t="shared" si="59"/>
        <v>13.35</v>
      </c>
      <c r="R802" s="78">
        <v>13.35</v>
      </c>
      <c r="S802" s="22" t="s">
        <v>200</v>
      </c>
      <c r="T802" s="272" t="s">
        <v>33</v>
      </c>
    </row>
    <row r="803" spans="1:20" s="88" customFormat="1" ht="21.95" hidden="1" customHeight="1" x14ac:dyDescent="0.25">
      <c r="A803" s="331">
        <v>369</v>
      </c>
      <c r="B803" s="152" t="s">
        <v>2050</v>
      </c>
      <c r="C803" s="43">
        <v>1962</v>
      </c>
      <c r="D803" s="77">
        <v>2012</v>
      </c>
      <c r="E803" s="42" t="s">
        <v>36</v>
      </c>
      <c r="F803" s="77">
        <v>5</v>
      </c>
      <c r="G803" s="77">
        <v>2</v>
      </c>
      <c r="H803" s="42">
        <v>1782.26</v>
      </c>
      <c r="I803" s="42">
        <v>1697.7</v>
      </c>
      <c r="J803" s="42">
        <v>1697.7</v>
      </c>
      <c r="K803" s="77">
        <v>66</v>
      </c>
      <c r="L803" s="42">
        <v>22664.3</v>
      </c>
      <c r="M803" s="42">
        <v>0</v>
      </c>
      <c r="N803" s="42">
        <v>0</v>
      </c>
      <c r="O803" s="42">
        <v>0</v>
      </c>
      <c r="P803" s="42">
        <f t="shared" si="58"/>
        <v>22664.3</v>
      </c>
      <c r="Q803" s="42">
        <f t="shared" si="59"/>
        <v>13.35</v>
      </c>
      <c r="R803" s="78">
        <v>13.35</v>
      </c>
      <c r="S803" s="22" t="s">
        <v>200</v>
      </c>
      <c r="T803" s="272" t="s">
        <v>33</v>
      </c>
    </row>
    <row r="804" spans="1:20" s="88" customFormat="1" ht="21.95" hidden="1" customHeight="1" x14ac:dyDescent="0.25">
      <c r="A804" s="331">
        <v>370</v>
      </c>
      <c r="B804" s="152" t="s">
        <v>2051</v>
      </c>
      <c r="C804" s="43">
        <v>1962</v>
      </c>
      <c r="D804" s="77"/>
      <c r="E804" s="42" t="s">
        <v>47</v>
      </c>
      <c r="F804" s="77">
        <v>5</v>
      </c>
      <c r="G804" s="77">
        <v>4</v>
      </c>
      <c r="H804" s="42">
        <v>3760.58</v>
      </c>
      <c r="I804" s="42">
        <v>3589.4</v>
      </c>
      <c r="J804" s="42">
        <v>3497</v>
      </c>
      <c r="K804" s="77">
        <v>200</v>
      </c>
      <c r="L804" s="42">
        <v>47918.49</v>
      </c>
      <c r="M804" s="42">
        <v>0</v>
      </c>
      <c r="N804" s="42">
        <v>0</v>
      </c>
      <c r="O804" s="42">
        <v>0</v>
      </c>
      <c r="P804" s="42">
        <f t="shared" si="58"/>
        <v>47918.49</v>
      </c>
      <c r="Q804" s="42">
        <f t="shared" si="59"/>
        <v>13.35</v>
      </c>
      <c r="R804" s="78">
        <v>13.35</v>
      </c>
      <c r="S804" s="22" t="s">
        <v>200</v>
      </c>
      <c r="T804" s="272" t="s">
        <v>33</v>
      </c>
    </row>
    <row r="805" spans="1:20" s="88" customFormat="1" ht="21.95" hidden="1" customHeight="1" x14ac:dyDescent="0.25">
      <c r="A805" s="331">
        <v>371</v>
      </c>
      <c r="B805" s="152" t="s">
        <v>2052</v>
      </c>
      <c r="C805" s="43">
        <v>1975</v>
      </c>
      <c r="D805" s="77">
        <v>2010</v>
      </c>
      <c r="E805" s="42" t="s">
        <v>47</v>
      </c>
      <c r="F805" s="77">
        <v>5</v>
      </c>
      <c r="G805" s="77">
        <v>4</v>
      </c>
      <c r="H805" s="42">
        <v>3978</v>
      </c>
      <c r="I805" s="42">
        <v>3978</v>
      </c>
      <c r="J805" s="42">
        <v>3978</v>
      </c>
      <c r="K805" s="77">
        <v>360</v>
      </c>
      <c r="L805" s="42">
        <v>53106.3</v>
      </c>
      <c r="M805" s="42">
        <v>0</v>
      </c>
      <c r="N805" s="42">
        <v>0</v>
      </c>
      <c r="O805" s="42">
        <v>0</v>
      </c>
      <c r="P805" s="42">
        <f t="shared" si="58"/>
        <v>53106.3</v>
      </c>
      <c r="Q805" s="42">
        <f t="shared" si="59"/>
        <v>13.35</v>
      </c>
      <c r="R805" s="78">
        <v>13.35</v>
      </c>
      <c r="S805" s="22" t="s">
        <v>200</v>
      </c>
      <c r="T805" s="272" t="s">
        <v>33</v>
      </c>
    </row>
    <row r="806" spans="1:20" s="88" customFormat="1" ht="21.95" hidden="1" customHeight="1" x14ac:dyDescent="0.25">
      <c r="A806" s="331">
        <v>372</v>
      </c>
      <c r="B806" s="152" t="s">
        <v>2053</v>
      </c>
      <c r="C806" s="43">
        <v>1960</v>
      </c>
      <c r="D806" s="77"/>
      <c r="E806" s="42" t="s">
        <v>36</v>
      </c>
      <c r="F806" s="77">
        <v>3</v>
      </c>
      <c r="G806" s="77">
        <v>2</v>
      </c>
      <c r="H806" s="42">
        <v>1577.2</v>
      </c>
      <c r="I806" s="42">
        <v>993.3</v>
      </c>
      <c r="J806" s="42">
        <v>855.2</v>
      </c>
      <c r="K806" s="77">
        <v>46</v>
      </c>
      <c r="L806" s="42">
        <v>13260.56</v>
      </c>
      <c r="M806" s="42">
        <v>0</v>
      </c>
      <c r="N806" s="42">
        <v>0</v>
      </c>
      <c r="O806" s="42">
        <v>0</v>
      </c>
      <c r="P806" s="42">
        <f t="shared" si="58"/>
        <v>13260.56</v>
      </c>
      <c r="Q806" s="42">
        <f t="shared" si="59"/>
        <v>13.35</v>
      </c>
      <c r="R806" s="78">
        <v>13.35</v>
      </c>
      <c r="S806" s="22" t="s">
        <v>200</v>
      </c>
      <c r="T806" s="272" t="s">
        <v>33</v>
      </c>
    </row>
    <row r="807" spans="1:20" s="88" customFormat="1" ht="21.95" hidden="1" customHeight="1" x14ac:dyDescent="0.25">
      <c r="A807" s="331">
        <v>373</v>
      </c>
      <c r="B807" s="152" t="s">
        <v>2054</v>
      </c>
      <c r="C807" s="43">
        <v>1970</v>
      </c>
      <c r="D807" s="77">
        <v>2011</v>
      </c>
      <c r="E807" s="42" t="s">
        <v>60</v>
      </c>
      <c r="F807" s="77">
        <v>5</v>
      </c>
      <c r="G807" s="77">
        <v>4</v>
      </c>
      <c r="H807" s="42">
        <v>3674</v>
      </c>
      <c r="I807" s="42">
        <v>3334.5</v>
      </c>
      <c r="J807" s="42">
        <v>3235.8</v>
      </c>
      <c r="K807" s="77">
        <v>179</v>
      </c>
      <c r="L807" s="42">
        <v>44515.58</v>
      </c>
      <c r="M807" s="42">
        <v>0</v>
      </c>
      <c r="N807" s="42">
        <v>0</v>
      </c>
      <c r="O807" s="42">
        <v>0</v>
      </c>
      <c r="P807" s="42">
        <f t="shared" si="58"/>
        <v>44515.58</v>
      </c>
      <c r="Q807" s="42">
        <f t="shared" si="59"/>
        <v>13.35</v>
      </c>
      <c r="R807" s="78">
        <v>13.35</v>
      </c>
      <c r="S807" s="22" t="s">
        <v>200</v>
      </c>
      <c r="T807" s="272" t="s">
        <v>33</v>
      </c>
    </row>
    <row r="808" spans="1:20" s="88" customFormat="1" ht="21.95" hidden="1" customHeight="1" x14ac:dyDescent="0.25">
      <c r="A808" s="331">
        <v>374</v>
      </c>
      <c r="B808" s="152" t="s">
        <v>2055</v>
      </c>
      <c r="C808" s="43">
        <v>1974</v>
      </c>
      <c r="D808" s="77"/>
      <c r="E808" s="42" t="s">
        <v>36</v>
      </c>
      <c r="F808" s="77">
        <v>5</v>
      </c>
      <c r="G808" s="77">
        <v>4</v>
      </c>
      <c r="H808" s="42">
        <v>4585.8999999999996</v>
      </c>
      <c r="I808" s="42">
        <v>3335.5</v>
      </c>
      <c r="J808" s="42">
        <v>3142.4</v>
      </c>
      <c r="K808" s="77">
        <v>194</v>
      </c>
      <c r="L808" s="42">
        <v>44528.93</v>
      </c>
      <c r="M808" s="42">
        <v>0</v>
      </c>
      <c r="N808" s="42">
        <v>0</v>
      </c>
      <c r="O808" s="42">
        <v>0</v>
      </c>
      <c r="P808" s="42">
        <f t="shared" ref="P808:P847" si="60">L808</f>
        <v>44528.93</v>
      </c>
      <c r="Q808" s="42">
        <f t="shared" ref="Q808:Q847" si="61">L808/I808</f>
        <v>13.35</v>
      </c>
      <c r="R808" s="78">
        <v>13.35</v>
      </c>
      <c r="S808" s="22" t="s">
        <v>200</v>
      </c>
      <c r="T808" s="272" t="s">
        <v>33</v>
      </c>
    </row>
    <row r="809" spans="1:20" s="88" customFormat="1" ht="21.95" hidden="1" customHeight="1" x14ac:dyDescent="0.25">
      <c r="A809" s="331">
        <v>375</v>
      </c>
      <c r="B809" s="152" t="s">
        <v>2056</v>
      </c>
      <c r="C809" s="43">
        <v>1964</v>
      </c>
      <c r="D809" s="77">
        <v>2010</v>
      </c>
      <c r="E809" s="42" t="s">
        <v>47</v>
      </c>
      <c r="F809" s="77">
        <v>5</v>
      </c>
      <c r="G809" s="77">
        <v>4</v>
      </c>
      <c r="H809" s="42">
        <v>3592.3</v>
      </c>
      <c r="I809" s="42">
        <v>3230.6</v>
      </c>
      <c r="J809" s="42">
        <v>3230.6</v>
      </c>
      <c r="K809" s="77">
        <v>196</v>
      </c>
      <c r="L809" s="42">
        <v>43128.51</v>
      </c>
      <c r="M809" s="42">
        <v>0</v>
      </c>
      <c r="N809" s="42">
        <v>0</v>
      </c>
      <c r="O809" s="42">
        <v>0</v>
      </c>
      <c r="P809" s="42">
        <f t="shared" si="60"/>
        <v>43128.51</v>
      </c>
      <c r="Q809" s="42">
        <f t="shared" si="61"/>
        <v>13.35</v>
      </c>
      <c r="R809" s="78">
        <v>13.35</v>
      </c>
      <c r="S809" s="22" t="s">
        <v>200</v>
      </c>
      <c r="T809" s="272" t="s">
        <v>33</v>
      </c>
    </row>
    <row r="810" spans="1:20" s="88" customFormat="1" ht="21.95" hidden="1" customHeight="1" x14ac:dyDescent="0.25">
      <c r="A810" s="331">
        <v>376</v>
      </c>
      <c r="B810" s="152" t="s">
        <v>2057</v>
      </c>
      <c r="C810" s="43">
        <v>1964</v>
      </c>
      <c r="D810" s="77">
        <v>2010</v>
      </c>
      <c r="E810" s="42" t="s">
        <v>36</v>
      </c>
      <c r="F810" s="77">
        <v>5</v>
      </c>
      <c r="G810" s="77">
        <v>3</v>
      </c>
      <c r="H810" s="42">
        <v>2779.3</v>
      </c>
      <c r="I810" s="42">
        <v>2504.6999999999998</v>
      </c>
      <c r="J810" s="42">
        <v>2504.6999999999998</v>
      </c>
      <c r="K810" s="77">
        <v>129</v>
      </c>
      <c r="L810" s="42">
        <v>33437.75</v>
      </c>
      <c r="M810" s="42">
        <v>0</v>
      </c>
      <c r="N810" s="42">
        <v>0</v>
      </c>
      <c r="O810" s="42">
        <v>0</v>
      </c>
      <c r="P810" s="42">
        <f t="shared" si="60"/>
        <v>33437.75</v>
      </c>
      <c r="Q810" s="42">
        <f t="shared" si="61"/>
        <v>13.35</v>
      </c>
      <c r="R810" s="78">
        <v>13.35</v>
      </c>
      <c r="S810" s="22" t="s">
        <v>200</v>
      </c>
      <c r="T810" s="272" t="s">
        <v>33</v>
      </c>
    </row>
    <row r="811" spans="1:20" s="88" customFormat="1" ht="21.95" hidden="1" customHeight="1" x14ac:dyDescent="0.25">
      <c r="A811" s="331">
        <v>377</v>
      </c>
      <c r="B811" s="152" t="s">
        <v>2058</v>
      </c>
      <c r="C811" s="43">
        <v>1970</v>
      </c>
      <c r="D811" s="77"/>
      <c r="E811" s="42" t="s">
        <v>36</v>
      </c>
      <c r="F811" s="77">
        <v>5</v>
      </c>
      <c r="G811" s="77">
        <v>4</v>
      </c>
      <c r="H811" s="42">
        <v>3167.1</v>
      </c>
      <c r="I811" s="42">
        <v>3167.1</v>
      </c>
      <c r="J811" s="42">
        <v>3042.2</v>
      </c>
      <c r="K811" s="77">
        <v>135</v>
      </c>
      <c r="L811" s="42">
        <v>42280.79</v>
      </c>
      <c r="M811" s="42">
        <v>0</v>
      </c>
      <c r="N811" s="42">
        <v>0</v>
      </c>
      <c r="O811" s="42">
        <v>0</v>
      </c>
      <c r="P811" s="42">
        <f t="shared" si="60"/>
        <v>42280.79</v>
      </c>
      <c r="Q811" s="42">
        <f t="shared" si="61"/>
        <v>13.35</v>
      </c>
      <c r="R811" s="78">
        <v>13.35</v>
      </c>
      <c r="S811" s="22" t="s">
        <v>200</v>
      </c>
      <c r="T811" s="272" t="s">
        <v>33</v>
      </c>
    </row>
    <row r="812" spans="1:20" s="88" customFormat="1" ht="21.95" hidden="1" customHeight="1" x14ac:dyDescent="0.25">
      <c r="A812" s="331">
        <v>378</v>
      </c>
      <c r="B812" s="152" t="s">
        <v>2059</v>
      </c>
      <c r="C812" s="43">
        <v>1975</v>
      </c>
      <c r="D812" s="77">
        <v>2010</v>
      </c>
      <c r="E812" s="42" t="s">
        <v>47</v>
      </c>
      <c r="F812" s="77">
        <v>5</v>
      </c>
      <c r="G812" s="77">
        <v>4</v>
      </c>
      <c r="H812" s="42">
        <v>2638</v>
      </c>
      <c r="I812" s="42">
        <v>2637</v>
      </c>
      <c r="J812" s="42">
        <v>2637</v>
      </c>
      <c r="K812" s="77">
        <v>180</v>
      </c>
      <c r="L812" s="42">
        <v>35203.949999999997</v>
      </c>
      <c r="M812" s="42">
        <v>0</v>
      </c>
      <c r="N812" s="42">
        <v>0</v>
      </c>
      <c r="O812" s="42">
        <v>0</v>
      </c>
      <c r="P812" s="42">
        <f t="shared" si="60"/>
        <v>35203.949999999997</v>
      </c>
      <c r="Q812" s="42">
        <f t="shared" si="61"/>
        <v>13.35</v>
      </c>
      <c r="R812" s="78">
        <v>13.35</v>
      </c>
      <c r="S812" s="22" t="s">
        <v>200</v>
      </c>
      <c r="T812" s="272" t="s">
        <v>33</v>
      </c>
    </row>
    <row r="813" spans="1:20" s="88" customFormat="1" ht="21.95" hidden="1" customHeight="1" x14ac:dyDescent="0.25">
      <c r="A813" s="331">
        <v>379</v>
      </c>
      <c r="B813" s="152" t="s">
        <v>2060</v>
      </c>
      <c r="C813" s="43">
        <v>1963</v>
      </c>
      <c r="D813" s="77">
        <v>2013</v>
      </c>
      <c r="E813" s="42" t="s">
        <v>36</v>
      </c>
      <c r="F813" s="77">
        <v>5</v>
      </c>
      <c r="G813" s="77">
        <v>4</v>
      </c>
      <c r="H813" s="42">
        <v>3321.38</v>
      </c>
      <c r="I813" s="42">
        <v>3203.6</v>
      </c>
      <c r="J813" s="42">
        <v>3086.3</v>
      </c>
      <c r="K813" s="77">
        <v>152</v>
      </c>
      <c r="L813" s="42">
        <v>42768.06</v>
      </c>
      <c r="M813" s="42">
        <v>0</v>
      </c>
      <c r="N813" s="42">
        <v>0</v>
      </c>
      <c r="O813" s="42">
        <v>0</v>
      </c>
      <c r="P813" s="42">
        <f t="shared" si="60"/>
        <v>42768.06</v>
      </c>
      <c r="Q813" s="42">
        <f t="shared" si="61"/>
        <v>13.35</v>
      </c>
      <c r="R813" s="78">
        <v>13.35</v>
      </c>
      <c r="S813" s="22" t="s">
        <v>200</v>
      </c>
      <c r="T813" s="272" t="s">
        <v>33</v>
      </c>
    </row>
    <row r="814" spans="1:20" s="88" customFormat="1" ht="21.95" hidden="1" customHeight="1" x14ac:dyDescent="0.25">
      <c r="A814" s="331">
        <v>380</v>
      </c>
      <c r="B814" s="152" t="s">
        <v>2061</v>
      </c>
      <c r="C814" s="43">
        <v>1964</v>
      </c>
      <c r="D814" s="77"/>
      <c r="E814" s="42" t="s">
        <v>36</v>
      </c>
      <c r="F814" s="77">
        <v>5</v>
      </c>
      <c r="G814" s="77">
        <v>4</v>
      </c>
      <c r="H814" s="42">
        <v>3314</v>
      </c>
      <c r="I814" s="42">
        <v>3164</v>
      </c>
      <c r="J814" s="42">
        <v>3164</v>
      </c>
      <c r="K814" s="77">
        <v>145</v>
      </c>
      <c r="L814" s="42">
        <v>42239.4</v>
      </c>
      <c r="M814" s="42">
        <v>0</v>
      </c>
      <c r="N814" s="42">
        <v>0</v>
      </c>
      <c r="O814" s="42">
        <v>0</v>
      </c>
      <c r="P814" s="42">
        <f t="shared" si="60"/>
        <v>42239.4</v>
      </c>
      <c r="Q814" s="42">
        <f t="shared" si="61"/>
        <v>13.35</v>
      </c>
      <c r="R814" s="78">
        <v>13.35</v>
      </c>
      <c r="S814" s="22" t="s">
        <v>200</v>
      </c>
      <c r="T814" s="272" t="s">
        <v>33</v>
      </c>
    </row>
    <row r="815" spans="1:20" s="88" customFormat="1" ht="21.95" hidden="1" customHeight="1" x14ac:dyDescent="0.25">
      <c r="A815" s="331">
        <v>381</v>
      </c>
      <c r="B815" s="152" t="s">
        <v>2062</v>
      </c>
      <c r="C815" s="43">
        <v>1965</v>
      </c>
      <c r="D815" s="77"/>
      <c r="E815" s="42" t="s">
        <v>36</v>
      </c>
      <c r="F815" s="77">
        <v>5</v>
      </c>
      <c r="G815" s="77">
        <v>4</v>
      </c>
      <c r="H815" s="42">
        <v>3222</v>
      </c>
      <c r="I815" s="42">
        <v>2844.5</v>
      </c>
      <c r="J815" s="42">
        <v>2784.5</v>
      </c>
      <c r="K815" s="77">
        <v>145</v>
      </c>
      <c r="L815" s="42">
        <v>37974.080000000002</v>
      </c>
      <c r="M815" s="42">
        <v>0</v>
      </c>
      <c r="N815" s="42">
        <v>0</v>
      </c>
      <c r="O815" s="42">
        <v>0</v>
      </c>
      <c r="P815" s="42">
        <f t="shared" si="60"/>
        <v>37974.080000000002</v>
      </c>
      <c r="Q815" s="42">
        <f t="shared" si="61"/>
        <v>13.35</v>
      </c>
      <c r="R815" s="78">
        <v>13.35</v>
      </c>
      <c r="S815" s="22" t="s">
        <v>200</v>
      </c>
      <c r="T815" s="272" t="s">
        <v>33</v>
      </c>
    </row>
    <row r="816" spans="1:20" s="88" customFormat="1" ht="21.95" hidden="1" customHeight="1" x14ac:dyDescent="0.25">
      <c r="A816" s="331">
        <v>382</v>
      </c>
      <c r="B816" s="152" t="s">
        <v>2063</v>
      </c>
      <c r="C816" s="43">
        <v>1966</v>
      </c>
      <c r="D816" s="77"/>
      <c r="E816" s="42" t="s">
        <v>36</v>
      </c>
      <c r="F816" s="77">
        <v>5</v>
      </c>
      <c r="G816" s="77">
        <v>4</v>
      </c>
      <c r="H816" s="42">
        <v>3407.2</v>
      </c>
      <c r="I816" s="42">
        <v>2827.7</v>
      </c>
      <c r="J816" s="42">
        <v>2799.9</v>
      </c>
      <c r="K816" s="77">
        <v>137</v>
      </c>
      <c r="L816" s="42">
        <v>37749.800000000003</v>
      </c>
      <c r="M816" s="42">
        <v>0</v>
      </c>
      <c r="N816" s="42">
        <v>0</v>
      </c>
      <c r="O816" s="42">
        <v>0</v>
      </c>
      <c r="P816" s="42">
        <f t="shared" si="60"/>
        <v>37749.800000000003</v>
      </c>
      <c r="Q816" s="42">
        <f t="shared" si="61"/>
        <v>13.35</v>
      </c>
      <c r="R816" s="78">
        <v>13.35</v>
      </c>
      <c r="S816" s="22" t="s">
        <v>200</v>
      </c>
      <c r="T816" s="272" t="s">
        <v>33</v>
      </c>
    </row>
    <row r="817" spans="1:20" s="88" customFormat="1" ht="21.95" hidden="1" customHeight="1" x14ac:dyDescent="0.25">
      <c r="A817" s="331">
        <v>383</v>
      </c>
      <c r="B817" s="152" t="s">
        <v>2064</v>
      </c>
      <c r="C817" s="43">
        <v>1964</v>
      </c>
      <c r="D817" s="77"/>
      <c r="E817" s="42" t="s">
        <v>198</v>
      </c>
      <c r="F817" s="77">
        <v>5</v>
      </c>
      <c r="G817" s="77">
        <v>3</v>
      </c>
      <c r="H817" s="42">
        <v>3169.8</v>
      </c>
      <c r="I817" s="42">
        <v>2264.8000000000002</v>
      </c>
      <c r="J817" s="42">
        <v>2264.8000000000002</v>
      </c>
      <c r="K817" s="77">
        <v>105</v>
      </c>
      <c r="L817" s="42">
        <v>30235.08</v>
      </c>
      <c r="M817" s="42">
        <v>0</v>
      </c>
      <c r="N817" s="42">
        <v>0</v>
      </c>
      <c r="O817" s="42">
        <v>0</v>
      </c>
      <c r="P817" s="42">
        <f t="shared" si="60"/>
        <v>30235.08</v>
      </c>
      <c r="Q817" s="42">
        <f t="shared" si="61"/>
        <v>13.35</v>
      </c>
      <c r="R817" s="78">
        <v>13.35</v>
      </c>
      <c r="S817" s="22" t="s">
        <v>200</v>
      </c>
      <c r="T817" s="272" t="s">
        <v>33</v>
      </c>
    </row>
    <row r="818" spans="1:20" s="88" customFormat="1" ht="21.95" hidden="1" customHeight="1" x14ac:dyDescent="0.25">
      <c r="A818" s="331">
        <v>384</v>
      </c>
      <c r="B818" s="152" t="s">
        <v>2065</v>
      </c>
      <c r="C818" s="43">
        <v>1967</v>
      </c>
      <c r="D818" s="77"/>
      <c r="E818" s="42" t="s">
        <v>36</v>
      </c>
      <c r="F818" s="77">
        <v>5</v>
      </c>
      <c r="G818" s="77">
        <v>3</v>
      </c>
      <c r="H818" s="42">
        <v>3274.3</v>
      </c>
      <c r="I818" s="42">
        <v>2472.5</v>
      </c>
      <c r="J818" s="42">
        <v>2339.5</v>
      </c>
      <c r="K818" s="77">
        <v>122</v>
      </c>
      <c r="L818" s="42">
        <v>33007.879999999997</v>
      </c>
      <c r="M818" s="42">
        <v>0</v>
      </c>
      <c r="N818" s="42">
        <v>0</v>
      </c>
      <c r="O818" s="42">
        <v>0</v>
      </c>
      <c r="P818" s="42">
        <f t="shared" si="60"/>
        <v>33007.879999999997</v>
      </c>
      <c r="Q818" s="42">
        <f t="shared" si="61"/>
        <v>13.35</v>
      </c>
      <c r="R818" s="78">
        <v>13.35</v>
      </c>
      <c r="S818" s="22" t="s">
        <v>200</v>
      </c>
      <c r="T818" s="272" t="s">
        <v>33</v>
      </c>
    </row>
    <row r="819" spans="1:20" s="88" customFormat="1" ht="21.95" hidden="1" customHeight="1" x14ac:dyDescent="0.25">
      <c r="A819" s="331">
        <v>385</v>
      </c>
      <c r="B819" s="152" t="s">
        <v>2066</v>
      </c>
      <c r="C819" s="43">
        <v>1964</v>
      </c>
      <c r="D819" s="77">
        <v>2012</v>
      </c>
      <c r="E819" s="42" t="s">
        <v>36</v>
      </c>
      <c r="F819" s="77">
        <v>5</v>
      </c>
      <c r="G819" s="77">
        <v>4</v>
      </c>
      <c r="H819" s="42">
        <v>3353.1</v>
      </c>
      <c r="I819" s="42">
        <v>3200.8</v>
      </c>
      <c r="J819" s="42">
        <v>3099.8</v>
      </c>
      <c r="K819" s="77">
        <v>188</v>
      </c>
      <c r="L819" s="42">
        <v>42730.68</v>
      </c>
      <c r="M819" s="42">
        <v>0</v>
      </c>
      <c r="N819" s="42">
        <v>0</v>
      </c>
      <c r="O819" s="42">
        <v>0</v>
      </c>
      <c r="P819" s="42">
        <f t="shared" si="60"/>
        <v>42730.68</v>
      </c>
      <c r="Q819" s="42">
        <f t="shared" si="61"/>
        <v>13.35</v>
      </c>
      <c r="R819" s="78">
        <v>13.35</v>
      </c>
      <c r="S819" s="22" t="s">
        <v>200</v>
      </c>
      <c r="T819" s="272" t="s">
        <v>33</v>
      </c>
    </row>
    <row r="820" spans="1:20" s="88" customFormat="1" ht="21.95" hidden="1" customHeight="1" x14ac:dyDescent="0.25">
      <c r="A820" s="331">
        <v>386</v>
      </c>
      <c r="B820" s="152" t="s">
        <v>2067</v>
      </c>
      <c r="C820" s="43">
        <v>1966</v>
      </c>
      <c r="D820" s="77">
        <v>2012</v>
      </c>
      <c r="E820" s="42" t="s">
        <v>60</v>
      </c>
      <c r="F820" s="77">
        <v>5</v>
      </c>
      <c r="G820" s="77">
        <v>4</v>
      </c>
      <c r="H820" s="42">
        <v>3274</v>
      </c>
      <c r="I820" s="42">
        <v>3228.9</v>
      </c>
      <c r="J820" s="42">
        <v>3228.9</v>
      </c>
      <c r="K820" s="77">
        <v>177</v>
      </c>
      <c r="L820" s="42">
        <v>43105.8</v>
      </c>
      <c r="M820" s="42">
        <v>0</v>
      </c>
      <c r="N820" s="42">
        <v>0</v>
      </c>
      <c r="O820" s="42">
        <v>0</v>
      </c>
      <c r="P820" s="42">
        <f t="shared" si="60"/>
        <v>43105.8</v>
      </c>
      <c r="Q820" s="42">
        <f t="shared" si="61"/>
        <v>13.35</v>
      </c>
      <c r="R820" s="78">
        <v>13.35</v>
      </c>
      <c r="S820" s="22" t="s">
        <v>200</v>
      </c>
      <c r="T820" s="272" t="s">
        <v>33</v>
      </c>
    </row>
    <row r="821" spans="1:20" s="88" customFormat="1" ht="21.95" hidden="1" customHeight="1" x14ac:dyDescent="0.25">
      <c r="A821" s="331">
        <v>387</v>
      </c>
      <c r="B821" s="152" t="s">
        <v>2068</v>
      </c>
      <c r="C821" s="43">
        <v>1964</v>
      </c>
      <c r="D821" s="77"/>
      <c r="E821" s="42" t="s">
        <v>36</v>
      </c>
      <c r="F821" s="77">
        <v>5</v>
      </c>
      <c r="G821" s="77">
        <v>4</v>
      </c>
      <c r="H821" s="42">
        <v>3214</v>
      </c>
      <c r="I821" s="42">
        <v>3064</v>
      </c>
      <c r="J821" s="42">
        <v>3064</v>
      </c>
      <c r="K821" s="77">
        <v>153</v>
      </c>
      <c r="L821" s="42">
        <v>40904.400000000001</v>
      </c>
      <c r="M821" s="42">
        <v>0</v>
      </c>
      <c r="N821" s="42">
        <v>0</v>
      </c>
      <c r="O821" s="42">
        <v>0</v>
      </c>
      <c r="P821" s="42">
        <f t="shared" si="60"/>
        <v>40904.400000000001</v>
      </c>
      <c r="Q821" s="42">
        <f t="shared" si="61"/>
        <v>13.35</v>
      </c>
      <c r="R821" s="78">
        <v>13.35</v>
      </c>
      <c r="S821" s="22" t="s">
        <v>200</v>
      </c>
      <c r="T821" s="272" t="s">
        <v>33</v>
      </c>
    </row>
    <row r="822" spans="1:20" s="88" customFormat="1" ht="21.95" hidden="1" customHeight="1" x14ac:dyDescent="0.25">
      <c r="A822" s="331">
        <v>388</v>
      </c>
      <c r="B822" s="152" t="s">
        <v>2069</v>
      </c>
      <c r="C822" s="43">
        <v>1965</v>
      </c>
      <c r="D822" s="77"/>
      <c r="E822" s="42" t="s">
        <v>36</v>
      </c>
      <c r="F822" s="77">
        <v>5</v>
      </c>
      <c r="G822" s="77">
        <v>4</v>
      </c>
      <c r="H822" s="42">
        <v>2628</v>
      </c>
      <c r="I822" s="42">
        <v>2462.8000000000002</v>
      </c>
      <c r="J822" s="42">
        <v>2462.8000000000002</v>
      </c>
      <c r="K822" s="77">
        <v>122</v>
      </c>
      <c r="L822" s="42">
        <v>32878.379999999997</v>
      </c>
      <c r="M822" s="42">
        <v>0</v>
      </c>
      <c r="N822" s="42">
        <v>0</v>
      </c>
      <c r="O822" s="42">
        <v>0</v>
      </c>
      <c r="P822" s="42">
        <f t="shared" si="60"/>
        <v>32878.379999999997</v>
      </c>
      <c r="Q822" s="42">
        <f t="shared" si="61"/>
        <v>13.35</v>
      </c>
      <c r="R822" s="78">
        <v>13.35</v>
      </c>
      <c r="S822" s="22" t="s">
        <v>200</v>
      </c>
      <c r="T822" s="272" t="s">
        <v>33</v>
      </c>
    </row>
    <row r="823" spans="1:20" s="88" customFormat="1" ht="21.95" hidden="1" customHeight="1" x14ac:dyDescent="0.25">
      <c r="A823" s="331">
        <v>389</v>
      </c>
      <c r="B823" s="152" t="s">
        <v>2070</v>
      </c>
      <c r="C823" s="43">
        <v>1965</v>
      </c>
      <c r="D823" s="77"/>
      <c r="E823" s="42" t="s">
        <v>36</v>
      </c>
      <c r="F823" s="77">
        <v>5</v>
      </c>
      <c r="G823" s="77">
        <v>4</v>
      </c>
      <c r="H823" s="42">
        <v>3196.2</v>
      </c>
      <c r="I823" s="42">
        <v>2716.8</v>
      </c>
      <c r="J823" s="42">
        <v>2716.8</v>
      </c>
      <c r="K823" s="77">
        <v>165</v>
      </c>
      <c r="L823" s="42">
        <v>36269.279999999999</v>
      </c>
      <c r="M823" s="42">
        <v>0</v>
      </c>
      <c r="N823" s="42">
        <v>0</v>
      </c>
      <c r="O823" s="42">
        <v>0</v>
      </c>
      <c r="P823" s="42">
        <f t="shared" si="60"/>
        <v>36269.279999999999</v>
      </c>
      <c r="Q823" s="42">
        <f t="shared" si="61"/>
        <v>13.35</v>
      </c>
      <c r="R823" s="78">
        <v>13.35</v>
      </c>
      <c r="S823" s="22" t="s">
        <v>200</v>
      </c>
      <c r="T823" s="272" t="s">
        <v>33</v>
      </c>
    </row>
    <row r="824" spans="1:20" s="88" customFormat="1" ht="21.95" hidden="1" customHeight="1" x14ac:dyDescent="0.25">
      <c r="A824" s="331">
        <v>390</v>
      </c>
      <c r="B824" s="152" t="s">
        <v>2071</v>
      </c>
      <c r="C824" s="43">
        <v>1967</v>
      </c>
      <c r="D824" s="77"/>
      <c r="E824" s="42" t="s">
        <v>36</v>
      </c>
      <c r="F824" s="77">
        <v>5</v>
      </c>
      <c r="G824" s="77">
        <v>4</v>
      </c>
      <c r="H824" s="42">
        <v>2613</v>
      </c>
      <c r="I824" s="42">
        <v>2458.1999999999998</v>
      </c>
      <c r="J824" s="42">
        <v>2458.1999999999998</v>
      </c>
      <c r="K824" s="77">
        <v>157</v>
      </c>
      <c r="L824" s="42">
        <v>32816.97</v>
      </c>
      <c r="M824" s="42">
        <v>0</v>
      </c>
      <c r="N824" s="42">
        <v>0</v>
      </c>
      <c r="O824" s="42">
        <v>0</v>
      </c>
      <c r="P824" s="42">
        <f t="shared" si="60"/>
        <v>32816.97</v>
      </c>
      <c r="Q824" s="42">
        <f t="shared" si="61"/>
        <v>13.35</v>
      </c>
      <c r="R824" s="78">
        <v>13.35</v>
      </c>
      <c r="S824" s="22" t="s">
        <v>200</v>
      </c>
      <c r="T824" s="272" t="s">
        <v>33</v>
      </c>
    </row>
    <row r="825" spans="1:20" s="88" customFormat="1" ht="21.95" hidden="1" customHeight="1" x14ac:dyDescent="0.25">
      <c r="A825" s="331">
        <v>391</v>
      </c>
      <c r="B825" s="152" t="s">
        <v>2072</v>
      </c>
      <c r="C825" s="43">
        <v>1970</v>
      </c>
      <c r="D825" s="77">
        <v>2013</v>
      </c>
      <c r="E825" s="42" t="s">
        <v>36</v>
      </c>
      <c r="F825" s="77">
        <v>5</v>
      </c>
      <c r="G825" s="77">
        <v>8</v>
      </c>
      <c r="H825" s="42">
        <v>5393.5</v>
      </c>
      <c r="I825" s="42">
        <v>5196.8</v>
      </c>
      <c r="J825" s="42">
        <v>5196.8</v>
      </c>
      <c r="K825" s="77">
        <v>280</v>
      </c>
      <c r="L825" s="42">
        <v>69377.279999999999</v>
      </c>
      <c r="M825" s="42">
        <v>0</v>
      </c>
      <c r="N825" s="42">
        <v>0</v>
      </c>
      <c r="O825" s="42">
        <v>0</v>
      </c>
      <c r="P825" s="42">
        <f t="shared" si="60"/>
        <v>69377.279999999999</v>
      </c>
      <c r="Q825" s="42">
        <f t="shared" si="61"/>
        <v>13.35</v>
      </c>
      <c r="R825" s="78">
        <v>13.35</v>
      </c>
      <c r="S825" s="22" t="s">
        <v>200</v>
      </c>
      <c r="T825" s="272" t="s">
        <v>33</v>
      </c>
    </row>
    <row r="826" spans="1:20" s="88" customFormat="1" ht="21.95" hidden="1" customHeight="1" x14ac:dyDescent="0.25">
      <c r="A826" s="331">
        <v>392</v>
      </c>
      <c r="B826" s="152" t="s">
        <v>2073</v>
      </c>
      <c r="C826" s="43">
        <v>1971</v>
      </c>
      <c r="D826" s="77"/>
      <c r="E826" s="42" t="s">
        <v>60</v>
      </c>
      <c r="F826" s="77">
        <v>5</v>
      </c>
      <c r="G826" s="77">
        <v>8</v>
      </c>
      <c r="H826" s="42">
        <v>5742.3</v>
      </c>
      <c r="I826" s="42">
        <v>5742.3</v>
      </c>
      <c r="J826" s="42">
        <v>5742.3</v>
      </c>
      <c r="K826" s="77">
        <v>320</v>
      </c>
      <c r="L826" s="42">
        <v>76659.7</v>
      </c>
      <c r="M826" s="42">
        <v>0</v>
      </c>
      <c r="N826" s="42">
        <v>0</v>
      </c>
      <c r="O826" s="42">
        <v>0</v>
      </c>
      <c r="P826" s="42">
        <f t="shared" si="60"/>
        <v>76659.7</v>
      </c>
      <c r="Q826" s="42">
        <f t="shared" si="61"/>
        <v>13.35</v>
      </c>
      <c r="R826" s="78">
        <v>13.35</v>
      </c>
      <c r="S826" s="22" t="s">
        <v>200</v>
      </c>
      <c r="T826" s="272" t="s">
        <v>33</v>
      </c>
    </row>
    <row r="827" spans="1:20" s="88" customFormat="1" ht="21.95" hidden="1" customHeight="1" x14ac:dyDescent="0.25">
      <c r="A827" s="331">
        <v>393</v>
      </c>
      <c r="B827" s="152" t="s">
        <v>2074</v>
      </c>
      <c r="C827" s="43">
        <v>1960</v>
      </c>
      <c r="D827" s="77"/>
      <c r="E827" s="42" t="s">
        <v>36</v>
      </c>
      <c r="F827" s="77">
        <v>3</v>
      </c>
      <c r="G827" s="77">
        <v>2</v>
      </c>
      <c r="H827" s="42">
        <v>1248.5999999999999</v>
      </c>
      <c r="I827" s="42">
        <v>1140.3</v>
      </c>
      <c r="J827" s="42">
        <v>1080.5</v>
      </c>
      <c r="K827" s="77">
        <v>50</v>
      </c>
      <c r="L827" s="42">
        <v>15223</v>
      </c>
      <c r="M827" s="42">
        <v>0</v>
      </c>
      <c r="N827" s="42">
        <v>0</v>
      </c>
      <c r="O827" s="42">
        <v>0</v>
      </c>
      <c r="P827" s="42">
        <f t="shared" si="60"/>
        <v>15223</v>
      </c>
      <c r="Q827" s="42">
        <f t="shared" si="61"/>
        <v>13.35</v>
      </c>
      <c r="R827" s="78">
        <f>Q827</f>
        <v>13.35</v>
      </c>
      <c r="S827" s="22" t="s">
        <v>200</v>
      </c>
      <c r="T827" s="272" t="s">
        <v>33</v>
      </c>
    </row>
    <row r="828" spans="1:20" s="88" customFormat="1" ht="21.95" hidden="1" customHeight="1" x14ac:dyDescent="0.25">
      <c r="A828" s="331">
        <v>394</v>
      </c>
      <c r="B828" s="152" t="s">
        <v>2075</v>
      </c>
      <c r="C828" s="43">
        <v>1969</v>
      </c>
      <c r="D828" s="77"/>
      <c r="E828" s="42" t="s">
        <v>47</v>
      </c>
      <c r="F828" s="77">
        <v>5</v>
      </c>
      <c r="G828" s="77">
        <v>4</v>
      </c>
      <c r="H828" s="42">
        <v>2984.7</v>
      </c>
      <c r="I828" s="42">
        <v>2834.7</v>
      </c>
      <c r="J828" s="42">
        <v>2834.7</v>
      </c>
      <c r="K828" s="77">
        <v>260</v>
      </c>
      <c r="L828" s="42">
        <v>37843.24</v>
      </c>
      <c r="M828" s="42">
        <v>0</v>
      </c>
      <c r="N828" s="42">
        <v>0</v>
      </c>
      <c r="O828" s="42">
        <v>0</v>
      </c>
      <c r="P828" s="42">
        <f t="shared" si="60"/>
        <v>37843.24</v>
      </c>
      <c r="Q828" s="42">
        <f t="shared" si="61"/>
        <v>13.35</v>
      </c>
      <c r="R828" s="78">
        <v>13.35</v>
      </c>
      <c r="S828" s="22" t="s">
        <v>200</v>
      </c>
      <c r="T828" s="272" t="s">
        <v>33</v>
      </c>
    </row>
    <row r="829" spans="1:20" s="88" customFormat="1" ht="21.95" hidden="1" customHeight="1" x14ac:dyDescent="0.25">
      <c r="A829" s="331">
        <v>395</v>
      </c>
      <c r="B829" s="152" t="s">
        <v>2076</v>
      </c>
      <c r="C829" s="43">
        <v>1968</v>
      </c>
      <c r="D829" s="77"/>
      <c r="E829" s="42" t="s">
        <v>47</v>
      </c>
      <c r="F829" s="77">
        <v>5</v>
      </c>
      <c r="G829" s="77">
        <v>4</v>
      </c>
      <c r="H829" s="42">
        <v>2715.4</v>
      </c>
      <c r="I829" s="42">
        <v>2565.4</v>
      </c>
      <c r="J829" s="42">
        <v>2665.4</v>
      </c>
      <c r="K829" s="77">
        <v>160</v>
      </c>
      <c r="L829" s="42">
        <v>34248.089999999997</v>
      </c>
      <c r="M829" s="42">
        <v>0</v>
      </c>
      <c r="N829" s="42">
        <v>0</v>
      </c>
      <c r="O829" s="42">
        <v>0</v>
      </c>
      <c r="P829" s="42">
        <f t="shared" si="60"/>
        <v>34248.089999999997</v>
      </c>
      <c r="Q829" s="42">
        <f t="shared" si="61"/>
        <v>13.35</v>
      </c>
      <c r="R829" s="78">
        <v>13.35</v>
      </c>
      <c r="S829" s="22" t="s">
        <v>200</v>
      </c>
      <c r="T829" s="272" t="s">
        <v>33</v>
      </c>
    </row>
    <row r="830" spans="1:20" s="88" customFormat="1" ht="21.95" hidden="1" customHeight="1" x14ac:dyDescent="0.25">
      <c r="A830" s="331">
        <v>396</v>
      </c>
      <c r="B830" s="152" t="s">
        <v>2077</v>
      </c>
      <c r="C830" s="43">
        <v>1969</v>
      </c>
      <c r="D830" s="77"/>
      <c r="E830" s="42" t="s">
        <v>47</v>
      </c>
      <c r="F830" s="77">
        <v>5</v>
      </c>
      <c r="G830" s="77">
        <v>4</v>
      </c>
      <c r="H830" s="42">
        <v>2859</v>
      </c>
      <c r="I830" s="42">
        <v>2709</v>
      </c>
      <c r="J830" s="42">
        <v>2709</v>
      </c>
      <c r="K830" s="77">
        <v>170</v>
      </c>
      <c r="L830" s="42">
        <v>36165.15</v>
      </c>
      <c r="M830" s="42">
        <v>0</v>
      </c>
      <c r="N830" s="42">
        <v>0</v>
      </c>
      <c r="O830" s="42">
        <v>0</v>
      </c>
      <c r="P830" s="42">
        <f t="shared" si="60"/>
        <v>36165.15</v>
      </c>
      <c r="Q830" s="42">
        <f t="shared" si="61"/>
        <v>13.35</v>
      </c>
      <c r="R830" s="78">
        <v>13.35</v>
      </c>
      <c r="S830" s="22" t="s">
        <v>200</v>
      </c>
      <c r="T830" s="272" t="s">
        <v>33</v>
      </c>
    </row>
    <row r="831" spans="1:20" s="88" customFormat="1" ht="21.95" hidden="1" customHeight="1" x14ac:dyDescent="0.25">
      <c r="A831" s="331">
        <v>397</v>
      </c>
      <c r="B831" s="152" t="s">
        <v>2078</v>
      </c>
      <c r="C831" s="43">
        <v>1969</v>
      </c>
      <c r="D831" s="77"/>
      <c r="E831" s="42" t="s">
        <v>36</v>
      </c>
      <c r="F831" s="77">
        <v>6</v>
      </c>
      <c r="G831" s="77">
        <v>4</v>
      </c>
      <c r="H831" s="42">
        <v>3388.1</v>
      </c>
      <c r="I831" s="42">
        <v>3238.1</v>
      </c>
      <c r="J831" s="42">
        <v>3238.1</v>
      </c>
      <c r="K831" s="77">
        <v>130</v>
      </c>
      <c r="L831" s="42">
        <v>21630.51</v>
      </c>
      <c r="M831" s="42">
        <v>0</v>
      </c>
      <c r="N831" s="42">
        <v>0</v>
      </c>
      <c r="O831" s="42">
        <v>0</v>
      </c>
      <c r="P831" s="42">
        <f t="shared" si="60"/>
        <v>21630.51</v>
      </c>
      <c r="Q831" s="42">
        <f t="shared" si="61"/>
        <v>6.68</v>
      </c>
      <c r="R831" s="78">
        <v>6.68</v>
      </c>
      <c r="S831" s="22" t="s">
        <v>200</v>
      </c>
      <c r="T831" s="272" t="s">
        <v>33</v>
      </c>
    </row>
    <row r="832" spans="1:20" s="88" customFormat="1" ht="21.95" hidden="1" customHeight="1" x14ac:dyDescent="0.25">
      <c r="A832" s="331">
        <v>398</v>
      </c>
      <c r="B832" s="152" t="s">
        <v>2079</v>
      </c>
      <c r="C832" s="43">
        <v>1973</v>
      </c>
      <c r="D832" s="77"/>
      <c r="E832" s="42" t="s">
        <v>198</v>
      </c>
      <c r="F832" s="77">
        <v>5</v>
      </c>
      <c r="G832" s="77">
        <v>8</v>
      </c>
      <c r="H832" s="42">
        <v>6018.2</v>
      </c>
      <c r="I832" s="42">
        <v>5633.2</v>
      </c>
      <c r="J832" s="42">
        <v>5633.2</v>
      </c>
      <c r="K832" s="77">
        <v>270</v>
      </c>
      <c r="L832" s="42">
        <v>75203.22</v>
      </c>
      <c r="M832" s="42">
        <v>0</v>
      </c>
      <c r="N832" s="42">
        <v>0</v>
      </c>
      <c r="O832" s="42">
        <v>0</v>
      </c>
      <c r="P832" s="42">
        <f t="shared" si="60"/>
        <v>75203.22</v>
      </c>
      <c r="Q832" s="42">
        <f t="shared" si="61"/>
        <v>13.35</v>
      </c>
      <c r="R832" s="78">
        <v>13.35</v>
      </c>
      <c r="S832" s="22" t="s">
        <v>200</v>
      </c>
      <c r="T832" s="272" t="s">
        <v>33</v>
      </c>
    </row>
    <row r="833" spans="1:20" s="88" customFormat="1" ht="21.95" hidden="1" customHeight="1" x14ac:dyDescent="0.25">
      <c r="A833" s="331">
        <v>399</v>
      </c>
      <c r="B833" s="152" t="s">
        <v>2080</v>
      </c>
      <c r="C833" s="43">
        <v>1971</v>
      </c>
      <c r="D833" s="77"/>
      <c r="E833" s="42" t="s">
        <v>198</v>
      </c>
      <c r="F833" s="77">
        <v>5</v>
      </c>
      <c r="G833" s="77">
        <v>6</v>
      </c>
      <c r="H833" s="42">
        <v>4860</v>
      </c>
      <c r="I833" s="42">
        <v>4500</v>
      </c>
      <c r="J833" s="42">
        <v>4500</v>
      </c>
      <c r="K833" s="77">
        <v>230</v>
      </c>
      <c r="L833" s="42">
        <v>60075</v>
      </c>
      <c r="M833" s="42">
        <v>0</v>
      </c>
      <c r="N833" s="42">
        <v>0</v>
      </c>
      <c r="O833" s="42">
        <v>0</v>
      </c>
      <c r="P833" s="42">
        <f t="shared" si="60"/>
        <v>60075</v>
      </c>
      <c r="Q833" s="42">
        <f t="shared" si="61"/>
        <v>13.35</v>
      </c>
      <c r="R833" s="78">
        <f>Q833</f>
        <v>13.35</v>
      </c>
      <c r="S833" s="22" t="s">
        <v>200</v>
      </c>
      <c r="T833" s="272" t="s">
        <v>33</v>
      </c>
    </row>
    <row r="834" spans="1:20" s="88" customFormat="1" ht="21.95" hidden="1" customHeight="1" x14ac:dyDescent="0.25">
      <c r="A834" s="331">
        <v>400</v>
      </c>
      <c r="B834" s="152" t="s">
        <v>2081</v>
      </c>
      <c r="C834" s="43">
        <v>1974</v>
      </c>
      <c r="D834" s="77"/>
      <c r="E834" s="42" t="s">
        <v>47</v>
      </c>
      <c r="F834" s="77">
        <v>9</v>
      </c>
      <c r="G834" s="77">
        <v>6</v>
      </c>
      <c r="H834" s="42">
        <v>11239.2</v>
      </c>
      <c r="I834" s="42">
        <v>10367.5</v>
      </c>
      <c r="J834" s="42">
        <v>7718</v>
      </c>
      <c r="K834" s="77">
        <v>579</v>
      </c>
      <c r="L834" s="42">
        <v>69254.899999999994</v>
      </c>
      <c r="M834" s="42">
        <v>0</v>
      </c>
      <c r="N834" s="42">
        <v>0</v>
      </c>
      <c r="O834" s="42">
        <v>0</v>
      </c>
      <c r="P834" s="42">
        <f t="shared" si="60"/>
        <v>69254.899999999994</v>
      </c>
      <c r="Q834" s="42">
        <f t="shared" si="61"/>
        <v>6.68</v>
      </c>
      <c r="R834" s="78">
        <v>6.68</v>
      </c>
      <c r="S834" s="22" t="s">
        <v>200</v>
      </c>
      <c r="T834" s="272" t="s">
        <v>33</v>
      </c>
    </row>
    <row r="835" spans="1:20" s="88" customFormat="1" ht="21.95" hidden="1" customHeight="1" x14ac:dyDescent="0.25">
      <c r="A835" s="331">
        <v>401</v>
      </c>
      <c r="B835" s="152" t="s">
        <v>2082</v>
      </c>
      <c r="C835" s="43">
        <v>1973</v>
      </c>
      <c r="D835" s="77"/>
      <c r="E835" s="42" t="s">
        <v>47</v>
      </c>
      <c r="F835" s="77">
        <v>9</v>
      </c>
      <c r="G835" s="77">
        <v>6</v>
      </c>
      <c r="H835" s="42">
        <v>11256.1</v>
      </c>
      <c r="I835" s="42">
        <v>10686.8</v>
      </c>
      <c r="J835" s="42">
        <v>7723.99</v>
      </c>
      <c r="K835" s="77">
        <v>601</v>
      </c>
      <c r="L835" s="42">
        <v>71387.820000000007</v>
      </c>
      <c r="M835" s="42">
        <v>0</v>
      </c>
      <c r="N835" s="42">
        <v>0</v>
      </c>
      <c r="O835" s="42">
        <v>0</v>
      </c>
      <c r="P835" s="42">
        <f t="shared" si="60"/>
        <v>71387.820000000007</v>
      </c>
      <c r="Q835" s="42">
        <f t="shared" si="61"/>
        <v>6.68</v>
      </c>
      <c r="R835" s="78">
        <v>6.68</v>
      </c>
      <c r="S835" s="22" t="s">
        <v>200</v>
      </c>
      <c r="T835" s="272" t="s">
        <v>33</v>
      </c>
    </row>
    <row r="836" spans="1:20" s="88" customFormat="1" ht="21.95" hidden="1" customHeight="1" x14ac:dyDescent="0.25">
      <c r="A836" s="331">
        <v>402</v>
      </c>
      <c r="B836" s="152" t="s">
        <v>2083</v>
      </c>
      <c r="C836" s="43">
        <v>1970</v>
      </c>
      <c r="D836" s="77"/>
      <c r="E836" s="42" t="s">
        <v>36</v>
      </c>
      <c r="F836" s="77">
        <v>5</v>
      </c>
      <c r="G836" s="77">
        <v>4</v>
      </c>
      <c r="H836" s="42">
        <v>2846.6</v>
      </c>
      <c r="I836" s="42">
        <v>1819.6</v>
      </c>
      <c r="J836" s="42">
        <v>1819.6</v>
      </c>
      <c r="K836" s="77">
        <v>221</v>
      </c>
      <c r="L836" s="42">
        <v>24291.66</v>
      </c>
      <c r="M836" s="42">
        <v>0</v>
      </c>
      <c r="N836" s="42">
        <v>0</v>
      </c>
      <c r="O836" s="42">
        <v>0</v>
      </c>
      <c r="P836" s="42">
        <f t="shared" si="60"/>
        <v>24291.66</v>
      </c>
      <c r="Q836" s="42">
        <f t="shared" si="61"/>
        <v>13.35</v>
      </c>
      <c r="R836" s="78">
        <v>13.35</v>
      </c>
      <c r="S836" s="22" t="s">
        <v>200</v>
      </c>
      <c r="T836" s="272" t="s">
        <v>33</v>
      </c>
    </row>
    <row r="837" spans="1:20" s="88" customFormat="1" ht="21.95" hidden="1" customHeight="1" x14ac:dyDescent="0.25">
      <c r="A837" s="331">
        <v>403</v>
      </c>
      <c r="B837" s="152" t="s">
        <v>2084</v>
      </c>
      <c r="C837" s="43">
        <v>1962</v>
      </c>
      <c r="D837" s="77">
        <v>2010</v>
      </c>
      <c r="E837" s="42" t="s">
        <v>47</v>
      </c>
      <c r="F837" s="77">
        <v>5</v>
      </c>
      <c r="G837" s="77">
        <v>4</v>
      </c>
      <c r="H837" s="42">
        <v>3783.6</v>
      </c>
      <c r="I837" s="42">
        <v>3433.3</v>
      </c>
      <c r="J837" s="42">
        <v>3433.3</v>
      </c>
      <c r="K837" s="77">
        <v>161</v>
      </c>
      <c r="L837" s="42">
        <v>45834.559999999998</v>
      </c>
      <c r="M837" s="42">
        <v>0</v>
      </c>
      <c r="N837" s="42">
        <v>0</v>
      </c>
      <c r="O837" s="42">
        <v>0</v>
      </c>
      <c r="P837" s="42">
        <f t="shared" si="60"/>
        <v>45834.559999999998</v>
      </c>
      <c r="Q837" s="42">
        <f t="shared" si="61"/>
        <v>13.35</v>
      </c>
      <c r="R837" s="78">
        <v>13.35</v>
      </c>
      <c r="S837" s="22" t="s">
        <v>200</v>
      </c>
      <c r="T837" s="272" t="s">
        <v>33</v>
      </c>
    </row>
    <row r="838" spans="1:20" s="88" customFormat="1" ht="21.95" hidden="1" customHeight="1" x14ac:dyDescent="0.25">
      <c r="A838" s="331">
        <v>404</v>
      </c>
      <c r="B838" s="152" t="s">
        <v>2085</v>
      </c>
      <c r="C838" s="43">
        <v>1971</v>
      </c>
      <c r="D838" s="77"/>
      <c r="E838" s="42" t="s">
        <v>60</v>
      </c>
      <c r="F838" s="77">
        <v>5</v>
      </c>
      <c r="G838" s="77">
        <v>4</v>
      </c>
      <c r="H838" s="42">
        <v>4417</v>
      </c>
      <c r="I838" s="42">
        <v>3485</v>
      </c>
      <c r="J838" s="42">
        <v>3450</v>
      </c>
      <c r="K838" s="77">
        <v>126</v>
      </c>
      <c r="L838" s="42">
        <v>46524.75</v>
      </c>
      <c r="M838" s="42">
        <v>0</v>
      </c>
      <c r="N838" s="42">
        <v>0</v>
      </c>
      <c r="O838" s="42">
        <v>0</v>
      </c>
      <c r="P838" s="42">
        <f t="shared" si="60"/>
        <v>46524.75</v>
      </c>
      <c r="Q838" s="42">
        <f t="shared" si="61"/>
        <v>13.35</v>
      </c>
      <c r="R838" s="78">
        <v>13.35</v>
      </c>
      <c r="S838" s="22" t="s">
        <v>200</v>
      </c>
      <c r="T838" s="272" t="s">
        <v>33</v>
      </c>
    </row>
    <row r="839" spans="1:20" s="88" customFormat="1" ht="21.95" hidden="1" customHeight="1" x14ac:dyDescent="0.25">
      <c r="A839" s="331">
        <v>405</v>
      </c>
      <c r="B839" s="152" t="s">
        <v>2086</v>
      </c>
      <c r="C839" s="43">
        <v>1970</v>
      </c>
      <c r="D839" s="77"/>
      <c r="E839" s="42" t="s">
        <v>60</v>
      </c>
      <c r="F839" s="77">
        <v>17</v>
      </c>
      <c r="G839" s="77">
        <v>2</v>
      </c>
      <c r="H839" s="42">
        <v>2780</v>
      </c>
      <c r="I839" s="42">
        <v>1706</v>
      </c>
      <c r="J839" s="42">
        <v>1706</v>
      </c>
      <c r="K839" s="77">
        <v>73</v>
      </c>
      <c r="L839" s="42">
        <v>5698.04</v>
      </c>
      <c r="M839" s="42">
        <v>0</v>
      </c>
      <c r="N839" s="42">
        <v>0</v>
      </c>
      <c r="O839" s="42">
        <v>0</v>
      </c>
      <c r="P839" s="42">
        <f t="shared" si="60"/>
        <v>5698.04</v>
      </c>
      <c r="Q839" s="42">
        <f t="shared" si="61"/>
        <v>3.34</v>
      </c>
      <c r="R839" s="78">
        <v>3.34</v>
      </c>
      <c r="S839" s="22" t="s">
        <v>200</v>
      </c>
      <c r="T839" s="272" t="s">
        <v>33</v>
      </c>
    </row>
    <row r="840" spans="1:20" s="88" customFormat="1" ht="21.95" hidden="1" customHeight="1" x14ac:dyDescent="0.25">
      <c r="A840" s="331">
        <v>406</v>
      </c>
      <c r="B840" s="152" t="s">
        <v>2087</v>
      </c>
      <c r="C840" s="43">
        <v>1971</v>
      </c>
      <c r="D840" s="77">
        <v>2010</v>
      </c>
      <c r="E840" s="42" t="s">
        <v>36</v>
      </c>
      <c r="F840" s="77">
        <v>9</v>
      </c>
      <c r="G840" s="77">
        <v>1</v>
      </c>
      <c r="H840" s="42">
        <v>2654.3</v>
      </c>
      <c r="I840" s="42">
        <v>2304.6</v>
      </c>
      <c r="J840" s="42">
        <v>2099.1</v>
      </c>
      <c r="K840" s="77">
        <v>102</v>
      </c>
      <c r="L840" s="42">
        <v>15394.73</v>
      </c>
      <c r="M840" s="42">
        <v>0</v>
      </c>
      <c r="N840" s="42">
        <v>0</v>
      </c>
      <c r="O840" s="42">
        <v>0</v>
      </c>
      <c r="P840" s="42">
        <f t="shared" si="60"/>
        <v>15394.73</v>
      </c>
      <c r="Q840" s="42">
        <f t="shared" si="61"/>
        <v>6.68</v>
      </c>
      <c r="R840" s="78">
        <v>6.68</v>
      </c>
      <c r="S840" s="22" t="s">
        <v>200</v>
      </c>
      <c r="T840" s="272" t="s">
        <v>33</v>
      </c>
    </row>
    <row r="841" spans="1:20" s="88" customFormat="1" ht="21.95" hidden="1" customHeight="1" x14ac:dyDescent="0.25">
      <c r="A841" s="331">
        <v>407</v>
      </c>
      <c r="B841" s="152" t="s">
        <v>2088</v>
      </c>
      <c r="C841" s="43">
        <v>1972</v>
      </c>
      <c r="D841" s="77">
        <v>2010</v>
      </c>
      <c r="E841" s="42" t="s">
        <v>36</v>
      </c>
      <c r="F841" s="77">
        <v>9</v>
      </c>
      <c r="G841" s="77">
        <v>2</v>
      </c>
      <c r="H841" s="42">
        <v>2487.6999999999998</v>
      </c>
      <c r="I841" s="42">
        <v>2310.6999999999998</v>
      </c>
      <c r="J841" s="42">
        <v>2099.4</v>
      </c>
      <c r="K841" s="77">
        <v>97</v>
      </c>
      <c r="L841" s="42">
        <v>15435.48</v>
      </c>
      <c r="M841" s="42">
        <v>0</v>
      </c>
      <c r="N841" s="42">
        <v>0</v>
      </c>
      <c r="O841" s="42">
        <v>0</v>
      </c>
      <c r="P841" s="42">
        <f t="shared" si="60"/>
        <v>15435.48</v>
      </c>
      <c r="Q841" s="42">
        <f t="shared" si="61"/>
        <v>6.68</v>
      </c>
      <c r="R841" s="78">
        <v>6.68</v>
      </c>
      <c r="S841" s="22" t="s">
        <v>200</v>
      </c>
      <c r="T841" s="272" t="s">
        <v>33</v>
      </c>
    </row>
    <row r="842" spans="1:20" s="88" customFormat="1" ht="21.95" hidden="1" customHeight="1" x14ac:dyDescent="0.25">
      <c r="A842" s="331">
        <v>408</v>
      </c>
      <c r="B842" s="152" t="s">
        <v>2089</v>
      </c>
      <c r="C842" s="43">
        <v>1970</v>
      </c>
      <c r="D842" s="77">
        <v>2010</v>
      </c>
      <c r="E842" s="42" t="s">
        <v>47</v>
      </c>
      <c r="F842" s="77">
        <v>5</v>
      </c>
      <c r="G842" s="77">
        <v>8</v>
      </c>
      <c r="H842" s="42">
        <v>5811</v>
      </c>
      <c r="I842" s="42">
        <v>5750.2</v>
      </c>
      <c r="J842" s="42">
        <v>5750.2</v>
      </c>
      <c r="K842" s="77">
        <v>365</v>
      </c>
      <c r="L842" s="42">
        <v>76765.17</v>
      </c>
      <c r="M842" s="42">
        <v>0</v>
      </c>
      <c r="N842" s="42">
        <v>0</v>
      </c>
      <c r="O842" s="42">
        <v>0</v>
      </c>
      <c r="P842" s="42">
        <f t="shared" si="60"/>
        <v>76765.17</v>
      </c>
      <c r="Q842" s="42">
        <f t="shared" si="61"/>
        <v>13.35</v>
      </c>
      <c r="R842" s="78">
        <v>13.35</v>
      </c>
      <c r="S842" s="22" t="s">
        <v>200</v>
      </c>
      <c r="T842" s="272" t="s">
        <v>33</v>
      </c>
    </row>
    <row r="843" spans="1:20" s="88" customFormat="1" ht="21.95" hidden="1" customHeight="1" x14ac:dyDescent="0.25">
      <c r="A843" s="331">
        <v>409</v>
      </c>
      <c r="B843" s="152" t="s">
        <v>2090</v>
      </c>
      <c r="C843" s="43">
        <v>1967</v>
      </c>
      <c r="D843" s="77">
        <v>2010</v>
      </c>
      <c r="E843" s="42" t="s">
        <v>47</v>
      </c>
      <c r="F843" s="77">
        <v>5</v>
      </c>
      <c r="G843" s="77">
        <v>6</v>
      </c>
      <c r="H843" s="42">
        <v>4968.3</v>
      </c>
      <c r="I843" s="42">
        <v>4419.7</v>
      </c>
      <c r="J843" s="42">
        <v>4254.8999999999996</v>
      </c>
      <c r="K843" s="77">
        <v>205</v>
      </c>
      <c r="L843" s="42">
        <v>59003</v>
      </c>
      <c r="M843" s="42">
        <v>0</v>
      </c>
      <c r="N843" s="42">
        <v>0</v>
      </c>
      <c r="O843" s="42">
        <v>0</v>
      </c>
      <c r="P843" s="42">
        <f t="shared" si="60"/>
        <v>59003</v>
      </c>
      <c r="Q843" s="42">
        <f t="shared" si="61"/>
        <v>13.35</v>
      </c>
      <c r="R843" s="78">
        <v>13.35</v>
      </c>
      <c r="S843" s="22" t="s">
        <v>200</v>
      </c>
      <c r="T843" s="272" t="s">
        <v>33</v>
      </c>
    </row>
    <row r="844" spans="1:20" s="88" customFormat="1" ht="21.95" hidden="1" customHeight="1" x14ac:dyDescent="0.25">
      <c r="A844" s="331">
        <v>410</v>
      </c>
      <c r="B844" s="152" t="s">
        <v>2091</v>
      </c>
      <c r="C844" s="43">
        <v>1967</v>
      </c>
      <c r="D844" s="77">
        <v>2010</v>
      </c>
      <c r="E844" s="42" t="s">
        <v>47</v>
      </c>
      <c r="F844" s="77">
        <v>5</v>
      </c>
      <c r="G844" s="77">
        <v>6</v>
      </c>
      <c r="H844" s="42">
        <v>4907.43</v>
      </c>
      <c r="I844" s="42">
        <v>4382.33</v>
      </c>
      <c r="J844" s="42">
        <v>3977.63</v>
      </c>
      <c r="K844" s="77">
        <v>244</v>
      </c>
      <c r="L844" s="42">
        <v>58504.11</v>
      </c>
      <c r="M844" s="42">
        <v>0</v>
      </c>
      <c r="N844" s="42">
        <v>0</v>
      </c>
      <c r="O844" s="42">
        <v>0</v>
      </c>
      <c r="P844" s="42">
        <f t="shared" si="60"/>
        <v>58504.11</v>
      </c>
      <c r="Q844" s="42">
        <f t="shared" si="61"/>
        <v>13.35</v>
      </c>
      <c r="R844" s="78">
        <v>13.35</v>
      </c>
      <c r="S844" s="22" t="s">
        <v>200</v>
      </c>
      <c r="T844" s="272" t="s">
        <v>33</v>
      </c>
    </row>
    <row r="845" spans="1:20" s="88" customFormat="1" ht="21.95" hidden="1" customHeight="1" x14ac:dyDescent="0.25">
      <c r="A845" s="331">
        <v>411</v>
      </c>
      <c r="B845" s="152" t="s">
        <v>2092</v>
      </c>
      <c r="C845" s="43">
        <v>1963</v>
      </c>
      <c r="D845" s="77"/>
      <c r="E845" s="42" t="s">
        <v>36</v>
      </c>
      <c r="F845" s="77">
        <v>5</v>
      </c>
      <c r="G845" s="77">
        <v>4</v>
      </c>
      <c r="H845" s="42">
        <v>4336</v>
      </c>
      <c r="I845" s="42">
        <v>3164.2</v>
      </c>
      <c r="J845" s="42">
        <v>2839.1</v>
      </c>
      <c r="K845" s="77">
        <v>167</v>
      </c>
      <c r="L845" s="42">
        <v>42242.07</v>
      </c>
      <c r="M845" s="42">
        <v>0</v>
      </c>
      <c r="N845" s="42">
        <v>0</v>
      </c>
      <c r="O845" s="42">
        <v>0</v>
      </c>
      <c r="P845" s="42">
        <f t="shared" si="60"/>
        <v>42242.07</v>
      </c>
      <c r="Q845" s="42">
        <f t="shared" si="61"/>
        <v>13.35</v>
      </c>
      <c r="R845" s="78">
        <v>13.35</v>
      </c>
      <c r="S845" s="22" t="s">
        <v>200</v>
      </c>
      <c r="T845" s="272" t="s">
        <v>33</v>
      </c>
    </row>
    <row r="846" spans="1:20" s="88" customFormat="1" ht="21.95" hidden="1" customHeight="1" x14ac:dyDescent="0.25">
      <c r="A846" s="331">
        <v>412</v>
      </c>
      <c r="B846" s="152" t="s">
        <v>2093</v>
      </c>
      <c r="C846" s="43">
        <v>1967</v>
      </c>
      <c r="D846" s="77"/>
      <c r="E846" s="42" t="s">
        <v>36</v>
      </c>
      <c r="F846" s="77">
        <v>5</v>
      </c>
      <c r="G846" s="77">
        <v>4</v>
      </c>
      <c r="H846" s="42">
        <v>4305.2</v>
      </c>
      <c r="I846" s="42">
        <v>3131.6</v>
      </c>
      <c r="J846" s="42">
        <v>3018.4</v>
      </c>
      <c r="K846" s="77">
        <v>160</v>
      </c>
      <c r="L846" s="42">
        <v>41806.86</v>
      </c>
      <c r="M846" s="42">
        <v>0</v>
      </c>
      <c r="N846" s="42">
        <v>0</v>
      </c>
      <c r="O846" s="42">
        <v>0</v>
      </c>
      <c r="P846" s="42">
        <f t="shared" si="60"/>
        <v>41806.86</v>
      </c>
      <c r="Q846" s="42">
        <f t="shared" si="61"/>
        <v>13.35</v>
      </c>
      <c r="R846" s="78">
        <v>13.35</v>
      </c>
      <c r="S846" s="22" t="s">
        <v>200</v>
      </c>
      <c r="T846" s="272" t="s">
        <v>33</v>
      </c>
    </row>
    <row r="847" spans="1:20" s="88" customFormat="1" ht="21.95" hidden="1" customHeight="1" x14ac:dyDescent="0.25">
      <c r="A847" s="331">
        <v>413</v>
      </c>
      <c r="B847" s="152" t="s">
        <v>2094</v>
      </c>
      <c r="C847" s="43">
        <v>1964</v>
      </c>
      <c r="D847" s="77"/>
      <c r="E847" s="42" t="s">
        <v>36</v>
      </c>
      <c r="F847" s="77">
        <v>5</v>
      </c>
      <c r="G847" s="77">
        <v>6</v>
      </c>
      <c r="H847" s="42">
        <v>3866</v>
      </c>
      <c r="I847" s="42">
        <v>3286.1</v>
      </c>
      <c r="J847" s="42">
        <v>3286.1</v>
      </c>
      <c r="K847" s="77">
        <v>130</v>
      </c>
      <c r="L847" s="42">
        <v>43869.94</v>
      </c>
      <c r="M847" s="42">
        <v>0</v>
      </c>
      <c r="N847" s="42">
        <v>0</v>
      </c>
      <c r="O847" s="42">
        <v>0</v>
      </c>
      <c r="P847" s="42">
        <f t="shared" si="60"/>
        <v>43869.94</v>
      </c>
      <c r="Q847" s="42">
        <f t="shared" si="61"/>
        <v>13.35</v>
      </c>
      <c r="R847" s="78">
        <v>13.35</v>
      </c>
      <c r="S847" s="22" t="s">
        <v>200</v>
      </c>
      <c r="T847" s="272" t="s">
        <v>33</v>
      </c>
    </row>
    <row r="848" spans="1:20" ht="21.95" hidden="1" customHeight="1" x14ac:dyDescent="0.25">
      <c r="A848" s="349" t="s">
        <v>411</v>
      </c>
      <c r="B848" s="349"/>
      <c r="C848" s="66"/>
      <c r="D848" s="67"/>
      <c r="E848" s="68"/>
      <c r="F848" s="69"/>
      <c r="G848" s="69"/>
      <c r="H848" s="51">
        <f t="shared" ref="H848:P848" si="62">H849+H852+H962+H965+H969+H972+H974+H977+H985+H987+H990+H992+H996+H1002+H1045+H1077+H1082+H1095+H1115+H1150+H1164+H1173+H1178+H1180+H1187+H1189+H1213+H1218+H1230+H1234+H1237+H1244+H1246+H1253+H1255+H1251</f>
        <v>3052365.22</v>
      </c>
      <c r="I848" s="51">
        <f t="shared" si="62"/>
        <v>2611463.0099999998</v>
      </c>
      <c r="J848" s="51">
        <f t="shared" si="62"/>
        <v>2357344.37</v>
      </c>
      <c r="K848" s="67">
        <f t="shared" si="62"/>
        <v>123161</v>
      </c>
      <c r="L848" s="51">
        <f t="shared" si="62"/>
        <v>1241407609.6500001</v>
      </c>
      <c r="M848" s="51">
        <f t="shared" si="62"/>
        <v>0</v>
      </c>
      <c r="N848" s="51">
        <f t="shared" si="62"/>
        <v>0</v>
      </c>
      <c r="O848" s="51">
        <f t="shared" si="62"/>
        <v>16336832.48</v>
      </c>
      <c r="P848" s="51">
        <f t="shared" si="62"/>
        <v>1225070777.1700001</v>
      </c>
      <c r="Q848" s="51" t="s">
        <v>28</v>
      </c>
      <c r="R848" s="70" t="s">
        <v>28</v>
      </c>
      <c r="S848" s="22" t="s">
        <v>28</v>
      </c>
      <c r="T848" s="83" t="s">
        <v>28</v>
      </c>
    </row>
    <row r="849" spans="1:20" ht="21.95" hidden="1" customHeight="1" x14ac:dyDescent="0.25">
      <c r="A849" s="331"/>
      <c r="B849" s="135" t="s">
        <v>30</v>
      </c>
      <c r="C849" s="66"/>
      <c r="D849" s="67"/>
      <c r="E849" s="68"/>
      <c r="F849" s="69"/>
      <c r="G849" s="69"/>
      <c r="H849" s="51">
        <f>SUM(H850:H851)</f>
        <v>2349.44</v>
      </c>
      <c r="I849" s="51">
        <f t="shared" ref="I849:P849" si="63">SUM(I850:I851)</f>
        <v>2050</v>
      </c>
      <c r="J849" s="51">
        <f t="shared" si="63"/>
        <v>2050</v>
      </c>
      <c r="K849" s="67">
        <f t="shared" si="63"/>
        <v>103</v>
      </c>
      <c r="L849" s="51">
        <f t="shared" si="63"/>
        <v>2285869.37</v>
      </c>
      <c r="M849" s="51">
        <f t="shared" si="63"/>
        <v>0</v>
      </c>
      <c r="N849" s="51">
        <f t="shared" si="63"/>
        <v>0</v>
      </c>
      <c r="O849" s="51">
        <f t="shared" si="63"/>
        <v>0</v>
      </c>
      <c r="P849" s="51">
        <f t="shared" si="63"/>
        <v>2285869.37</v>
      </c>
      <c r="Q849" s="51" t="s">
        <v>28</v>
      </c>
      <c r="R849" s="70" t="s">
        <v>28</v>
      </c>
      <c r="S849" s="22" t="s">
        <v>28</v>
      </c>
      <c r="T849" s="83" t="s">
        <v>28</v>
      </c>
    </row>
    <row r="850" spans="1:20" ht="21.95" hidden="1" customHeight="1" x14ac:dyDescent="0.25">
      <c r="A850" s="331">
        <v>1</v>
      </c>
      <c r="B850" s="154" t="s">
        <v>1485</v>
      </c>
      <c r="C850" s="20">
        <v>1978</v>
      </c>
      <c r="D850" s="129">
        <v>2012</v>
      </c>
      <c r="E850" s="21" t="s">
        <v>32</v>
      </c>
      <c r="F850" s="129">
        <v>2</v>
      </c>
      <c r="G850" s="129">
        <v>2</v>
      </c>
      <c r="H850" s="21">
        <v>958.8</v>
      </c>
      <c r="I850" s="21">
        <v>757.8</v>
      </c>
      <c r="J850" s="21">
        <v>757.8</v>
      </c>
      <c r="K850" s="129">
        <v>34</v>
      </c>
      <c r="L850" s="21">
        <v>186070.21</v>
      </c>
      <c r="M850" s="21">
        <v>0</v>
      </c>
      <c r="N850" s="21">
        <v>0</v>
      </c>
      <c r="O850" s="21">
        <v>0</v>
      </c>
      <c r="P850" s="21">
        <v>186070.21</v>
      </c>
      <c r="Q850" s="16">
        <v>245.54</v>
      </c>
      <c r="R850" s="21">
        <v>245.54</v>
      </c>
      <c r="S850" s="22">
        <v>43435</v>
      </c>
      <c r="T850" s="21" t="s">
        <v>33</v>
      </c>
    </row>
    <row r="851" spans="1:20" ht="21.95" hidden="1" customHeight="1" x14ac:dyDescent="0.25">
      <c r="A851" s="331">
        <v>2</v>
      </c>
      <c r="B851" s="154" t="s">
        <v>1502</v>
      </c>
      <c r="C851" s="20">
        <v>1995</v>
      </c>
      <c r="D851" s="129">
        <v>1995</v>
      </c>
      <c r="E851" s="21" t="s">
        <v>36</v>
      </c>
      <c r="F851" s="129">
        <v>3</v>
      </c>
      <c r="G851" s="129">
        <v>2</v>
      </c>
      <c r="H851" s="21">
        <v>1390.64</v>
      </c>
      <c r="I851" s="21">
        <v>1292.2</v>
      </c>
      <c r="J851" s="21">
        <v>1292.2</v>
      </c>
      <c r="K851" s="129">
        <v>69</v>
      </c>
      <c r="L851" s="21">
        <v>2099799.16</v>
      </c>
      <c r="M851" s="21">
        <v>0</v>
      </c>
      <c r="N851" s="21">
        <v>0</v>
      </c>
      <c r="O851" s="21">
        <v>0</v>
      </c>
      <c r="P851" s="21">
        <v>2099799.16</v>
      </c>
      <c r="Q851" s="16">
        <v>1624.98</v>
      </c>
      <c r="R851" s="21">
        <v>1624.98</v>
      </c>
      <c r="S851" s="22">
        <v>43435</v>
      </c>
      <c r="T851" s="21" t="s">
        <v>37</v>
      </c>
    </row>
    <row r="852" spans="1:20" ht="20.25" hidden="1" customHeight="1" x14ac:dyDescent="0.25">
      <c r="A852" s="331"/>
      <c r="B852" s="135" t="s">
        <v>39</v>
      </c>
      <c r="C852" s="66"/>
      <c r="D852" s="67"/>
      <c r="E852" s="68"/>
      <c r="F852" s="69"/>
      <c r="G852" s="69"/>
      <c r="H852" s="51">
        <f t="shared" ref="H852:P852" si="64">SUM(H853:H961)</f>
        <v>81285.039999999994</v>
      </c>
      <c r="I852" s="51">
        <f t="shared" si="64"/>
        <v>72458.179999999993</v>
      </c>
      <c r="J852" s="51">
        <f t="shared" si="64"/>
        <v>71980.38</v>
      </c>
      <c r="K852" s="67">
        <f t="shared" si="64"/>
        <v>3859</v>
      </c>
      <c r="L852" s="51">
        <f t="shared" si="64"/>
        <v>73408846.969999999</v>
      </c>
      <c r="M852" s="51">
        <f t="shared" si="64"/>
        <v>0</v>
      </c>
      <c r="N852" s="51">
        <f t="shared" si="64"/>
        <v>0</v>
      </c>
      <c r="O852" s="51">
        <f t="shared" si="64"/>
        <v>0</v>
      </c>
      <c r="P852" s="51">
        <f t="shared" si="64"/>
        <v>73408846.969999999</v>
      </c>
      <c r="Q852" s="51" t="s">
        <v>28</v>
      </c>
      <c r="R852" s="70" t="s">
        <v>28</v>
      </c>
      <c r="S852" s="22" t="s">
        <v>28</v>
      </c>
      <c r="T852" s="83" t="s">
        <v>28</v>
      </c>
    </row>
    <row r="853" spans="1:20" ht="21.95" hidden="1" customHeight="1" x14ac:dyDescent="0.25">
      <c r="A853" s="331">
        <v>1</v>
      </c>
      <c r="B853" s="154" t="s">
        <v>448</v>
      </c>
      <c r="C853" s="20">
        <v>1959</v>
      </c>
      <c r="D853" s="129"/>
      <c r="E853" s="21" t="s">
        <v>62</v>
      </c>
      <c r="F853" s="129">
        <v>1</v>
      </c>
      <c r="G853" s="129">
        <v>1</v>
      </c>
      <c r="H853" s="21">
        <v>235.8</v>
      </c>
      <c r="I853" s="21">
        <v>201</v>
      </c>
      <c r="J853" s="21">
        <v>201</v>
      </c>
      <c r="K853" s="129">
        <v>16</v>
      </c>
      <c r="L853" s="21">
        <v>46943.55</v>
      </c>
      <c r="M853" s="21">
        <v>0</v>
      </c>
      <c r="N853" s="21">
        <v>0</v>
      </c>
      <c r="O853" s="21">
        <v>0</v>
      </c>
      <c r="P853" s="21">
        <v>46943.55</v>
      </c>
      <c r="Q853" s="21">
        <v>233.55</v>
      </c>
      <c r="R853" s="21">
        <v>233.55</v>
      </c>
      <c r="S853" s="22">
        <v>43465</v>
      </c>
      <c r="T853" s="21" t="s">
        <v>37</v>
      </c>
    </row>
    <row r="854" spans="1:20" ht="21.95" hidden="1" customHeight="1" x14ac:dyDescent="0.25">
      <c r="A854" s="331">
        <v>2</v>
      </c>
      <c r="B854" s="154" t="s">
        <v>460</v>
      </c>
      <c r="C854" s="20">
        <v>1961</v>
      </c>
      <c r="D854" s="129"/>
      <c r="E854" s="21" t="s">
        <v>302</v>
      </c>
      <c r="F854" s="129">
        <v>1</v>
      </c>
      <c r="G854" s="129">
        <v>12</v>
      </c>
      <c r="H854" s="21">
        <v>303.7</v>
      </c>
      <c r="I854" s="21">
        <v>286.39999999999998</v>
      </c>
      <c r="J854" s="21">
        <v>286.39999999999998</v>
      </c>
      <c r="K854" s="129">
        <v>46</v>
      </c>
      <c r="L854" s="21">
        <v>424086.8</v>
      </c>
      <c r="M854" s="21">
        <v>0</v>
      </c>
      <c r="N854" s="21">
        <v>0</v>
      </c>
      <c r="O854" s="21">
        <v>0</v>
      </c>
      <c r="P854" s="21">
        <v>424086.8</v>
      </c>
      <c r="Q854" s="21">
        <v>1480.75</v>
      </c>
      <c r="R854" s="21">
        <v>1480.75</v>
      </c>
      <c r="S854" s="22">
        <v>43465</v>
      </c>
      <c r="T854" s="21" t="s">
        <v>37</v>
      </c>
    </row>
    <row r="855" spans="1:20" ht="21.95" hidden="1" customHeight="1" x14ac:dyDescent="0.25">
      <c r="A855" s="331">
        <v>3</v>
      </c>
      <c r="B855" s="154" t="s">
        <v>497</v>
      </c>
      <c r="C855" s="20">
        <v>1966</v>
      </c>
      <c r="D855" s="129"/>
      <c r="E855" s="21" t="s">
        <v>302</v>
      </c>
      <c r="F855" s="129">
        <v>1</v>
      </c>
      <c r="G855" s="129">
        <v>1</v>
      </c>
      <c r="H855" s="21">
        <v>237.8</v>
      </c>
      <c r="I855" s="21">
        <v>209.3</v>
      </c>
      <c r="J855" s="21">
        <v>209.3</v>
      </c>
      <c r="K855" s="129">
        <v>30</v>
      </c>
      <c r="L855" s="21">
        <v>357446.72</v>
      </c>
      <c r="M855" s="21">
        <v>0</v>
      </c>
      <c r="N855" s="21">
        <v>0</v>
      </c>
      <c r="O855" s="21">
        <v>0</v>
      </c>
      <c r="P855" s="21">
        <v>357446.72</v>
      </c>
      <c r="Q855" s="21">
        <v>1707.82</v>
      </c>
      <c r="R855" s="21">
        <v>1707.82</v>
      </c>
      <c r="S855" s="22">
        <v>43465</v>
      </c>
      <c r="T855" s="21" t="s">
        <v>37</v>
      </c>
    </row>
    <row r="856" spans="1:20" ht="21.95" hidden="1" customHeight="1" x14ac:dyDescent="0.25">
      <c r="A856" s="331">
        <v>4</v>
      </c>
      <c r="B856" s="154" t="s">
        <v>491</v>
      </c>
      <c r="C856" s="20">
        <v>1965</v>
      </c>
      <c r="D856" s="129"/>
      <c r="E856" s="21" t="s">
        <v>36</v>
      </c>
      <c r="F856" s="129">
        <v>2</v>
      </c>
      <c r="G856" s="129">
        <v>2</v>
      </c>
      <c r="H856" s="21">
        <v>514.6</v>
      </c>
      <c r="I856" s="21">
        <v>448.2</v>
      </c>
      <c r="J856" s="21">
        <v>448.2</v>
      </c>
      <c r="K856" s="129">
        <v>31</v>
      </c>
      <c r="L856" s="21">
        <v>1039532.67</v>
      </c>
      <c r="M856" s="21">
        <v>0</v>
      </c>
      <c r="N856" s="21">
        <v>0</v>
      </c>
      <c r="O856" s="21">
        <v>0</v>
      </c>
      <c r="P856" s="21">
        <v>1039532.67</v>
      </c>
      <c r="Q856" s="21">
        <v>2319.35</v>
      </c>
      <c r="R856" s="21">
        <v>2319.35</v>
      </c>
      <c r="S856" s="22">
        <v>43465</v>
      </c>
      <c r="T856" s="21" t="s">
        <v>33</v>
      </c>
    </row>
    <row r="857" spans="1:20" ht="21.95" hidden="1" customHeight="1" x14ac:dyDescent="0.25">
      <c r="A857" s="331">
        <v>5</v>
      </c>
      <c r="B857" s="154" t="s">
        <v>1531</v>
      </c>
      <c r="C857" s="20">
        <v>1966</v>
      </c>
      <c r="D857" s="129">
        <v>2014</v>
      </c>
      <c r="E857" s="21" t="s">
        <v>36</v>
      </c>
      <c r="F857" s="129">
        <v>2</v>
      </c>
      <c r="G857" s="129">
        <v>3</v>
      </c>
      <c r="H857" s="21">
        <v>577.70000000000005</v>
      </c>
      <c r="I857" s="21">
        <v>524.5</v>
      </c>
      <c r="J857" s="21">
        <v>524.5</v>
      </c>
      <c r="K857" s="129">
        <v>25</v>
      </c>
      <c r="L857" s="21">
        <v>14009.4</v>
      </c>
      <c r="M857" s="21">
        <v>0</v>
      </c>
      <c r="N857" s="21">
        <v>0</v>
      </c>
      <c r="O857" s="21">
        <v>0</v>
      </c>
      <c r="P857" s="21">
        <v>14009.4</v>
      </c>
      <c r="Q857" s="21">
        <v>26.71</v>
      </c>
      <c r="R857" s="21">
        <v>26.71</v>
      </c>
      <c r="S857" s="22">
        <v>43465</v>
      </c>
      <c r="T857" s="21" t="s">
        <v>37</v>
      </c>
    </row>
    <row r="858" spans="1:20" ht="21.95" hidden="1" customHeight="1" x14ac:dyDescent="0.25">
      <c r="A858" s="331">
        <v>6</v>
      </c>
      <c r="B858" s="154" t="s">
        <v>495</v>
      </c>
      <c r="C858" s="20">
        <v>1965</v>
      </c>
      <c r="D858" s="129"/>
      <c r="E858" s="21" t="s">
        <v>36</v>
      </c>
      <c r="F858" s="129">
        <v>2</v>
      </c>
      <c r="G858" s="129">
        <v>3</v>
      </c>
      <c r="H858" s="21">
        <v>585.20000000000005</v>
      </c>
      <c r="I858" s="21">
        <v>515</v>
      </c>
      <c r="J858" s="21">
        <v>515</v>
      </c>
      <c r="K858" s="129">
        <v>12</v>
      </c>
      <c r="L858" s="21">
        <v>185183.7</v>
      </c>
      <c r="M858" s="21">
        <v>0</v>
      </c>
      <c r="N858" s="21">
        <v>0</v>
      </c>
      <c r="O858" s="21">
        <v>0</v>
      </c>
      <c r="P858" s="21">
        <v>185183.7</v>
      </c>
      <c r="Q858" s="21">
        <v>359.58</v>
      </c>
      <c r="R858" s="21">
        <v>359.58</v>
      </c>
      <c r="S858" s="22">
        <v>43465</v>
      </c>
      <c r="T858" s="21" t="s">
        <v>37</v>
      </c>
    </row>
    <row r="859" spans="1:20" ht="21.95" hidden="1" customHeight="1" x14ac:dyDescent="0.25">
      <c r="A859" s="331">
        <v>7</v>
      </c>
      <c r="B859" s="154" t="s">
        <v>455</v>
      </c>
      <c r="C859" s="20">
        <v>1960</v>
      </c>
      <c r="D859" s="129"/>
      <c r="E859" s="21" t="s">
        <v>36</v>
      </c>
      <c r="F859" s="129">
        <v>2</v>
      </c>
      <c r="G859" s="129">
        <v>2</v>
      </c>
      <c r="H859" s="21">
        <v>370.3</v>
      </c>
      <c r="I859" s="21">
        <v>308.5</v>
      </c>
      <c r="J859" s="21">
        <v>308.5</v>
      </c>
      <c r="K859" s="129">
        <v>12</v>
      </c>
      <c r="L859" s="21">
        <v>437980.54</v>
      </c>
      <c r="M859" s="21">
        <v>0</v>
      </c>
      <c r="N859" s="21">
        <v>0</v>
      </c>
      <c r="O859" s="21">
        <v>0</v>
      </c>
      <c r="P859" s="21">
        <v>437980.54</v>
      </c>
      <c r="Q859" s="21">
        <v>1419.71</v>
      </c>
      <c r="R859" s="21">
        <v>1419.71</v>
      </c>
      <c r="S859" s="22">
        <v>43465</v>
      </c>
      <c r="T859" s="21" t="s">
        <v>37</v>
      </c>
    </row>
    <row r="860" spans="1:20" ht="21.95" hidden="1" customHeight="1" x14ac:dyDescent="0.25">
      <c r="A860" s="331">
        <v>8</v>
      </c>
      <c r="B860" s="154" t="s">
        <v>461</v>
      </c>
      <c r="C860" s="20">
        <v>1961</v>
      </c>
      <c r="D860" s="129"/>
      <c r="E860" s="21" t="s">
        <v>62</v>
      </c>
      <c r="F860" s="129">
        <v>1</v>
      </c>
      <c r="G860" s="129">
        <v>1</v>
      </c>
      <c r="H860" s="21">
        <v>57.1</v>
      </c>
      <c r="I860" s="21">
        <v>57.1</v>
      </c>
      <c r="J860" s="21">
        <v>57.1</v>
      </c>
      <c r="K860" s="129">
        <v>3</v>
      </c>
      <c r="L860" s="21">
        <v>71215.12</v>
      </c>
      <c r="M860" s="21">
        <v>0</v>
      </c>
      <c r="N860" s="21">
        <v>0</v>
      </c>
      <c r="O860" s="21">
        <v>0</v>
      </c>
      <c r="P860" s="21">
        <v>71215.12</v>
      </c>
      <c r="Q860" s="21">
        <v>1247.2</v>
      </c>
      <c r="R860" s="21">
        <v>1247.2</v>
      </c>
      <c r="S860" s="22">
        <v>43465</v>
      </c>
      <c r="T860" s="21" t="s">
        <v>37</v>
      </c>
    </row>
    <row r="861" spans="1:20" ht="21.95" hidden="1" customHeight="1" x14ac:dyDescent="0.25">
      <c r="A861" s="331">
        <v>9</v>
      </c>
      <c r="B861" s="154" t="s">
        <v>1532</v>
      </c>
      <c r="C861" s="20">
        <v>1966</v>
      </c>
      <c r="D861" s="129">
        <v>2014</v>
      </c>
      <c r="E861" s="21" t="s">
        <v>36</v>
      </c>
      <c r="F861" s="129">
        <v>2</v>
      </c>
      <c r="G861" s="129">
        <v>3</v>
      </c>
      <c r="H861" s="21">
        <v>548</v>
      </c>
      <c r="I861" s="21">
        <v>486.8</v>
      </c>
      <c r="J861" s="21">
        <v>486.8</v>
      </c>
      <c r="K861" s="129">
        <v>39</v>
      </c>
      <c r="L861" s="21">
        <v>13002.43</v>
      </c>
      <c r="M861" s="21">
        <v>0</v>
      </c>
      <c r="N861" s="21">
        <v>0</v>
      </c>
      <c r="O861" s="21">
        <v>0</v>
      </c>
      <c r="P861" s="21">
        <v>13002.43</v>
      </c>
      <c r="Q861" s="21">
        <v>26.71</v>
      </c>
      <c r="R861" s="21">
        <v>26.71</v>
      </c>
      <c r="S861" s="22">
        <v>43465</v>
      </c>
      <c r="T861" s="21" t="s">
        <v>33</v>
      </c>
    </row>
    <row r="862" spans="1:20" ht="21.95" hidden="1" customHeight="1" x14ac:dyDescent="0.25">
      <c r="A862" s="331">
        <v>10</v>
      </c>
      <c r="B862" s="154" t="s">
        <v>599</v>
      </c>
      <c r="C862" s="20">
        <v>1958</v>
      </c>
      <c r="D862" s="129"/>
      <c r="E862" s="21" t="s">
        <v>36</v>
      </c>
      <c r="F862" s="129">
        <v>2</v>
      </c>
      <c r="G862" s="129">
        <v>4</v>
      </c>
      <c r="H862" s="21">
        <v>941</v>
      </c>
      <c r="I862" s="21">
        <v>848</v>
      </c>
      <c r="J862" s="21">
        <v>848</v>
      </c>
      <c r="K862" s="129">
        <v>62</v>
      </c>
      <c r="L862" s="21">
        <v>338360.48</v>
      </c>
      <c r="M862" s="21">
        <v>0</v>
      </c>
      <c r="N862" s="21">
        <v>0</v>
      </c>
      <c r="O862" s="21">
        <v>0</v>
      </c>
      <c r="P862" s="21">
        <v>338360.48</v>
      </c>
      <c r="Q862" s="21">
        <v>399.01</v>
      </c>
      <c r="R862" s="21">
        <v>399.01</v>
      </c>
      <c r="S862" s="22">
        <v>43465</v>
      </c>
      <c r="T862" s="21" t="s">
        <v>37</v>
      </c>
    </row>
    <row r="863" spans="1:20" ht="21.95" hidden="1" customHeight="1" x14ac:dyDescent="0.25">
      <c r="A863" s="331">
        <v>11</v>
      </c>
      <c r="B863" s="154" t="s">
        <v>1533</v>
      </c>
      <c r="C863" s="20">
        <v>1966</v>
      </c>
      <c r="D863" s="129">
        <v>2014</v>
      </c>
      <c r="E863" s="21" t="s">
        <v>36</v>
      </c>
      <c r="F863" s="129">
        <v>3</v>
      </c>
      <c r="G863" s="129">
        <v>3</v>
      </c>
      <c r="H863" s="21">
        <v>1626.6</v>
      </c>
      <c r="I863" s="21">
        <v>1515.9</v>
      </c>
      <c r="J863" s="21">
        <v>1515.9</v>
      </c>
      <c r="K863" s="129">
        <v>113</v>
      </c>
      <c r="L863" s="21">
        <v>20237.27</v>
      </c>
      <c r="M863" s="21">
        <v>0</v>
      </c>
      <c r="N863" s="21">
        <v>0</v>
      </c>
      <c r="O863" s="21">
        <v>0</v>
      </c>
      <c r="P863" s="21">
        <v>20237.27</v>
      </c>
      <c r="Q863" s="21">
        <v>13.35</v>
      </c>
      <c r="R863" s="21">
        <v>13.35</v>
      </c>
      <c r="S863" s="22">
        <v>43465</v>
      </c>
      <c r="T863" s="21" t="s">
        <v>33</v>
      </c>
    </row>
    <row r="864" spans="1:20" ht="21.95" hidden="1" customHeight="1" x14ac:dyDescent="0.25">
      <c r="A864" s="331">
        <v>12</v>
      </c>
      <c r="B864" s="154" t="s">
        <v>175</v>
      </c>
      <c r="C864" s="20">
        <v>1957</v>
      </c>
      <c r="D864" s="129"/>
      <c r="E864" s="21" t="s">
        <v>62</v>
      </c>
      <c r="F864" s="129">
        <v>1</v>
      </c>
      <c r="G864" s="129">
        <v>1</v>
      </c>
      <c r="H864" s="21">
        <v>221.9</v>
      </c>
      <c r="I864" s="21">
        <v>196</v>
      </c>
      <c r="J864" s="21">
        <v>196</v>
      </c>
      <c r="K864" s="129">
        <v>21</v>
      </c>
      <c r="L864" s="21">
        <v>292577.03999999998</v>
      </c>
      <c r="M864" s="21">
        <v>0</v>
      </c>
      <c r="N864" s="21">
        <v>0</v>
      </c>
      <c r="O864" s="21">
        <v>0</v>
      </c>
      <c r="P864" s="21">
        <v>292577.03999999998</v>
      </c>
      <c r="Q864" s="21">
        <v>1492.74</v>
      </c>
      <c r="R864" s="21">
        <v>1492.74</v>
      </c>
      <c r="S864" s="22">
        <v>43465</v>
      </c>
      <c r="T864" s="21" t="s">
        <v>37</v>
      </c>
    </row>
    <row r="865" spans="1:20" ht="21.95" hidden="1" customHeight="1" x14ac:dyDescent="0.25">
      <c r="A865" s="331">
        <v>13</v>
      </c>
      <c r="B865" s="154" t="s">
        <v>1534</v>
      </c>
      <c r="C865" s="20">
        <v>1965</v>
      </c>
      <c r="D865" s="129">
        <v>2014</v>
      </c>
      <c r="E865" s="21" t="s">
        <v>36</v>
      </c>
      <c r="F865" s="129">
        <v>2</v>
      </c>
      <c r="G865" s="129">
        <v>2</v>
      </c>
      <c r="H865" s="21">
        <v>516.20000000000005</v>
      </c>
      <c r="I865" s="21">
        <v>457.4</v>
      </c>
      <c r="J865" s="21">
        <v>457.4</v>
      </c>
      <c r="K865" s="129">
        <v>41</v>
      </c>
      <c r="L865" s="21">
        <v>12217.15</v>
      </c>
      <c r="M865" s="21">
        <v>0</v>
      </c>
      <c r="N865" s="21">
        <v>0</v>
      </c>
      <c r="O865" s="21">
        <v>0</v>
      </c>
      <c r="P865" s="21">
        <v>12217.15</v>
      </c>
      <c r="Q865" s="21">
        <v>26.71</v>
      </c>
      <c r="R865" s="21">
        <v>26.71</v>
      </c>
      <c r="S865" s="22">
        <v>43465</v>
      </c>
      <c r="T865" s="21" t="s">
        <v>33</v>
      </c>
    </row>
    <row r="866" spans="1:20" ht="21.95" hidden="1" customHeight="1" x14ac:dyDescent="0.25">
      <c r="A866" s="331">
        <v>14</v>
      </c>
      <c r="B866" s="154" t="s">
        <v>1535</v>
      </c>
      <c r="C866" s="20">
        <v>2008</v>
      </c>
      <c r="D866" s="129"/>
      <c r="E866" s="21" t="s">
        <v>36</v>
      </c>
      <c r="F866" s="129">
        <v>9</v>
      </c>
      <c r="G866" s="129">
        <v>1</v>
      </c>
      <c r="H866" s="21">
        <v>2240</v>
      </c>
      <c r="I866" s="21">
        <v>2240</v>
      </c>
      <c r="J866" s="21">
        <v>2240</v>
      </c>
      <c r="K866" s="129">
        <v>67</v>
      </c>
      <c r="L866" s="21">
        <v>2124886.4</v>
      </c>
      <c r="M866" s="21">
        <v>0</v>
      </c>
      <c r="N866" s="21">
        <v>0</v>
      </c>
      <c r="O866" s="21">
        <v>0</v>
      </c>
      <c r="P866" s="21">
        <v>2124886.4</v>
      </c>
      <c r="Q866" s="21">
        <v>948.61</v>
      </c>
      <c r="R866" s="21">
        <v>948.61</v>
      </c>
      <c r="S866" s="22">
        <v>43465</v>
      </c>
      <c r="T866" s="21" t="s">
        <v>33</v>
      </c>
    </row>
    <row r="867" spans="1:20" ht="21.95" hidden="1" customHeight="1" x14ac:dyDescent="0.25">
      <c r="A867" s="331">
        <v>15</v>
      </c>
      <c r="B867" s="154" t="s">
        <v>1536</v>
      </c>
      <c r="C867" s="20">
        <v>2008</v>
      </c>
      <c r="D867" s="129"/>
      <c r="E867" s="21" t="s">
        <v>36</v>
      </c>
      <c r="F867" s="129">
        <v>9</v>
      </c>
      <c r="G867" s="129">
        <v>5</v>
      </c>
      <c r="H867" s="21">
        <v>8400</v>
      </c>
      <c r="I867" s="21">
        <v>8400</v>
      </c>
      <c r="J867" s="21">
        <v>8400</v>
      </c>
      <c r="K867" s="129">
        <v>199</v>
      </c>
      <c r="L867" s="21">
        <v>7968324</v>
      </c>
      <c r="M867" s="21">
        <v>0</v>
      </c>
      <c r="N867" s="21">
        <v>0</v>
      </c>
      <c r="O867" s="21">
        <v>0</v>
      </c>
      <c r="P867" s="21">
        <v>7968324</v>
      </c>
      <c r="Q867" s="21">
        <v>948.61</v>
      </c>
      <c r="R867" s="21">
        <v>948.61</v>
      </c>
      <c r="S867" s="22">
        <v>43465</v>
      </c>
      <c r="T867" s="21" t="s">
        <v>33</v>
      </c>
    </row>
    <row r="868" spans="1:20" ht="21.95" hidden="1" customHeight="1" x14ac:dyDescent="0.25">
      <c r="A868" s="331">
        <v>16</v>
      </c>
      <c r="B868" s="154" t="s">
        <v>442</v>
      </c>
      <c r="C868" s="20">
        <v>1956</v>
      </c>
      <c r="D868" s="129"/>
      <c r="E868" s="21" t="s">
        <v>62</v>
      </c>
      <c r="F868" s="129">
        <v>2</v>
      </c>
      <c r="G868" s="129">
        <v>2</v>
      </c>
      <c r="H868" s="21">
        <v>653.4</v>
      </c>
      <c r="I868" s="21">
        <v>569.79999999999995</v>
      </c>
      <c r="J868" s="21">
        <v>569.79999999999995</v>
      </c>
      <c r="K868" s="129">
        <v>46</v>
      </c>
      <c r="L868" s="21">
        <v>843731.35</v>
      </c>
      <c r="M868" s="21">
        <v>0</v>
      </c>
      <c r="N868" s="21">
        <v>0</v>
      </c>
      <c r="O868" s="21">
        <v>0</v>
      </c>
      <c r="P868" s="21">
        <v>843731.35</v>
      </c>
      <c r="Q868" s="21">
        <v>1480.75</v>
      </c>
      <c r="R868" s="21">
        <v>1480.75</v>
      </c>
      <c r="S868" s="22">
        <v>43465</v>
      </c>
      <c r="T868" s="21" t="s">
        <v>37</v>
      </c>
    </row>
    <row r="869" spans="1:20" ht="21.95" hidden="1" customHeight="1" x14ac:dyDescent="0.25">
      <c r="A869" s="331">
        <v>17</v>
      </c>
      <c r="B869" s="154" t="s">
        <v>499</v>
      </c>
      <c r="C869" s="20">
        <v>1966</v>
      </c>
      <c r="D869" s="129"/>
      <c r="E869" s="21" t="s">
        <v>62</v>
      </c>
      <c r="F869" s="129">
        <v>2</v>
      </c>
      <c r="G869" s="129">
        <v>2</v>
      </c>
      <c r="H869" s="21">
        <v>402.4</v>
      </c>
      <c r="I869" s="21">
        <v>366</v>
      </c>
      <c r="J869" s="21">
        <v>366</v>
      </c>
      <c r="K869" s="129">
        <v>30</v>
      </c>
      <c r="L869" s="21">
        <v>9775.86</v>
      </c>
      <c r="M869" s="21">
        <v>0</v>
      </c>
      <c r="N869" s="21">
        <v>0</v>
      </c>
      <c r="O869" s="21">
        <v>0</v>
      </c>
      <c r="P869" s="21">
        <v>9775.86</v>
      </c>
      <c r="Q869" s="21">
        <v>26.71</v>
      </c>
      <c r="R869" s="21">
        <v>26.71</v>
      </c>
      <c r="S869" s="22">
        <v>43465</v>
      </c>
      <c r="T869" s="21" t="s">
        <v>37</v>
      </c>
    </row>
    <row r="870" spans="1:20" ht="21.95" hidden="1" customHeight="1" x14ac:dyDescent="0.25">
      <c r="A870" s="331">
        <v>18</v>
      </c>
      <c r="B870" s="154" t="s">
        <v>498</v>
      </c>
      <c r="C870" s="20">
        <v>1966</v>
      </c>
      <c r="D870" s="129"/>
      <c r="E870" s="21" t="s">
        <v>62</v>
      </c>
      <c r="F870" s="129">
        <v>2</v>
      </c>
      <c r="G870" s="129">
        <v>2</v>
      </c>
      <c r="H870" s="21">
        <v>228.5</v>
      </c>
      <c r="I870" s="21">
        <v>228.5</v>
      </c>
      <c r="J870" s="21">
        <v>228.5</v>
      </c>
      <c r="K870" s="129">
        <v>19</v>
      </c>
      <c r="L870" s="21">
        <v>384133.64</v>
      </c>
      <c r="M870" s="21">
        <v>0</v>
      </c>
      <c r="N870" s="21">
        <v>0</v>
      </c>
      <c r="O870" s="21">
        <v>0</v>
      </c>
      <c r="P870" s="21">
        <v>384133.64</v>
      </c>
      <c r="Q870" s="21">
        <v>1681.11</v>
      </c>
      <c r="R870" s="21">
        <v>1681.11</v>
      </c>
      <c r="S870" s="22">
        <v>43465</v>
      </c>
      <c r="T870" s="21" t="s">
        <v>37</v>
      </c>
    </row>
    <row r="871" spans="1:20" ht="21.95" hidden="1" customHeight="1" x14ac:dyDescent="0.25">
      <c r="A871" s="331">
        <v>19</v>
      </c>
      <c r="B871" s="154" t="s">
        <v>188</v>
      </c>
      <c r="C871" s="20">
        <v>1963</v>
      </c>
      <c r="D871" s="129"/>
      <c r="E871" s="21" t="s">
        <v>36</v>
      </c>
      <c r="F871" s="129">
        <v>2</v>
      </c>
      <c r="G871" s="129">
        <v>2</v>
      </c>
      <c r="H871" s="21">
        <v>588.9</v>
      </c>
      <c r="I871" s="21">
        <v>529.70000000000005</v>
      </c>
      <c r="J871" s="21">
        <v>476.3</v>
      </c>
      <c r="K871" s="129">
        <v>30</v>
      </c>
      <c r="L871" s="21">
        <v>348134.73</v>
      </c>
      <c r="M871" s="21">
        <v>0</v>
      </c>
      <c r="N871" s="21">
        <v>0</v>
      </c>
      <c r="O871" s="21">
        <v>0</v>
      </c>
      <c r="P871" s="21">
        <v>348134.73</v>
      </c>
      <c r="Q871" s="21">
        <v>657.23</v>
      </c>
      <c r="R871" s="21">
        <v>657.23</v>
      </c>
      <c r="S871" s="22">
        <v>43465</v>
      </c>
      <c r="T871" s="21" t="s">
        <v>37</v>
      </c>
    </row>
    <row r="872" spans="1:20" ht="21.95" hidden="1" customHeight="1" x14ac:dyDescent="0.25">
      <c r="A872" s="331">
        <v>20</v>
      </c>
      <c r="B872" s="154" t="s">
        <v>450</v>
      </c>
      <c r="C872" s="20">
        <v>1959</v>
      </c>
      <c r="D872" s="129"/>
      <c r="E872" s="21" t="s">
        <v>36</v>
      </c>
      <c r="F872" s="129">
        <v>2</v>
      </c>
      <c r="G872" s="129">
        <v>2</v>
      </c>
      <c r="H872" s="21">
        <v>508.3</v>
      </c>
      <c r="I872" s="21">
        <v>447.3</v>
      </c>
      <c r="J872" s="21">
        <v>447.3</v>
      </c>
      <c r="K872" s="129">
        <v>24</v>
      </c>
      <c r="L872" s="21">
        <v>174688.54</v>
      </c>
      <c r="M872" s="21">
        <v>0</v>
      </c>
      <c r="N872" s="21">
        <v>0</v>
      </c>
      <c r="O872" s="21">
        <v>0</v>
      </c>
      <c r="P872" s="21">
        <v>174688.54</v>
      </c>
      <c r="Q872" s="21">
        <v>390.54</v>
      </c>
      <c r="R872" s="21">
        <v>390.54</v>
      </c>
      <c r="S872" s="22">
        <v>43465</v>
      </c>
      <c r="T872" s="21" t="s">
        <v>37</v>
      </c>
    </row>
    <row r="873" spans="1:20" ht="21.95" hidden="1" customHeight="1" x14ac:dyDescent="0.25">
      <c r="A873" s="331">
        <v>21</v>
      </c>
      <c r="B873" s="154" t="s">
        <v>451</v>
      </c>
      <c r="C873" s="20">
        <v>1959</v>
      </c>
      <c r="D873" s="129"/>
      <c r="E873" s="21" t="s">
        <v>36</v>
      </c>
      <c r="F873" s="129">
        <v>2</v>
      </c>
      <c r="G873" s="129">
        <v>2</v>
      </c>
      <c r="H873" s="21">
        <v>513.6</v>
      </c>
      <c r="I873" s="21">
        <v>450.5</v>
      </c>
      <c r="J873" s="21">
        <v>450.5</v>
      </c>
      <c r="K873" s="129">
        <v>24</v>
      </c>
      <c r="L873" s="21">
        <v>528963.59</v>
      </c>
      <c r="M873" s="21">
        <v>0</v>
      </c>
      <c r="N873" s="21">
        <v>0</v>
      </c>
      <c r="O873" s="21">
        <v>0</v>
      </c>
      <c r="P873" s="21">
        <v>528963.59</v>
      </c>
      <c r="Q873" s="21">
        <v>1174.17</v>
      </c>
      <c r="R873" s="21">
        <v>1174.17</v>
      </c>
      <c r="S873" s="22">
        <v>43465</v>
      </c>
      <c r="T873" s="21" t="s">
        <v>37</v>
      </c>
    </row>
    <row r="874" spans="1:20" ht="21.95" hidden="1" customHeight="1" x14ac:dyDescent="0.25">
      <c r="A874" s="331">
        <v>22</v>
      </c>
      <c r="B874" s="154" t="s">
        <v>449</v>
      </c>
      <c r="C874" s="20">
        <v>1959</v>
      </c>
      <c r="D874" s="129"/>
      <c r="E874" s="21" t="s">
        <v>36</v>
      </c>
      <c r="F874" s="129">
        <v>2</v>
      </c>
      <c r="G874" s="129">
        <v>2</v>
      </c>
      <c r="H874" s="21">
        <v>481.82</v>
      </c>
      <c r="I874" s="21">
        <v>418.46</v>
      </c>
      <c r="J874" s="21">
        <v>418.46</v>
      </c>
      <c r="K874" s="129">
        <v>24</v>
      </c>
      <c r="L874" s="21">
        <v>440123.67</v>
      </c>
      <c r="M874" s="21">
        <v>0</v>
      </c>
      <c r="N874" s="21">
        <v>0</v>
      </c>
      <c r="O874" s="21">
        <v>0</v>
      </c>
      <c r="P874" s="21">
        <v>440123.67</v>
      </c>
      <c r="Q874" s="21">
        <v>1051.77</v>
      </c>
      <c r="R874" s="21">
        <v>1051.77</v>
      </c>
      <c r="S874" s="22">
        <v>43465</v>
      </c>
      <c r="T874" s="21" t="s">
        <v>37</v>
      </c>
    </row>
    <row r="875" spans="1:20" ht="21.95" hidden="1" customHeight="1" x14ac:dyDescent="0.25">
      <c r="A875" s="331">
        <v>23</v>
      </c>
      <c r="B875" s="154" t="s">
        <v>1530</v>
      </c>
      <c r="C875" s="20">
        <v>1959</v>
      </c>
      <c r="D875" s="129">
        <v>2014</v>
      </c>
      <c r="E875" s="21" t="s">
        <v>36</v>
      </c>
      <c r="F875" s="129">
        <v>2</v>
      </c>
      <c r="G875" s="129">
        <v>1</v>
      </c>
      <c r="H875" s="21">
        <v>413.4</v>
      </c>
      <c r="I875" s="21">
        <v>388.9</v>
      </c>
      <c r="J875" s="21">
        <v>388.9</v>
      </c>
      <c r="K875" s="129">
        <v>23</v>
      </c>
      <c r="L875" s="21">
        <v>306122.64</v>
      </c>
      <c r="M875" s="21">
        <v>0</v>
      </c>
      <c r="N875" s="21">
        <v>0</v>
      </c>
      <c r="O875" s="21">
        <v>0</v>
      </c>
      <c r="P875" s="21">
        <v>306122.64</v>
      </c>
      <c r="Q875" s="21">
        <v>787.15</v>
      </c>
      <c r="R875" s="21">
        <v>787.15</v>
      </c>
      <c r="S875" s="22">
        <v>43465</v>
      </c>
      <c r="T875" s="21" t="s">
        <v>37</v>
      </c>
    </row>
    <row r="876" spans="1:20" ht="21.95" hidden="1" customHeight="1" x14ac:dyDescent="0.25">
      <c r="A876" s="331">
        <v>24</v>
      </c>
      <c r="B876" s="154" t="s">
        <v>1537</v>
      </c>
      <c r="C876" s="20">
        <v>1962</v>
      </c>
      <c r="D876" s="129">
        <v>2014</v>
      </c>
      <c r="E876" s="21" t="s">
        <v>36</v>
      </c>
      <c r="F876" s="129">
        <v>2</v>
      </c>
      <c r="G876" s="129">
        <v>2</v>
      </c>
      <c r="H876" s="21">
        <v>513.6</v>
      </c>
      <c r="I876" s="21">
        <v>449.7</v>
      </c>
      <c r="J876" s="21">
        <v>449.7</v>
      </c>
      <c r="K876" s="129">
        <v>43</v>
      </c>
      <c r="L876" s="21">
        <v>878425.99</v>
      </c>
      <c r="M876" s="21">
        <v>0</v>
      </c>
      <c r="N876" s="21">
        <v>0</v>
      </c>
      <c r="O876" s="21">
        <v>0</v>
      </c>
      <c r="P876" s="21">
        <v>878425.99</v>
      </c>
      <c r="Q876" s="21">
        <v>1953.36</v>
      </c>
      <c r="R876" s="21">
        <v>1953.36</v>
      </c>
      <c r="S876" s="22">
        <v>43465</v>
      </c>
      <c r="T876" s="21" t="s">
        <v>33</v>
      </c>
    </row>
    <row r="877" spans="1:20" ht="21.95" hidden="1" customHeight="1" x14ac:dyDescent="0.25">
      <c r="A877" s="331">
        <v>25</v>
      </c>
      <c r="B877" s="154" t="s">
        <v>589</v>
      </c>
      <c r="C877" s="20">
        <v>1965</v>
      </c>
      <c r="D877" s="129">
        <v>2013</v>
      </c>
      <c r="E877" s="21" t="s">
        <v>36</v>
      </c>
      <c r="F877" s="129">
        <v>2</v>
      </c>
      <c r="G877" s="129">
        <v>2</v>
      </c>
      <c r="H877" s="21">
        <v>521.6</v>
      </c>
      <c r="I877" s="21">
        <v>460</v>
      </c>
      <c r="J877" s="21">
        <v>460</v>
      </c>
      <c r="K877" s="129">
        <v>33</v>
      </c>
      <c r="L877" s="21">
        <v>12286.6</v>
      </c>
      <c r="M877" s="21">
        <v>0</v>
      </c>
      <c r="N877" s="21">
        <v>0</v>
      </c>
      <c r="O877" s="21">
        <v>0</v>
      </c>
      <c r="P877" s="21">
        <v>12286.6</v>
      </c>
      <c r="Q877" s="21">
        <v>26.71</v>
      </c>
      <c r="R877" s="21">
        <v>26.71</v>
      </c>
      <c r="S877" s="22">
        <v>43465</v>
      </c>
      <c r="T877" s="21" t="s">
        <v>37</v>
      </c>
    </row>
    <row r="878" spans="1:20" ht="21.95" hidden="1" customHeight="1" x14ac:dyDescent="0.25">
      <c r="A878" s="331">
        <v>26</v>
      </c>
      <c r="B878" s="154" t="s">
        <v>588</v>
      </c>
      <c r="C878" s="20">
        <v>1965</v>
      </c>
      <c r="D878" s="129"/>
      <c r="E878" s="21" t="s">
        <v>36</v>
      </c>
      <c r="F878" s="129">
        <v>2</v>
      </c>
      <c r="G878" s="129">
        <v>2</v>
      </c>
      <c r="H878" s="21">
        <v>513.20000000000005</v>
      </c>
      <c r="I878" s="21">
        <v>451.6</v>
      </c>
      <c r="J878" s="21">
        <v>451.6</v>
      </c>
      <c r="K878" s="129">
        <v>30</v>
      </c>
      <c r="L878" s="21">
        <v>122948.1</v>
      </c>
      <c r="M878" s="21">
        <v>0</v>
      </c>
      <c r="N878" s="21">
        <v>0</v>
      </c>
      <c r="O878" s="21">
        <v>0</v>
      </c>
      <c r="P878" s="21">
        <v>122948.1</v>
      </c>
      <c r="Q878" s="21">
        <v>272.25</v>
      </c>
      <c r="R878" s="21">
        <v>272.25</v>
      </c>
      <c r="S878" s="22">
        <v>43465</v>
      </c>
      <c r="T878" s="21" t="s">
        <v>37</v>
      </c>
    </row>
    <row r="879" spans="1:20" ht="21.95" hidden="1" customHeight="1" x14ac:dyDescent="0.25">
      <c r="A879" s="331">
        <v>27</v>
      </c>
      <c r="B879" s="154" t="s">
        <v>496</v>
      </c>
      <c r="C879" s="20">
        <v>1966</v>
      </c>
      <c r="D879" s="129"/>
      <c r="E879" s="21" t="s">
        <v>62</v>
      </c>
      <c r="F879" s="129">
        <v>2</v>
      </c>
      <c r="G879" s="129">
        <v>1</v>
      </c>
      <c r="H879" s="21">
        <v>137.80000000000001</v>
      </c>
      <c r="I879" s="21">
        <v>137.80000000000001</v>
      </c>
      <c r="J879" s="21">
        <v>137.80000000000001</v>
      </c>
      <c r="K879" s="129">
        <v>4</v>
      </c>
      <c r="L879" s="21">
        <v>231656.95999999999</v>
      </c>
      <c r="M879" s="21">
        <v>0</v>
      </c>
      <c r="N879" s="21">
        <v>0</v>
      </c>
      <c r="O879" s="21">
        <v>0</v>
      </c>
      <c r="P879" s="21">
        <v>231656.95999999999</v>
      </c>
      <c r="Q879" s="21">
        <v>1681.11</v>
      </c>
      <c r="R879" s="21">
        <v>1681.11</v>
      </c>
      <c r="S879" s="22">
        <v>43465</v>
      </c>
      <c r="T879" s="21" t="s">
        <v>37</v>
      </c>
    </row>
    <row r="880" spans="1:20" ht="21.95" hidden="1" customHeight="1" x14ac:dyDescent="0.25">
      <c r="A880" s="331">
        <v>28</v>
      </c>
      <c r="B880" s="154" t="s">
        <v>479</v>
      </c>
      <c r="C880" s="20">
        <v>1964</v>
      </c>
      <c r="D880" s="129"/>
      <c r="E880" s="21" t="s">
        <v>62</v>
      </c>
      <c r="F880" s="129">
        <v>2</v>
      </c>
      <c r="G880" s="129">
        <v>1</v>
      </c>
      <c r="H880" s="21">
        <v>365.1</v>
      </c>
      <c r="I880" s="21">
        <v>338.1</v>
      </c>
      <c r="J880" s="21">
        <v>338.1</v>
      </c>
      <c r="K880" s="129">
        <v>16</v>
      </c>
      <c r="L880" s="21">
        <v>990061.61</v>
      </c>
      <c r="M880" s="21">
        <v>0</v>
      </c>
      <c r="N880" s="21">
        <v>0</v>
      </c>
      <c r="O880" s="21">
        <v>0</v>
      </c>
      <c r="P880" s="21">
        <v>990061.61</v>
      </c>
      <c r="Q880" s="21">
        <v>2928.31</v>
      </c>
      <c r="R880" s="21">
        <v>2928.31</v>
      </c>
      <c r="S880" s="22">
        <v>43465</v>
      </c>
      <c r="T880" s="21" t="s">
        <v>37</v>
      </c>
    </row>
    <row r="881" spans="1:20" ht="21.95" hidden="1" customHeight="1" x14ac:dyDescent="0.25">
      <c r="A881" s="331">
        <v>29</v>
      </c>
      <c r="B881" s="154" t="s">
        <v>490</v>
      </c>
      <c r="C881" s="20">
        <v>1965</v>
      </c>
      <c r="D881" s="129"/>
      <c r="E881" s="21" t="s">
        <v>62</v>
      </c>
      <c r="F881" s="129">
        <v>2</v>
      </c>
      <c r="G881" s="129">
        <v>1</v>
      </c>
      <c r="H881" s="21">
        <v>364.2</v>
      </c>
      <c r="I881" s="21">
        <v>337.4</v>
      </c>
      <c r="J881" s="21">
        <v>337.4</v>
      </c>
      <c r="K881" s="129">
        <v>20</v>
      </c>
      <c r="L881" s="21">
        <v>567206.51</v>
      </c>
      <c r="M881" s="21">
        <v>0</v>
      </c>
      <c r="N881" s="21">
        <v>0</v>
      </c>
      <c r="O881" s="21">
        <v>0</v>
      </c>
      <c r="P881" s="21">
        <v>567206.51</v>
      </c>
      <c r="Q881" s="21">
        <v>1681.11</v>
      </c>
      <c r="R881" s="21">
        <v>1681.11</v>
      </c>
      <c r="S881" s="22">
        <v>43465</v>
      </c>
      <c r="T881" s="21" t="s">
        <v>37</v>
      </c>
    </row>
    <row r="882" spans="1:20" ht="21.95" hidden="1" customHeight="1" x14ac:dyDescent="0.25">
      <c r="A882" s="331">
        <v>30</v>
      </c>
      <c r="B882" s="154" t="s">
        <v>482</v>
      </c>
      <c r="C882" s="20">
        <v>1964</v>
      </c>
      <c r="D882" s="129"/>
      <c r="E882" s="21" t="s">
        <v>62</v>
      </c>
      <c r="F882" s="129">
        <v>2</v>
      </c>
      <c r="G882" s="129">
        <v>1</v>
      </c>
      <c r="H882" s="21">
        <v>336</v>
      </c>
      <c r="I882" s="21">
        <v>216</v>
      </c>
      <c r="J882" s="21">
        <v>216</v>
      </c>
      <c r="K882" s="129">
        <v>11</v>
      </c>
      <c r="L882" s="21">
        <v>363119.76</v>
      </c>
      <c r="M882" s="21">
        <v>0</v>
      </c>
      <c r="N882" s="21">
        <v>0</v>
      </c>
      <c r="O882" s="21">
        <v>0</v>
      </c>
      <c r="P882" s="21">
        <v>363119.76</v>
      </c>
      <c r="Q882" s="21">
        <v>1681.11</v>
      </c>
      <c r="R882" s="21">
        <v>1681.11</v>
      </c>
      <c r="S882" s="22">
        <v>43465</v>
      </c>
      <c r="T882" s="21" t="s">
        <v>37</v>
      </c>
    </row>
    <row r="883" spans="1:20" ht="21.95" customHeight="1" x14ac:dyDescent="0.25">
      <c r="A883" s="331">
        <v>31</v>
      </c>
      <c r="B883" s="154" t="s">
        <v>468</v>
      </c>
      <c r="C883" s="20">
        <v>1963</v>
      </c>
      <c r="D883" s="129"/>
      <c r="E883" s="21" t="s">
        <v>62</v>
      </c>
      <c r="F883" s="129">
        <v>2</v>
      </c>
      <c r="G883" s="129">
        <v>1</v>
      </c>
      <c r="H883" s="21">
        <v>362.1</v>
      </c>
      <c r="I883" s="21">
        <v>330.6</v>
      </c>
      <c r="J883" s="21">
        <v>330.6</v>
      </c>
      <c r="K883" s="129">
        <v>20</v>
      </c>
      <c r="L883" s="21">
        <v>968099.29</v>
      </c>
      <c r="M883" s="21">
        <v>0</v>
      </c>
      <c r="N883" s="21">
        <v>0</v>
      </c>
      <c r="O883" s="21">
        <v>0</v>
      </c>
      <c r="P883" s="21">
        <v>968099.29</v>
      </c>
      <c r="Q883" s="21">
        <v>2928.31</v>
      </c>
      <c r="R883" s="21">
        <v>2928.31</v>
      </c>
      <c r="S883" s="22">
        <v>43465</v>
      </c>
      <c r="T883" s="21" t="s">
        <v>37</v>
      </c>
    </row>
    <row r="884" spans="1:20" ht="21.95" customHeight="1" x14ac:dyDescent="0.25">
      <c r="A884" s="331">
        <v>32</v>
      </c>
      <c r="B884" s="154" t="s">
        <v>471</v>
      </c>
      <c r="C884" s="20">
        <v>1963</v>
      </c>
      <c r="D884" s="129"/>
      <c r="E884" s="21" t="s">
        <v>62</v>
      </c>
      <c r="F884" s="129">
        <v>2</v>
      </c>
      <c r="G884" s="129">
        <v>1</v>
      </c>
      <c r="H884" s="21">
        <v>357.7</v>
      </c>
      <c r="I884" s="21">
        <v>330.8</v>
      </c>
      <c r="J884" s="21">
        <v>330.8</v>
      </c>
      <c r="K884" s="129">
        <v>21</v>
      </c>
      <c r="L884" s="21">
        <v>968684.95</v>
      </c>
      <c r="M884" s="21">
        <v>0</v>
      </c>
      <c r="N884" s="21">
        <v>0</v>
      </c>
      <c r="O884" s="21">
        <v>0</v>
      </c>
      <c r="P884" s="21">
        <v>968684.95</v>
      </c>
      <c r="Q884" s="21">
        <v>2928.31</v>
      </c>
      <c r="R884" s="21">
        <v>2928.31</v>
      </c>
      <c r="S884" s="22">
        <v>43465</v>
      </c>
      <c r="T884" s="21" t="s">
        <v>33</v>
      </c>
    </row>
    <row r="885" spans="1:20" ht="21.95" hidden="1" customHeight="1" x14ac:dyDescent="0.25">
      <c r="A885" s="331">
        <v>33</v>
      </c>
      <c r="B885" s="154" t="s">
        <v>480</v>
      </c>
      <c r="C885" s="20">
        <v>1964</v>
      </c>
      <c r="D885" s="129"/>
      <c r="E885" s="21" t="s">
        <v>62</v>
      </c>
      <c r="F885" s="129">
        <v>2</v>
      </c>
      <c r="G885" s="129">
        <v>1</v>
      </c>
      <c r="H885" s="21">
        <v>375.2</v>
      </c>
      <c r="I885" s="21">
        <v>346.4</v>
      </c>
      <c r="J885" s="21">
        <v>346.4</v>
      </c>
      <c r="K885" s="129">
        <v>14</v>
      </c>
      <c r="L885" s="21">
        <v>1023618.92</v>
      </c>
      <c r="M885" s="21">
        <v>0</v>
      </c>
      <c r="N885" s="21">
        <v>0</v>
      </c>
      <c r="O885" s="21">
        <v>0</v>
      </c>
      <c r="P885" s="21">
        <v>1023618.92</v>
      </c>
      <c r="Q885" s="21">
        <v>2955.02</v>
      </c>
      <c r="R885" s="21">
        <v>2955.02</v>
      </c>
      <c r="S885" s="22">
        <v>43465</v>
      </c>
      <c r="T885" s="21" t="s">
        <v>37</v>
      </c>
    </row>
    <row r="886" spans="1:20" ht="21.95" hidden="1" customHeight="1" x14ac:dyDescent="0.25">
      <c r="A886" s="331">
        <v>34</v>
      </c>
      <c r="B886" s="154" t="s">
        <v>488</v>
      </c>
      <c r="C886" s="20">
        <v>1964</v>
      </c>
      <c r="D886" s="129"/>
      <c r="E886" s="21" t="s">
        <v>62</v>
      </c>
      <c r="F886" s="129">
        <v>2</v>
      </c>
      <c r="G886" s="129">
        <v>1</v>
      </c>
      <c r="H886" s="21">
        <v>359</v>
      </c>
      <c r="I886" s="21">
        <v>329.2</v>
      </c>
      <c r="J886" s="21">
        <v>329.2</v>
      </c>
      <c r="K886" s="129">
        <v>22</v>
      </c>
      <c r="L886" s="21">
        <v>562214.34</v>
      </c>
      <c r="M886" s="21">
        <v>0</v>
      </c>
      <c r="N886" s="21">
        <v>0</v>
      </c>
      <c r="O886" s="21">
        <v>0</v>
      </c>
      <c r="P886" s="21">
        <v>562214.34</v>
      </c>
      <c r="Q886" s="21">
        <v>1707.82</v>
      </c>
      <c r="R886" s="21">
        <v>1707.82</v>
      </c>
      <c r="S886" s="22">
        <v>43465</v>
      </c>
      <c r="T886" s="21" t="s">
        <v>37</v>
      </c>
    </row>
    <row r="887" spans="1:20" ht="21.95" hidden="1" customHeight="1" x14ac:dyDescent="0.25">
      <c r="A887" s="331">
        <v>35</v>
      </c>
      <c r="B887" s="154" t="s">
        <v>481</v>
      </c>
      <c r="C887" s="20">
        <v>1964</v>
      </c>
      <c r="D887" s="129"/>
      <c r="E887" s="21" t="s">
        <v>62</v>
      </c>
      <c r="F887" s="129">
        <v>2</v>
      </c>
      <c r="G887" s="129">
        <v>1</v>
      </c>
      <c r="H887" s="21">
        <v>364.1</v>
      </c>
      <c r="I887" s="21">
        <v>336.9</v>
      </c>
      <c r="J887" s="21">
        <v>336.9</v>
      </c>
      <c r="K887" s="129">
        <v>14</v>
      </c>
      <c r="L887" s="21">
        <v>566365.96</v>
      </c>
      <c r="M887" s="21">
        <v>0</v>
      </c>
      <c r="N887" s="21">
        <v>0</v>
      </c>
      <c r="O887" s="21">
        <v>0</v>
      </c>
      <c r="P887" s="21">
        <v>566365.96</v>
      </c>
      <c r="Q887" s="21">
        <v>1681.11</v>
      </c>
      <c r="R887" s="21">
        <v>1681.11</v>
      </c>
      <c r="S887" s="22">
        <v>43465</v>
      </c>
      <c r="T887" s="21" t="s">
        <v>37</v>
      </c>
    </row>
    <row r="888" spans="1:20" ht="21.95" hidden="1" customHeight="1" x14ac:dyDescent="0.25">
      <c r="A888" s="331">
        <v>36</v>
      </c>
      <c r="B888" s="154" t="s">
        <v>483</v>
      </c>
      <c r="C888" s="20">
        <v>1964</v>
      </c>
      <c r="D888" s="129"/>
      <c r="E888" s="21" t="s">
        <v>62</v>
      </c>
      <c r="F888" s="129">
        <v>2</v>
      </c>
      <c r="G888" s="129">
        <v>1</v>
      </c>
      <c r="H888" s="21">
        <v>326.39999999999998</v>
      </c>
      <c r="I888" s="21">
        <v>278.10000000000002</v>
      </c>
      <c r="J888" s="21">
        <v>278.10000000000002</v>
      </c>
      <c r="K888" s="129">
        <v>18</v>
      </c>
      <c r="L888" s="21">
        <v>467516.69</v>
      </c>
      <c r="M888" s="21">
        <v>0</v>
      </c>
      <c r="N888" s="21">
        <v>0</v>
      </c>
      <c r="O888" s="21">
        <v>0</v>
      </c>
      <c r="P888" s="21">
        <v>467516.69</v>
      </c>
      <c r="Q888" s="21">
        <v>1681.11</v>
      </c>
      <c r="R888" s="21">
        <v>1681.11</v>
      </c>
      <c r="S888" s="22">
        <v>43465</v>
      </c>
      <c r="T888" s="21" t="s">
        <v>37</v>
      </c>
    </row>
    <row r="889" spans="1:20" ht="21.95" hidden="1" customHeight="1" x14ac:dyDescent="0.25">
      <c r="A889" s="331">
        <v>37</v>
      </c>
      <c r="B889" s="154" t="s">
        <v>464</v>
      </c>
      <c r="C889" s="20">
        <v>1962</v>
      </c>
      <c r="D889" s="129"/>
      <c r="E889" s="21" t="s">
        <v>62</v>
      </c>
      <c r="F889" s="129">
        <v>2</v>
      </c>
      <c r="G889" s="129">
        <v>1</v>
      </c>
      <c r="H889" s="21">
        <v>352.8</v>
      </c>
      <c r="I889" s="21">
        <v>326.2</v>
      </c>
      <c r="J889" s="21">
        <v>326.2</v>
      </c>
      <c r="K889" s="129">
        <v>14</v>
      </c>
      <c r="L889" s="21">
        <v>406836.64</v>
      </c>
      <c r="M889" s="21">
        <v>0</v>
      </c>
      <c r="N889" s="21">
        <v>0</v>
      </c>
      <c r="O889" s="21">
        <v>0</v>
      </c>
      <c r="P889" s="21">
        <v>406836.64</v>
      </c>
      <c r="Q889" s="21">
        <v>1247.2</v>
      </c>
      <c r="R889" s="21">
        <v>1247.2</v>
      </c>
      <c r="S889" s="22">
        <v>43465</v>
      </c>
      <c r="T889" s="21" t="s">
        <v>37</v>
      </c>
    </row>
    <row r="890" spans="1:20" ht="21.95" hidden="1" customHeight="1" x14ac:dyDescent="0.25">
      <c r="A890" s="331">
        <v>38</v>
      </c>
      <c r="B890" s="154" t="s">
        <v>486</v>
      </c>
      <c r="C890" s="20">
        <v>1964</v>
      </c>
      <c r="D890" s="129"/>
      <c r="E890" s="21" t="s">
        <v>60</v>
      </c>
      <c r="F890" s="129">
        <v>2</v>
      </c>
      <c r="G890" s="129">
        <v>2</v>
      </c>
      <c r="H890" s="21">
        <v>343.5</v>
      </c>
      <c r="I890" s="21">
        <v>343.5</v>
      </c>
      <c r="J890" s="21">
        <v>343.5</v>
      </c>
      <c r="K890" s="129">
        <v>8</v>
      </c>
      <c r="L890" s="21">
        <v>577461.29</v>
      </c>
      <c r="M890" s="21">
        <v>0</v>
      </c>
      <c r="N890" s="21">
        <v>0</v>
      </c>
      <c r="O890" s="21">
        <v>0</v>
      </c>
      <c r="P890" s="21">
        <v>577461.29</v>
      </c>
      <c r="Q890" s="21">
        <v>1681.11</v>
      </c>
      <c r="R890" s="21">
        <v>1681.11</v>
      </c>
      <c r="S890" s="22">
        <v>43465</v>
      </c>
      <c r="T890" s="21" t="s">
        <v>37</v>
      </c>
    </row>
    <row r="891" spans="1:20" ht="21.95" hidden="1" customHeight="1" x14ac:dyDescent="0.25">
      <c r="A891" s="331">
        <v>39</v>
      </c>
      <c r="B891" s="154" t="s">
        <v>473</v>
      </c>
      <c r="C891" s="20">
        <v>1963</v>
      </c>
      <c r="D891" s="129"/>
      <c r="E891" s="21" t="s">
        <v>60</v>
      </c>
      <c r="F891" s="129">
        <v>2</v>
      </c>
      <c r="G891" s="129">
        <v>2</v>
      </c>
      <c r="H891" s="21">
        <v>501.3</v>
      </c>
      <c r="I891" s="21">
        <v>438.5</v>
      </c>
      <c r="J891" s="21">
        <v>438.5</v>
      </c>
      <c r="K891" s="129">
        <v>12</v>
      </c>
      <c r="L891" s="21">
        <v>737166.74</v>
      </c>
      <c r="M891" s="21">
        <v>0</v>
      </c>
      <c r="N891" s="21">
        <v>0</v>
      </c>
      <c r="O891" s="21">
        <v>0</v>
      </c>
      <c r="P891" s="21">
        <v>737166.74</v>
      </c>
      <c r="Q891" s="21">
        <v>1681.11</v>
      </c>
      <c r="R891" s="21">
        <v>1681.11</v>
      </c>
      <c r="S891" s="22">
        <v>43465</v>
      </c>
      <c r="T891" s="21" t="s">
        <v>37</v>
      </c>
    </row>
    <row r="892" spans="1:20" ht="21.95" hidden="1" customHeight="1" x14ac:dyDescent="0.25">
      <c r="A892" s="331">
        <v>40</v>
      </c>
      <c r="B892" s="154" t="s">
        <v>438</v>
      </c>
      <c r="C892" s="20">
        <v>1955</v>
      </c>
      <c r="D892" s="129">
        <v>2009</v>
      </c>
      <c r="E892" s="21" t="s">
        <v>302</v>
      </c>
      <c r="F892" s="129">
        <v>2</v>
      </c>
      <c r="G892" s="129">
        <v>2</v>
      </c>
      <c r="H892" s="21">
        <v>920</v>
      </c>
      <c r="I892" s="21">
        <v>849</v>
      </c>
      <c r="J892" s="21">
        <v>849</v>
      </c>
      <c r="K892" s="129">
        <v>40</v>
      </c>
      <c r="L892" s="21">
        <v>101557.38</v>
      </c>
      <c r="M892" s="21">
        <v>0</v>
      </c>
      <c r="N892" s="21">
        <v>0</v>
      </c>
      <c r="O892" s="21">
        <v>0</v>
      </c>
      <c r="P892" s="21">
        <v>101557.38</v>
      </c>
      <c r="Q892" s="21">
        <v>119.62</v>
      </c>
      <c r="R892" s="21">
        <v>119.62</v>
      </c>
      <c r="S892" s="22">
        <v>43465</v>
      </c>
      <c r="T892" s="21" t="s">
        <v>33</v>
      </c>
    </row>
    <row r="893" spans="1:20" ht="21.95" hidden="1" customHeight="1" x14ac:dyDescent="0.25">
      <c r="A893" s="331">
        <v>41</v>
      </c>
      <c r="B893" s="154" t="s">
        <v>463</v>
      </c>
      <c r="C893" s="20">
        <v>1961</v>
      </c>
      <c r="D893" s="129">
        <v>2010</v>
      </c>
      <c r="E893" s="21" t="s">
        <v>302</v>
      </c>
      <c r="F893" s="129">
        <v>4</v>
      </c>
      <c r="G893" s="129">
        <v>2</v>
      </c>
      <c r="H893" s="21">
        <v>1405.3</v>
      </c>
      <c r="I893" s="21">
        <v>1233.0999999999999</v>
      </c>
      <c r="J893" s="21">
        <v>1233.0999999999999</v>
      </c>
      <c r="K893" s="129">
        <v>81</v>
      </c>
      <c r="L893" s="21">
        <v>3103379.76</v>
      </c>
      <c r="M893" s="21">
        <v>0</v>
      </c>
      <c r="N893" s="21">
        <v>0</v>
      </c>
      <c r="O893" s="21">
        <v>0</v>
      </c>
      <c r="P893" s="21">
        <v>3103379.76</v>
      </c>
      <c r="Q893" s="21">
        <v>2516.73</v>
      </c>
      <c r="R893" s="21">
        <v>2516.73</v>
      </c>
      <c r="S893" s="22">
        <v>43465</v>
      </c>
      <c r="T893" s="21" t="s">
        <v>33</v>
      </c>
    </row>
    <row r="894" spans="1:20" ht="21.95" hidden="1" customHeight="1" x14ac:dyDescent="0.25">
      <c r="A894" s="331">
        <v>42</v>
      </c>
      <c r="B894" s="154" t="s">
        <v>467</v>
      </c>
      <c r="C894" s="20">
        <v>1962</v>
      </c>
      <c r="D894" s="129">
        <v>2011</v>
      </c>
      <c r="E894" s="21" t="s">
        <v>302</v>
      </c>
      <c r="F894" s="129">
        <v>4</v>
      </c>
      <c r="G894" s="129">
        <v>2</v>
      </c>
      <c r="H894" s="21">
        <v>1456.9</v>
      </c>
      <c r="I894" s="21">
        <v>1296.5</v>
      </c>
      <c r="J894" s="21">
        <v>1296.5</v>
      </c>
      <c r="K894" s="129">
        <v>89</v>
      </c>
      <c r="L894" s="21">
        <v>2151256.52</v>
      </c>
      <c r="M894" s="21">
        <v>0</v>
      </c>
      <c r="N894" s="21">
        <v>0</v>
      </c>
      <c r="O894" s="21">
        <v>0</v>
      </c>
      <c r="P894" s="21">
        <v>2151256.52</v>
      </c>
      <c r="Q894" s="21">
        <v>1659.28</v>
      </c>
      <c r="R894" s="21">
        <v>1659.28</v>
      </c>
      <c r="S894" s="22">
        <v>43465</v>
      </c>
      <c r="T894" s="21" t="s">
        <v>33</v>
      </c>
    </row>
    <row r="895" spans="1:20" ht="21.95" hidden="1" customHeight="1" x14ac:dyDescent="0.25">
      <c r="A895" s="331">
        <v>43</v>
      </c>
      <c r="B895" s="154" t="s">
        <v>476</v>
      </c>
      <c r="C895" s="20">
        <v>1963</v>
      </c>
      <c r="D895" s="129">
        <v>2008</v>
      </c>
      <c r="E895" s="21" t="s">
        <v>302</v>
      </c>
      <c r="F895" s="129">
        <v>4</v>
      </c>
      <c r="G895" s="129">
        <v>3</v>
      </c>
      <c r="H895" s="21">
        <v>2172.5</v>
      </c>
      <c r="I895" s="21">
        <v>2028.4</v>
      </c>
      <c r="J895" s="21">
        <v>2028.4</v>
      </c>
      <c r="K895" s="129">
        <v>121</v>
      </c>
      <c r="L895" s="21">
        <v>2136006.62</v>
      </c>
      <c r="M895" s="21">
        <v>0</v>
      </c>
      <c r="N895" s="21">
        <v>0</v>
      </c>
      <c r="O895" s="21">
        <v>0</v>
      </c>
      <c r="P895" s="21">
        <v>2136006.62</v>
      </c>
      <c r="Q895" s="21">
        <v>1053.05</v>
      </c>
      <c r="R895" s="21">
        <v>1053.05</v>
      </c>
      <c r="S895" s="22">
        <v>43465</v>
      </c>
      <c r="T895" s="21" t="s">
        <v>33</v>
      </c>
    </row>
    <row r="896" spans="1:20" ht="21.95" hidden="1" customHeight="1" x14ac:dyDescent="0.25">
      <c r="A896" s="331">
        <v>44</v>
      </c>
      <c r="B896" s="154" t="s">
        <v>436</v>
      </c>
      <c r="C896" s="20">
        <v>1955</v>
      </c>
      <c r="D896" s="129">
        <v>2009</v>
      </c>
      <c r="E896" s="21" t="s">
        <v>302</v>
      </c>
      <c r="F896" s="129">
        <v>2</v>
      </c>
      <c r="G896" s="129">
        <v>2</v>
      </c>
      <c r="H896" s="21">
        <v>902.3</v>
      </c>
      <c r="I896" s="21">
        <v>849</v>
      </c>
      <c r="J896" s="21">
        <v>849</v>
      </c>
      <c r="K896" s="129">
        <v>43</v>
      </c>
      <c r="L896" s="21">
        <v>101557.38</v>
      </c>
      <c r="M896" s="21">
        <v>0</v>
      </c>
      <c r="N896" s="21">
        <v>0</v>
      </c>
      <c r="O896" s="21">
        <v>0</v>
      </c>
      <c r="P896" s="21">
        <v>101557.38</v>
      </c>
      <c r="Q896" s="21">
        <v>119.62</v>
      </c>
      <c r="R896" s="21">
        <v>119.62</v>
      </c>
      <c r="S896" s="22">
        <v>43465</v>
      </c>
      <c r="T896" s="21" t="s">
        <v>33</v>
      </c>
    </row>
    <row r="897" spans="1:20" ht="21.95" hidden="1" customHeight="1" x14ac:dyDescent="0.25">
      <c r="A897" s="331">
        <v>45</v>
      </c>
      <c r="B897" s="154" t="s">
        <v>435</v>
      </c>
      <c r="C897" s="20">
        <v>1955</v>
      </c>
      <c r="D897" s="129">
        <v>2009</v>
      </c>
      <c r="E897" s="21" t="s">
        <v>302</v>
      </c>
      <c r="F897" s="129">
        <v>2</v>
      </c>
      <c r="G897" s="129">
        <v>2</v>
      </c>
      <c r="H897" s="21">
        <v>912.3</v>
      </c>
      <c r="I897" s="21">
        <v>842.3</v>
      </c>
      <c r="J897" s="21">
        <v>842.3</v>
      </c>
      <c r="K897" s="129">
        <v>49</v>
      </c>
      <c r="L897" s="21">
        <v>100755.93</v>
      </c>
      <c r="M897" s="21">
        <v>0</v>
      </c>
      <c r="N897" s="21">
        <v>0</v>
      </c>
      <c r="O897" s="21">
        <v>0</v>
      </c>
      <c r="P897" s="21">
        <v>100755.93</v>
      </c>
      <c r="Q897" s="21">
        <v>119.62</v>
      </c>
      <c r="R897" s="21">
        <v>119.62</v>
      </c>
      <c r="S897" s="22">
        <v>43465</v>
      </c>
      <c r="T897" s="21" t="s">
        <v>33</v>
      </c>
    </row>
    <row r="898" spans="1:20" ht="21.95" hidden="1" customHeight="1" x14ac:dyDescent="0.25">
      <c r="A898" s="331">
        <v>46</v>
      </c>
      <c r="B898" s="154" t="s">
        <v>440</v>
      </c>
      <c r="C898" s="20">
        <v>1956</v>
      </c>
      <c r="D898" s="129">
        <v>2009</v>
      </c>
      <c r="E898" s="21" t="s">
        <v>302</v>
      </c>
      <c r="F898" s="129">
        <v>2</v>
      </c>
      <c r="G898" s="129">
        <v>2</v>
      </c>
      <c r="H898" s="21">
        <v>918.3</v>
      </c>
      <c r="I898" s="21">
        <v>848.3</v>
      </c>
      <c r="J898" s="21">
        <v>848.3</v>
      </c>
      <c r="K898" s="129">
        <v>55</v>
      </c>
      <c r="L898" s="21">
        <v>101473.65</v>
      </c>
      <c r="M898" s="21">
        <v>0</v>
      </c>
      <c r="N898" s="21">
        <v>0</v>
      </c>
      <c r="O898" s="21">
        <v>0</v>
      </c>
      <c r="P898" s="21">
        <v>101473.65</v>
      </c>
      <c r="Q898" s="21">
        <v>119.62</v>
      </c>
      <c r="R898" s="21">
        <v>119.62</v>
      </c>
      <c r="S898" s="22">
        <v>43465</v>
      </c>
      <c r="T898" s="21" t="s">
        <v>33</v>
      </c>
    </row>
    <row r="899" spans="1:20" ht="21.95" hidden="1" customHeight="1" x14ac:dyDescent="0.25">
      <c r="A899" s="331">
        <v>47</v>
      </c>
      <c r="B899" s="154" t="s">
        <v>445</v>
      </c>
      <c r="C899" s="20">
        <v>1957</v>
      </c>
      <c r="D899" s="129"/>
      <c r="E899" s="21" t="s">
        <v>302</v>
      </c>
      <c r="F899" s="129">
        <v>2</v>
      </c>
      <c r="G899" s="129">
        <v>2</v>
      </c>
      <c r="H899" s="21">
        <v>919.4</v>
      </c>
      <c r="I899" s="21">
        <v>848</v>
      </c>
      <c r="J899" s="21">
        <v>423.6</v>
      </c>
      <c r="K899" s="129">
        <v>18</v>
      </c>
      <c r="L899" s="21">
        <v>1265843.52</v>
      </c>
      <c r="M899" s="21">
        <v>0</v>
      </c>
      <c r="N899" s="21">
        <v>0</v>
      </c>
      <c r="O899" s="21">
        <v>0</v>
      </c>
      <c r="P899" s="21">
        <v>1265843.52</v>
      </c>
      <c r="Q899" s="21">
        <v>1492.74</v>
      </c>
      <c r="R899" s="21">
        <v>1492.74</v>
      </c>
      <c r="S899" s="22">
        <v>43465</v>
      </c>
      <c r="T899" s="21" t="s">
        <v>33</v>
      </c>
    </row>
    <row r="900" spans="1:20" ht="21.95" hidden="1" customHeight="1" x14ac:dyDescent="0.25">
      <c r="A900" s="331">
        <v>48</v>
      </c>
      <c r="B900" s="154" t="s">
        <v>446</v>
      </c>
      <c r="C900" s="20">
        <v>1958</v>
      </c>
      <c r="D900" s="129">
        <v>2007</v>
      </c>
      <c r="E900" s="21" t="s">
        <v>302</v>
      </c>
      <c r="F900" s="129">
        <v>3</v>
      </c>
      <c r="G900" s="129">
        <v>3</v>
      </c>
      <c r="H900" s="21">
        <v>1780</v>
      </c>
      <c r="I900" s="21">
        <v>1598.6</v>
      </c>
      <c r="J900" s="21">
        <v>1598.6</v>
      </c>
      <c r="K900" s="129">
        <v>75</v>
      </c>
      <c r="L900" s="21">
        <v>2434220.19</v>
      </c>
      <c r="M900" s="21">
        <v>0</v>
      </c>
      <c r="N900" s="21">
        <v>0</v>
      </c>
      <c r="O900" s="21">
        <v>0</v>
      </c>
      <c r="P900" s="21">
        <v>2434220.19</v>
      </c>
      <c r="Q900" s="21">
        <v>1522.72</v>
      </c>
      <c r="R900" s="21">
        <v>1522.72</v>
      </c>
      <c r="S900" s="22">
        <v>43465</v>
      </c>
      <c r="T900" s="21" t="s">
        <v>33</v>
      </c>
    </row>
    <row r="901" spans="1:20" ht="21.95" hidden="1" customHeight="1" x14ac:dyDescent="0.25">
      <c r="A901" s="331">
        <v>49</v>
      </c>
      <c r="B901" s="154" t="s">
        <v>457</v>
      </c>
      <c r="C901" s="20">
        <v>1960</v>
      </c>
      <c r="D901" s="129">
        <v>2009</v>
      </c>
      <c r="E901" s="21" t="s">
        <v>302</v>
      </c>
      <c r="F901" s="129">
        <v>4</v>
      </c>
      <c r="G901" s="129">
        <v>2</v>
      </c>
      <c r="H901" s="21">
        <v>1402.4</v>
      </c>
      <c r="I901" s="21">
        <v>1304.0999999999999</v>
      </c>
      <c r="J901" s="21">
        <v>1304.0999999999999</v>
      </c>
      <c r="K901" s="129">
        <v>80</v>
      </c>
      <c r="L901" s="21">
        <v>1829782.71</v>
      </c>
      <c r="M901" s="21">
        <v>0</v>
      </c>
      <c r="N901" s="21">
        <v>0</v>
      </c>
      <c r="O901" s="21">
        <v>0</v>
      </c>
      <c r="P901" s="21">
        <v>1829782.71</v>
      </c>
      <c r="Q901" s="21">
        <v>1403.1</v>
      </c>
      <c r="R901" s="21">
        <v>1403.1</v>
      </c>
      <c r="S901" s="22">
        <v>43465</v>
      </c>
      <c r="T901" s="21" t="s">
        <v>33</v>
      </c>
    </row>
    <row r="902" spans="1:20" ht="21.95" hidden="1" customHeight="1" x14ac:dyDescent="0.25">
      <c r="A902" s="331">
        <v>50</v>
      </c>
      <c r="B902" s="154" t="s">
        <v>456</v>
      </c>
      <c r="C902" s="20">
        <v>1960</v>
      </c>
      <c r="D902" s="129">
        <v>2010</v>
      </c>
      <c r="E902" s="21" t="s">
        <v>302</v>
      </c>
      <c r="F902" s="129">
        <v>4</v>
      </c>
      <c r="G902" s="129">
        <v>2</v>
      </c>
      <c r="H902" s="21">
        <v>1393.4</v>
      </c>
      <c r="I902" s="21">
        <v>1295</v>
      </c>
      <c r="J902" s="21">
        <v>1295</v>
      </c>
      <c r="K902" s="129">
        <v>72</v>
      </c>
      <c r="L902" s="21">
        <v>2015758.15</v>
      </c>
      <c r="M902" s="21">
        <v>0</v>
      </c>
      <c r="N902" s="21">
        <v>0</v>
      </c>
      <c r="O902" s="21">
        <v>0</v>
      </c>
      <c r="P902" s="21">
        <v>2015758.15</v>
      </c>
      <c r="Q902" s="21">
        <v>1556.57</v>
      </c>
      <c r="R902" s="21">
        <v>1556.57</v>
      </c>
      <c r="S902" s="22">
        <v>43465</v>
      </c>
      <c r="T902" s="21" t="s">
        <v>33</v>
      </c>
    </row>
    <row r="903" spans="1:20" ht="21.95" hidden="1" customHeight="1" x14ac:dyDescent="0.25">
      <c r="A903" s="331">
        <v>51</v>
      </c>
      <c r="B903" s="154" t="s">
        <v>492</v>
      </c>
      <c r="C903" s="20">
        <v>1965</v>
      </c>
      <c r="D903" s="129"/>
      <c r="E903" s="21" t="s">
        <v>36</v>
      </c>
      <c r="F903" s="129">
        <v>2</v>
      </c>
      <c r="G903" s="129">
        <v>3</v>
      </c>
      <c r="H903" s="21">
        <v>526.4</v>
      </c>
      <c r="I903" s="21">
        <v>462.8</v>
      </c>
      <c r="J903" s="21">
        <v>462.8</v>
      </c>
      <c r="K903" s="129">
        <v>12</v>
      </c>
      <c r="L903" s="21">
        <v>778017.71</v>
      </c>
      <c r="M903" s="21">
        <v>0</v>
      </c>
      <c r="N903" s="21">
        <v>0</v>
      </c>
      <c r="O903" s="21">
        <v>0</v>
      </c>
      <c r="P903" s="21">
        <v>778017.71</v>
      </c>
      <c r="Q903" s="21">
        <v>1681.11</v>
      </c>
      <c r="R903" s="21">
        <v>1681.11</v>
      </c>
      <c r="S903" s="22">
        <v>43465</v>
      </c>
      <c r="T903" s="21" t="s">
        <v>37</v>
      </c>
    </row>
    <row r="904" spans="1:20" ht="21.95" hidden="1" customHeight="1" x14ac:dyDescent="0.25">
      <c r="A904" s="331">
        <v>52</v>
      </c>
      <c r="B904" s="154" t="s">
        <v>470</v>
      </c>
      <c r="C904" s="20">
        <v>1963</v>
      </c>
      <c r="D904" s="129"/>
      <c r="E904" s="21" t="s">
        <v>97</v>
      </c>
      <c r="F904" s="129">
        <v>2</v>
      </c>
      <c r="G904" s="129">
        <v>3</v>
      </c>
      <c r="H904" s="21">
        <v>547.5</v>
      </c>
      <c r="I904" s="21">
        <v>482.5</v>
      </c>
      <c r="J904" s="21">
        <v>482.5</v>
      </c>
      <c r="K904" s="129">
        <v>12</v>
      </c>
      <c r="L904" s="21">
        <v>1425797.15</v>
      </c>
      <c r="M904" s="21">
        <v>0</v>
      </c>
      <c r="N904" s="21">
        <v>0</v>
      </c>
      <c r="O904" s="21">
        <v>0</v>
      </c>
      <c r="P904" s="21">
        <v>1425797.15</v>
      </c>
      <c r="Q904" s="21">
        <v>2955.02</v>
      </c>
      <c r="R904" s="21">
        <v>2955.02</v>
      </c>
      <c r="S904" s="22">
        <v>43465</v>
      </c>
      <c r="T904" s="21" t="s">
        <v>37</v>
      </c>
    </row>
    <row r="905" spans="1:20" ht="21.95" hidden="1" customHeight="1" x14ac:dyDescent="0.25">
      <c r="A905" s="331">
        <v>53</v>
      </c>
      <c r="B905" s="154" t="s">
        <v>484</v>
      </c>
      <c r="C905" s="20">
        <v>1964</v>
      </c>
      <c r="D905" s="129"/>
      <c r="E905" s="21" t="s">
        <v>62</v>
      </c>
      <c r="F905" s="129">
        <v>2</v>
      </c>
      <c r="G905" s="129">
        <v>2</v>
      </c>
      <c r="H905" s="21">
        <v>102</v>
      </c>
      <c r="I905" s="21">
        <v>66.400000000000006</v>
      </c>
      <c r="J905" s="21">
        <v>66.400000000000006</v>
      </c>
      <c r="K905" s="129">
        <v>4</v>
      </c>
      <c r="L905" s="21">
        <v>113399.24</v>
      </c>
      <c r="M905" s="21">
        <v>0</v>
      </c>
      <c r="N905" s="21">
        <v>0</v>
      </c>
      <c r="O905" s="21">
        <v>0</v>
      </c>
      <c r="P905" s="21">
        <v>113399.24</v>
      </c>
      <c r="Q905" s="21">
        <v>1707.82</v>
      </c>
      <c r="R905" s="21">
        <v>1707.82</v>
      </c>
      <c r="S905" s="22">
        <v>43465</v>
      </c>
      <c r="T905" s="21" t="s">
        <v>37</v>
      </c>
    </row>
    <row r="906" spans="1:20" ht="21.95" hidden="1" customHeight="1" x14ac:dyDescent="0.25">
      <c r="A906" s="331">
        <v>54</v>
      </c>
      <c r="B906" s="154" t="s">
        <v>465</v>
      </c>
      <c r="C906" s="20">
        <v>1962</v>
      </c>
      <c r="D906" s="129"/>
      <c r="E906" s="21" t="s">
        <v>36</v>
      </c>
      <c r="F906" s="129">
        <v>2</v>
      </c>
      <c r="G906" s="129">
        <v>1</v>
      </c>
      <c r="H906" s="21">
        <v>350</v>
      </c>
      <c r="I906" s="21">
        <v>319</v>
      </c>
      <c r="J906" s="21">
        <v>319</v>
      </c>
      <c r="K906" s="129">
        <v>12</v>
      </c>
      <c r="L906" s="21">
        <v>135804.68</v>
      </c>
      <c r="M906" s="21">
        <v>0</v>
      </c>
      <c r="N906" s="21">
        <v>0</v>
      </c>
      <c r="O906" s="21">
        <v>0</v>
      </c>
      <c r="P906" s="21">
        <v>135804.68</v>
      </c>
      <c r="Q906" s="21">
        <v>425.72</v>
      </c>
      <c r="R906" s="21">
        <v>425.72</v>
      </c>
      <c r="S906" s="22">
        <v>43465</v>
      </c>
      <c r="T906" s="21" t="s">
        <v>37</v>
      </c>
    </row>
    <row r="907" spans="1:20" ht="21.95" hidden="1" customHeight="1" x14ac:dyDescent="0.25">
      <c r="A907" s="331">
        <v>55</v>
      </c>
      <c r="B907" s="154" t="s">
        <v>431</v>
      </c>
      <c r="C907" s="20">
        <v>1953</v>
      </c>
      <c r="D907" s="129"/>
      <c r="E907" s="21" t="s">
        <v>36</v>
      </c>
      <c r="F907" s="129">
        <v>2</v>
      </c>
      <c r="G907" s="129">
        <v>2</v>
      </c>
      <c r="H907" s="21">
        <v>710</v>
      </c>
      <c r="I907" s="21">
        <v>632.4</v>
      </c>
      <c r="J907" s="21">
        <v>632.4</v>
      </c>
      <c r="K907" s="129">
        <v>35</v>
      </c>
      <c r="L907" s="21">
        <v>147697.01999999999</v>
      </c>
      <c r="M907" s="21">
        <v>0</v>
      </c>
      <c r="N907" s="21">
        <v>0</v>
      </c>
      <c r="O907" s="21">
        <v>0</v>
      </c>
      <c r="P907" s="21">
        <v>147697.01999999999</v>
      </c>
      <c r="Q907" s="21">
        <v>233.55</v>
      </c>
      <c r="R907" s="21">
        <v>233.55</v>
      </c>
      <c r="S907" s="22">
        <v>43465</v>
      </c>
      <c r="T907" s="21" t="s">
        <v>37</v>
      </c>
    </row>
    <row r="908" spans="1:20" ht="21.95" hidden="1" customHeight="1" x14ac:dyDescent="0.25">
      <c r="A908" s="331">
        <v>56</v>
      </c>
      <c r="B908" s="154" t="s">
        <v>591</v>
      </c>
      <c r="C908" s="20">
        <v>1965</v>
      </c>
      <c r="D908" s="129"/>
      <c r="E908" s="21" t="s">
        <v>36</v>
      </c>
      <c r="F908" s="129">
        <v>2</v>
      </c>
      <c r="G908" s="129">
        <v>2</v>
      </c>
      <c r="H908" s="21">
        <v>509.4</v>
      </c>
      <c r="I908" s="21">
        <v>450.8</v>
      </c>
      <c r="J908" s="21">
        <v>450.8</v>
      </c>
      <c r="K908" s="129">
        <v>37</v>
      </c>
      <c r="L908" s="21">
        <v>769885.26</v>
      </c>
      <c r="M908" s="21">
        <v>0</v>
      </c>
      <c r="N908" s="21">
        <v>0</v>
      </c>
      <c r="O908" s="21">
        <v>0</v>
      </c>
      <c r="P908" s="21">
        <v>769885.26</v>
      </c>
      <c r="Q908" s="21">
        <v>1707.82</v>
      </c>
      <c r="R908" s="21">
        <v>1707.82</v>
      </c>
      <c r="S908" s="22">
        <v>43465</v>
      </c>
      <c r="T908" s="21" t="s">
        <v>37</v>
      </c>
    </row>
    <row r="909" spans="1:20" ht="21.95" hidden="1" customHeight="1" x14ac:dyDescent="0.25">
      <c r="A909" s="331">
        <v>57</v>
      </c>
      <c r="B909" s="154" t="s">
        <v>1148</v>
      </c>
      <c r="C909" s="20">
        <v>1965</v>
      </c>
      <c r="D909" s="129"/>
      <c r="E909" s="21" t="s">
        <v>36</v>
      </c>
      <c r="F909" s="129">
        <v>2</v>
      </c>
      <c r="G909" s="129">
        <v>2</v>
      </c>
      <c r="H909" s="21">
        <v>513.6</v>
      </c>
      <c r="I909" s="21">
        <v>451.2</v>
      </c>
      <c r="J909" s="21">
        <v>451.2</v>
      </c>
      <c r="K909" s="129">
        <v>32</v>
      </c>
      <c r="L909" s="21">
        <v>770568.38</v>
      </c>
      <c r="M909" s="21">
        <v>0</v>
      </c>
      <c r="N909" s="21">
        <v>0</v>
      </c>
      <c r="O909" s="21">
        <v>0</v>
      </c>
      <c r="P909" s="21">
        <v>770568.38</v>
      </c>
      <c r="Q909" s="21">
        <v>1707.82</v>
      </c>
      <c r="R909" s="21">
        <v>1707.82</v>
      </c>
      <c r="S909" s="22">
        <v>43465</v>
      </c>
      <c r="T909" s="21" t="s">
        <v>37</v>
      </c>
    </row>
    <row r="910" spans="1:20" ht="21.95" hidden="1" customHeight="1" x14ac:dyDescent="0.25">
      <c r="A910" s="331">
        <v>58</v>
      </c>
      <c r="B910" s="154" t="s">
        <v>453</v>
      </c>
      <c r="C910" s="20">
        <v>1960</v>
      </c>
      <c r="D910" s="129">
        <v>2010</v>
      </c>
      <c r="E910" s="21" t="s">
        <v>36</v>
      </c>
      <c r="F910" s="129">
        <v>2</v>
      </c>
      <c r="G910" s="129">
        <v>3</v>
      </c>
      <c r="H910" s="21">
        <v>685.2</v>
      </c>
      <c r="I910" s="21">
        <v>614.6</v>
      </c>
      <c r="J910" s="21">
        <v>614.6</v>
      </c>
      <c r="K910" s="129">
        <v>34</v>
      </c>
      <c r="L910" s="21">
        <v>737618.33</v>
      </c>
      <c r="M910" s="21">
        <v>0</v>
      </c>
      <c r="N910" s="21">
        <v>0</v>
      </c>
      <c r="O910" s="21">
        <v>0</v>
      </c>
      <c r="P910" s="21">
        <v>737618.33</v>
      </c>
      <c r="Q910" s="21">
        <v>1200.1600000000001</v>
      </c>
      <c r="R910" s="21">
        <v>1200.1600000000001</v>
      </c>
      <c r="S910" s="22">
        <v>43465</v>
      </c>
      <c r="T910" s="21" t="s">
        <v>37</v>
      </c>
    </row>
    <row r="911" spans="1:20" ht="21.95" hidden="1" customHeight="1" x14ac:dyDescent="0.25">
      <c r="A911" s="331">
        <v>59</v>
      </c>
      <c r="B911" s="154" t="s">
        <v>462</v>
      </c>
      <c r="C911" s="20">
        <v>1961</v>
      </c>
      <c r="D911" s="129"/>
      <c r="E911" s="21" t="s">
        <v>36</v>
      </c>
      <c r="F911" s="129">
        <v>2</v>
      </c>
      <c r="G911" s="129">
        <v>2</v>
      </c>
      <c r="H911" s="21">
        <v>562.4</v>
      </c>
      <c r="I911" s="21">
        <v>490.4</v>
      </c>
      <c r="J911" s="21">
        <v>490.4</v>
      </c>
      <c r="K911" s="129">
        <v>25</v>
      </c>
      <c r="L911" s="21">
        <v>506431.18</v>
      </c>
      <c r="M911" s="21">
        <v>0</v>
      </c>
      <c r="N911" s="21">
        <v>0</v>
      </c>
      <c r="O911" s="21">
        <v>0</v>
      </c>
      <c r="P911" s="21">
        <v>506431.18</v>
      </c>
      <c r="Q911" s="21">
        <v>1032.69</v>
      </c>
      <c r="R911" s="21">
        <v>1032.69</v>
      </c>
      <c r="S911" s="22">
        <v>43465</v>
      </c>
      <c r="T911" s="21" t="s">
        <v>37</v>
      </c>
    </row>
    <row r="912" spans="1:20" ht="21.95" hidden="1" customHeight="1" x14ac:dyDescent="0.25">
      <c r="A912" s="331">
        <v>60</v>
      </c>
      <c r="B912" s="154" t="s">
        <v>1156</v>
      </c>
      <c r="C912" s="20">
        <v>1965</v>
      </c>
      <c r="D912" s="129"/>
      <c r="E912" s="21" t="s">
        <v>97</v>
      </c>
      <c r="F912" s="129">
        <v>2</v>
      </c>
      <c r="G912" s="129">
        <v>2</v>
      </c>
      <c r="H912" s="21">
        <v>539.6</v>
      </c>
      <c r="I912" s="21">
        <v>477.6</v>
      </c>
      <c r="J912" s="21">
        <v>477.6</v>
      </c>
      <c r="K912" s="129">
        <v>20</v>
      </c>
      <c r="L912" s="21">
        <v>292066.73</v>
      </c>
      <c r="M912" s="21">
        <v>0</v>
      </c>
      <c r="N912" s="21">
        <v>0</v>
      </c>
      <c r="O912" s="21">
        <v>0</v>
      </c>
      <c r="P912" s="21">
        <v>292066.73</v>
      </c>
      <c r="Q912" s="21">
        <v>611.53</v>
      </c>
      <c r="R912" s="21">
        <v>611.53</v>
      </c>
      <c r="S912" s="22">
        <v>43465</v>
      </c>
      <c r="T912" s="21" t="s">
        <v>37</v>
      </c>
    </row>
    <row r="913" spans="1:20" ht="21.95" hidden="1" customHeight="1" x14ac:dyDescent="0.25">
      <c r="A913" s="331">
        <v>61</v>
      </c>
      <c r="B913" s="154" t="s">
        <v>447</v>
      </c>
      <c r="C913" s="20">
        <v>1958</v>
      </c>
      <c r="D913" s="129"/>
      <c r="E913" s="21" t="s">
        <v>36</v>
      </c>
      <c r="F913" s="129">
        <v>2</v>
      </c>
      <c r="G913" s="129">
        <v>2</v>
      </c>
      <c r="H913" s="21">
        <v>463.7</v>
      </c>
      <c r="I913" s="21">
        <v>417.3</v>
      </c>
      <c r="J913" s="21">
        <v>417.3</v>
      </c>
      <c r="K913" s="129">
        <v>25</v>
      </c>
      <c r="L913" s="21">
        <v>494984.56</v>
      </c>
      <c r="M913" s="21">
        <v>0</v>
      </c>
      <c r="N913" s="21">
        <v>0</v>
      </c>
      <c r="O913" s="21">
        <v>0</v>
      </c>
      <c r="P913" s="21">
        <v>494984.56</v>
      </c>
      <c r="Q913" s="21">
        <v>1186.1600000000001</v>
      </c>
      <c r="R913" s="21">
        <v>1186.1600000000001</v>
      </c>
      <c r="S913" s="22">
        <v>43465</v>
      </c>
      <c r="T913" s="21" t="s">
        <v>37</v>
      </c>
    </row>
    <row r="914" spans="1:20" ht="21.95" hidden="1" customHeight="1" x14ac:dyDescent="0.25">
      <c r="A914" s="331">
        <v>62</v>
      </c>
      <c r="B914" s="154" t="s">
        <v>452</v>
      </c>
      <c r="C914" s="20">
        <v>1960</v>
      </c>
      <c r="D914" s="129">
        <v>1986</v>
      </c>
      <c r="E914" s="21" t="s">
        <v>36</v>
      </c>
      <c r="F914" s="129">
        <v>3</v>
      </c>
      <c r="G914" s="129">
        <v>3</v>
      </c>
      <c r="H914" s="21">
        <v>591.79999999999995</v>
      </c>
      <c r="I914" s="21">
        <v>533</v>
      </c>
      <c r="J914" s="21">
        <v>533</v>
      </c>
      <c r="K914" s="129">
        <v>32</v>
      </c>
      <c r="L914" s="21">
        <v>419550.95</v>
      </c>
      <c r="M914" s="21">
        <v>0</v>
      </c>
      <c r="N914" s="21">
        <v>0</v>
      </c>
      <c r="O914" s="21">
        <v>0</v>
      </c>
      <c r="P914" s="21">
        <v>419550.95</v>
      </c>
      <c r="Q914" s="21">
        <v>787.15</v>
      </c>
      <c r="R914" s="21">
        <v>787.15</v>
      </c>
      <c r="S914" s="22">
        <v>43465</v>
      </c>
      <c r="T914" s="21" t="s">
        <v>37</v>
      </c>
    </row>
    <row r="915" spans="1:20" ht="21.95" hidden="1" customHeight="1" x14ac:dyDescent="0.25">
      <c r="A915" s="331">
        <v>63</v>
      </c>
      <c r="B915" s="154" t="s">
        <v>174</v>
      </c>
      <c r="C915" s="20">
        <v>1956</v>
      </c>
      <c r="D915" s="129"/>
      <c r="E915" s="21" t="s">
        <v>62</v>
      </c>
      <c r="F915" s="129">
        <v>2</v>
      </c>
      <c r="G915" s="129">
        <v>1</v>
      </c>
      <c r="H915" s="21">
        <v>365.2</v>
      </c>
      <c r="I915" s="21">
        <v>334.2</v>
      </c>
      <c r="J915" s="21">
        <v>334.2</v>
      </c>
      <c r="K915" s="129">
        <v>20</v>
      </c>
      <c r="L915" s="21">
        <v>82059.47</v>
      </c>
      <c r="M915" s="21">
        <v>0</v>
      </c>
      <c r="N915" s="21">
        <v>0</v>
      </c>
      <c r="O915" s="21">
        <v>0</v>
      </c>
      <c r="P915" s="21">
        <v>82059.47</v>
      </c>
      <c r="Q915" s="21">
        <v>245.54</v>
      </c>
      <c r="R915" s="21">
        <v>245.54</v>
      </c>
      <c r="S915" s="22">
        <v>43465</v>
      </c>
      <c r="T915" s="21" t="s">
        <v>37</v>
      </c>
    </row>
    <row r="916" spans="1:20" ht="21.95" hidden="1" customHeight="1" x14ac:dyDescent="0.25">
      <c r="A916" s="331">
        <v>64</v>
      </c>
      <c r="B916" s="154" t="s">
        <v>177</v>
      </c>
      <c r="C916" s="20">
        <v>1959</v>
      </c>
      <c r="D916" s="129"/>
      <c r="E916" s="21" t="s">
        <v>62</v>
      </c>
      <c r="F916" s="129">
        <v>2</v>
      </c>
      <c r="G916" s="129">
        <v>1</v>
      </c>
      <c r="H916" s="21">
        <v>433</v>
      </c>
      <c r="I916" s="21">
        <v>398.6</v>
      </c>
      <c r="J916" s="21">
        <v>398.6</v>
      </c>
      <c r="K916" s="129">
        <v>31</v>
      </c>
      <c r="L916" s="21">
        <v>595006.16</v>
      </c>
      <c r="M916" s="21">
        <v>0</v>
      </c>
      <c r="N916" s="21">
        <v>0</v>
      </c>
      <c r="O916" s="21">
        <v>0</v>
      </c>
      <c r="P916" s="21">
        <v>595006.16</v>
      </c>
      <c r="Q916" s="21">
        <v>1492.74</v>
      </c>
      <c r="R916" s="21">
        <v>1492.74</v>
      </c>
      <c r="S916" s="22">
        <v>43465</v>
      </c>
      <c r="T916" s="21" t="s">
        <v>37</v>
      </c>
    </row>
    <row r="917" spans="1:20" ht="21.95" hidden="1" customHeight="1" x14ac:dyDescent="0.25">
      <c r="A917" s="331">
        <v>65</v>
      </c>
      <c r="B917" s="154" t="s">
        <v>191</v>
      </c>
      <c r="C917" s="20">
        <v>1964</v>
      </c>
      <c r="D917" s="129"/>
      <c r="E917" s="21" t="s">
        <v>36</v>
      </c>
      <c r="F917" s="129">
        <v>2</v>
      </c>
      <c r="G917" s="129">
        <v>2</v>
      </c>
      <c r="H917" s="21">
        <v>515.70000000000005</v>
      </c>
      <c r="I917" s="21">
        <v>455.7</v>
      </c>
      <c r="J917" s="21">
        <v>455.7</v>
      </c>
      <c r="K917" s="129">
        <v>40</v>
      </c>
      <c r="L917" s="21">
        <v>299499.71000000002</v>
      </c>
      <c r="M917" s="21">
        <v>0</v>
      </c>
      <c r="N917" s="21">
        <v>0</v>
      </c>
      <c r="O917" s="21">
        <v>0</v>
      </c>
      <c r="P917" s="21">
        <v>299499.71000000002</v>
      </c>
      <c r="Q917" s="21">
        <v>657.23</v>
      </c>
      <c r="R917" s="21">
        <v>657.23</v>
      </c>
      <c r="S917" s="22">
        <v>43465</v>
      </c>
      <c r="T917" s="21" t="s">
        <v>37</v>
      </c>
    </row>
    <row r="918" spans="1:20" ht="21.95" hidden="1" customHeight="1" x14ac:dyDescent="0.25">
      <c r="A918" s="331">
        <v>66</v>
      </c>
      <c r="B918" s="154" t="s">
        <v>1155</v>
      </c>
      <c r="C918" s="20">
        <v>1963</v>
      </c>
      <c r="D918" s="129"/>
      <c r="E918" s="21" t="s">
        <v>36</v>
      </c>
      <c r="F918" s="129">
        <v>2</v>
      </c>
      <c r="G918" s="129">
        <v>2</v>
      </c>
      <c r="H918" s="21">
        <v>501.7</v>
      </c>
      <c r="I918" s="21">
        <v>442.8</v>
      </c>
      <c r="J918" s="21">
        <v>442.8</v>
      </c>
      <c r="K918" s="129">
        <v>35</v>
      </c>
      <c r="L918" s="21">
        <v>864947.81</v>
      </c>
      <c r="M918" s="21">
        <v>0</v>
      </c>
      <c r="N918" s="21">
        <v>0</v>
      </c>
      <c r="O918" s="21">
        <v>0</v>
      </c>
      <c r="P918" s="21">
        <v>864947.81</v>
      </c>
      <c r="Q918" s="21">
        <v>1953.36</v>
      </c>
      <c r="R918" s="21">
        <v>1953.36</v>
      </c>
      <c r="S918" s="22">
        <v>43465</v>
      </c>
      <c r="T918" s="21" t="s">
        <v>37</v>
      </c>
    </row>
    <row r="919" spans="1:20" ht="21.95" hidden="1" customHeight="1" x14ac:dyDescent="0.25">
      <c r="A919" s="331">
        <v>67</v>
      </c>
      <c r="B919" s="154" t="s">
        <v>186</v>
      </c>
      <c r="C919" s="20">
        <v>1963</v>
      </c>
      <c r="D919" s="129"/>
      <c r="E919" s="21" t="s">
        <v>36</v>
      </c>
      <c r="F919" s="129">
        <v>2</v>
      </c>
      <c r="G919" s="129">
        <v>2</v>
      </c>
      <c r="H919" s="21">
        <v>405.5</v>
      </c>
      <c r="I919" s="21">
        <v>360.1</v>
      </c>
      <c r="J919" s="21">
        <v>360.1</v>
      </c>
      <c r="K919" s="129">
        <v>23</v>
      </c>
      <c r="L919" s="21">
        <v>614985.98</v>
      </c>
      <c r="M919" s="21">
        <v>0</v>
      </c>
      <c r="N919" s="21">
        <v>0</v>
      </c>
      <c r="O919" s="21">
        <v>0</v>
      </c>
      <c r="P919" s="21">
        <v>614985.98</v>
      </c>
      <c r="Q919" s="21">
        <v>1707.82</v>
      </c>
      <c r="R919" s="21">
        <v>1707.82</v>
      </c>
      <c r="S919" s="22">
        <v>43465</v>
      </c>
      <c r="T919" s="21" t="s">
        <v>37</v>
      </c>
    </row>
    <row r="920" spans="1:20" ht="21.95" hidden="1" customHeight="1" x14ac:dyDescent="0.25">
      <c r="A920" s="331">
        <v>68</v>
      </c>
      <c r="B920" s="154" t="s">
        <v>472</v>
      </c>
      <c r="C920" s="20">
        <v>1963</v>
      </c>
      <c r="D920" s="129"/>
      <c r="E920" s="21" t="s">
        <v>36</v>
      </c>
      <c r="F920" s="129">
        <v>1</v>
      </c>
      <c r="G920" s="129">
        <v>1</v>
      </c>
      <c r="H920" s="21">
        <v>186.3</v>
      </c>
      <c r="I920" s="21">
        <v>186.3</v>
      </c>
      <c r="J920" s="21">
        <v>186.3</v>
      </c>
      <c r="K920" s="129">
        <v>12</v>
      </c>
      <c r="L920" s="21">
        <v>363910.96</v>
      </c>
      <c r="M920" s="21">
        <v>0</v>
      </c>
      <c r="N920" s="21">
        <v>0</v>
      </c>
      <c r="O920" s="21">
        <v>0</v>
      </c>
      <c r="P920" s="21">
        <v>363910.96</v>
      </c>
      <c r="Q920" s="21">
        <v>1953.36</v>
      </c>
      <c r="R920" s="21">
        <v>1953.36</v>
      </c>
      <c r="S920" s="22">
        <v>43465</v>
      </c>
      <c r="T920" s="21" t="s">
        <v>37</v>
      </c>
    </row>
    <row r="921" spans="1:20" ht="21.95" hidden="1" customHeight="1" x14ac:dyDescent="0.25">
      <c r="A921" s="331">
        <v>69</v>
      </c>
      <c r="B921" s="154" t="s">
        <v>170</v>
      </c>
      <c r="C921" s="20">
        <v>1955</v>
      </c>
      <c r="D921" s="129"/>
      <c r="E921" s="21" t="s">
        <v>36</v>
      </c>
      <c r="F921" s="129">
        <v>1</v>
      </c>
      <c r="G921" s="129">
        <v>1</v>
      </c>
      <c r="H921" s="21">
        <v>264</v>
      </c>
      <c r="I921" s="21">
        <v>223</v>
      </c>
      <c r="J921" s="21">
        <v>223</v>
      </c>
      <c r="K921" s="129">
        <v>32</v>
      </c>
      <c r="L921" s="21">
        <v>52081.65</v>
      </c>
      <c r="M921" s="21">
        <v>0</v>
      </c>
      <c r="N921" s="21">
        <v>0</v>
      </c>
      <c r="O921" s="21">
        <v>0</v>
      </c>
      <c r="P921" s="21">
        <v>52081.65</v>
      </c>
      <c r="Q921" s="21">
        <v>233.55</v>
      </c>
      <c r="R921" s="21">
        <v>233.55</v>
      </c>
      <c r="S921" s="22">
        <v>43465</v>
      </c>
      <c r="T921" s="21" t="s">
        <v>37</v>
      </c>
    </row>
    <row r="922" spans="1:20" ht="21.95" hidden="1" customHeight="1" x14ac:dyDescent="0.25">
      <c r="A922" s="331">
        <v>70</v>
      </c>
      <c r="B922" s="154" t="s">
        <v>178</v>
      </c>
      <c r="C922" s="20">
        <v>1960</v>
      </c>
      <c r="D922" s="129">
        <v>2012</v>
      </c>
      <c r="E922" s="21" t="s">
        <v>62</v>
      </c>
      <c r="F922" s="129">
        <v>2</v>
      </c>
      <c r="G922" s="129">
        <v>1</v>
      </c>
      <c r="H922" s="21">
        <v>366.8</v>
      </c>
      <c r="I922" s="21">
        <v>343.5</v>
      </c>
      <c r="J922" s="21">
        <v>343.5</v>
      </c>
      <c r="K922" s="129">
        <v>34</v>
      </c>
      <c r="L922" s="21">
        <v>434953.44</v>
      </c>
      <c r="M922" s="21">
        <v>0</v>
      </c>
      <c r="N922" s="21">
        <v>0</v>
      </c>
      <c r="O922" s="21">
        <v>0</v>
      </c>
      <c r="P922" s="21">
        <v>434953.44</v>
      </c>
      <c r="Q922" s="21">
        <v>1266.24</v>
      </c>
      <c r="R922" s="21">
        <v>1266.24</v>
      </c>
      <c r="S922" s="22">
        <v>43465</v>
      </c>
      <c r="T922" s="21" t="s">
        <v>37</v>
      </c>
    </row>
    <row r="923" spans="1:20" ht="21.95" hidden="1" customHeight="1" x14ac:dyDescent="0.25">
      <c r="A923" s="331">
        <v>71</v>
      </c>
      <c r="B923" s="154" t="s">
        <v>193</v>
      </c>
      <c r="C923" s="20">
        <v>1965</v>
      </c>
      <c r="D923" s="129"/>
      <c r="E923" s="21" t="s">
        <v>36</v>
      </c>
      <c r="F923" s="129">
        <v>2</v>
      </c>
      <c r="G923" s="129">
        <v>2</v>
      </c>
      <c r="H923" s="21">
        <v>967.1</v>
      </c>
      <c r="I923" s="21">
        <v>787.9</v>
      </c>
      <c r="J923" s="21">
        <v>787.9</v>
      </c>
      <c r="K923" s="129">
        <v>28</v>
      </c>
      <c r="L923" s="21">
        <v>1043502.64</v>
      </c>
      <c r="M923" s="21">
        <v>0</v>
      </c>
      <c r="N923" s="21">
        <v>0</v>
      </c>
      <c r="O923" s="21">
        <v>0</v>
      </c>
      <c r="P923" s="21">
        <v>1043502.64</v>
      </c>
      <c r="Q923" s="21">
        <v>1324.41</v>
      </c>
      <c r="R923" s="21">
        <v>1324.41</v>
      </c>
      <c r="S923" s="22">
        <v>43465</v>
      </c>
      <c r="T923" s="21" t="s">
        <v>37</v>
      </c>
    </row>
    <row r="924" spans="1:20" ht="21.95" hidden="1" customHeight="1" x14ac:dyDescent="0.25">
      <c r="A924" s="331">
        <v>72</v>
      </c>
      <c r="B924" s="154" t="s">
        <v>40</v>
      </c>
      <c r="C924" s="20">
        <v>1961</v>
      </c>
      <c r="D924" s="129"/>
      <c r="E924" s="21" t="s">
        <v>36</v>
      </c>
      <c r="F924" s="129">
        <v>2</v>
      </c>
      <c r="G924" s="129">
        <v>2</v>
      </c>
      <c r="H924" s="21">
        <v>816.2</v>
      </c>
      <c r="I924" s="21">
        <v>761.2</v>
      </c>
      <c r="J924" s="21">
        <v>761.2</v>
      </c>
      <c r="K924" s="129">
        <v>29</v>
      </c>
      <c r="L924" s="21">
        <v>303726.40999999997</v>
      </c>
      <c r="M924" s="21">
        <v>0</v>
      </c>
      <c r="N924" s="21">
        <v>0</v>
      </c>
      <c r="O924" s="21">
        <v>0</v>
      </c>
      <c r="P924" s="21">
        <v>303726.40999999997</v>
      </c>
      <c r="Q924" s="21">
        <v>399.01</v>
      </c>
      <c r="R924" s="21">
        <v>399.01</v>
      </c>
      <c r="S924" s="22">
        <v>43465</v>
      </c>
      <c r="T924" s="21" t="s">
        <v>37</v>
      </c>
    </row>
    <row r="925" spans="1:20" ht="21.95" hidden="1" customHeight="1" x14ac:dyDescent="0.25">
      <c r="A925" s="331">
        <v>73</v>
      </c>
      <c r="B925" s="154" t="s">
        <v>454</v>
      </c>
      <c r="C925" s="20">
        <v>1960</v>
      </c>
      <c r="D925" s="129"/>
      <c r="E925" s="21" t="s">
        <v>60</v>
      </c>
      <c r="F925" s="129">
        <v>2</v>
      </c>
      <c r="G925" s="129">
        <v>2</v>
      </c>
      <c r="H925" s="21">
        <v>387.6</v>
      </c>
      <c r="I925" s="21">
        <v>332.4</v>
      </c>
      <c r="J925" s="21">
        <v>332.4</v>
      </c>
      <c r="K925" s="129">
        <v>25</v>
      </c>
      <c r="L925" s="21">
        <v>159249.51999999999</v>
      </c>
      <c r="M925" s="21">
        <v>0</v>
      </c>
      <c r="N925" s="21">
        <v>0</v>
      </c>
      <c r="O925" s="21">
        <v>0</v>
      </c>
      <c r="P925" s="21">
        <v>159249.51999999999</v>
      </c>
      <c r="Q925" s="21">
        <v>479.09</v>
      </c>
      <c r="R925" s="21">
        <v>479.09</v>
      </c>
      <c r="S925" s="22">
        <v>43465</v>
      </c>
      <c r="T925" s="21" t="s">
        <v>37</v>
      </c>
    </row>
    <row r="926" spans="1:20" ht="21.95" hidden="1" customHeight="1" x14ac:dyDescent="0.25">
      <c r="A926" s="331">
        <v>74</v>
      </c>
      <c r="B926" s="154" t="s">
        <v>458</v>
      </c>
      <c r="C926" s="20">
        <v>1960</v>
      </c>
      <c r="D926" s="129"/>
      <c r="E926" s="21" t="s">
        <v>36</v>
      </c>
      <c r="F926" s="129">
        <v>2</v>
      </c>
      <c r="G926" s="129">
        <v>1</v>
      </c>
      <c r="H926" s="21">
        <v>245.4</v>
      </c>
      <c r="I926" s="21">
        <v>213</v>
      </c>
      <c r="J926" s="21">
        <v>213</v>
      </c>
      <c r="K926" s="129">
        <v>17</v>
      </c>
      <c r="L926" s="21">
        <v>102046.17</v>
      </c>
      <c r="M926" s="21">
        <v>0</v>
      </c>
      <c r="N926" s="21">
        <v>0</v>
      </c>
      <c r="O926" s="21">
        <v>0</v>
      </c>
      <c r="P926" s="21">
        <v>102046.17</v>
      </c>
      <c r="Q926" s="21">
        <v>479.09</v>
      </c>
      <c r="R926" s="21">
        <v>479.09</v>
      </c>
      <c r="S926" s="22">
        <v>43465</v>
      </c>
      <c r="T926" s="21" t="s">
        <v>37</v>
      </c>
    </row>
    <row r="927" spans="1:20" ht="21.95" hidden="1" customHeight="1" x14ac:dyDescent="0.25">
      <c r="A927" s="331">
        <v>75</v>
      </c>
      <c r="B927" s="154" t="s">
        <v>1538</v>
      </c>
      <c r="C927" s="20">
        <v>1965</v>
      </c>
      <c r="D927" s="129">
        <v>2014</v>
      </c>
      <c r="E927" s="21" t="s">
        <v>36</v>
      </c>
      <c r="F927" s="129">
        <v>3</v>
      </c>
      <c r="G927" s="129">
        <v>3</v>
      </c>
      <c r="H927" s="21">
        <v>1728.5</v>
      </c>
      <c r="I927" s="21">
        <v>1571.4</v>
      </c>
      <c r="J927" s="21">
        <v>1571.4</v>
      </c>
      <c r="K927" s="129">
        <v>103</v>
      </c>
      <c r="L927" s="21">
        <v>406819.75</v>
      </c>
      <c r="M927" s="21">
        <v>0</v>
      </c>
      <c r="N927" s="21">
        <v>0</v>
      </c>
      <c r="O927" s="21">
        <v>0</v>
      </c>
      <c r="P927" s="21">
        <v>406819.75</v>
      </c>
      <c r="Q927" s="21">
        <v>258.89</v>
      </c>
      <c r="R927" s="21">
        <v>258.89</v>
      </c>
      <c r="S927" s="22">
        <v>43465</v>
      </c>
      <c r="T927" s="21" t="s">
        <v>37</v>
      </c>
    </row>
    <row r="928" spans="1:20" ht="21.95" hidden="1" customHeight="1" x14ac:dyDescent="0.25">
      <c r="A928" s="331">
        <v>76</v>
      </c>
      <c r="B928" s="154" t="s">
        <v>487</v>
      </c>
      <c r="C928" s="20">
        <v>1964</v>
      </c>
      <c r="D928" s="129"/>
      <c r="E928" s="21" t="s">
        <v>60</v>
      </c>
      <c r="F928" s="129">
        <v>2</v>
      </c>
      <c r="G928" s="129">
        <v>2</v>
      </c>
      <c r="H928" s="21">
        <v>453.8</v>
      </c>
      <c r="I928" s="21">
        <v>234.2</v>
      </c>
      <c r="J928" s="21">
        <v>234.2</v>
      </c>
      <c r="K928" s="129">
        <v>42</v>
      </c>
      <c r="L928" s="21">
        <v>393715.96</v>
      </c>
      <c r="M928" s="21">
        <v>0</v>
      </c>
      <c r="N928" s="21">
        <v>0</v>
      </c>
      <c r="O928" s="21">
        <v>0</v>
      </c>
      <c r="P928" s="21">
        <v>393715.96</v>
      </c>
      <c r="Q928" s="21">
        <v>1681.11</v>
      </c>
      <c r="R928" s="21">
        <v>1681.11</v>
      </c>
      <c r="S928" s="22">
        <v>43465</v>
      </c>
      <c r="T928" s="21" t="s">
        <v>37</v>
      </c>
    </row>
    <row r="929" spans="1:20" ht="21.95" hidden="1" customHeight="1" x14ac:dyDescent="0.25">
      <c r="A929" s="331">
        <v>77</v>
      </c>
      <c r="B929" s="154" t="s">
        <v>477</v>
      </c>
      <c r="C929" s="20">
        <v>1963</v>
      </c>
      <c r="D929" s="129"/>
      <c r="E929" s="21" t="s">
        <v>36</v>
      </c>
      <c r="F929" s="129">
        <v>2</v>
      </c>
      <c r="G929" s="129">
        <v>2</v>
      </c>
      <c r="H929" s="21">
        <v>512.9</v>
      </c>
      <c r="I929" s="21">
        <v>450.7</v>
      </c>
      <c r="J929" s="21">
        <v>450.7</v>
      </c>
      <c r="K929" s="129">
        <v>30</v>
      </c>
      <c r="L929" s="21">
        <v>769714.47</v>
      </c>
      <c r="M929" s="21">
        <v>0</v>
      </c>
      <c r="N929" s="21">
        <v>0</v>
      </c>
      <c r="O929" s="21">
        <v>0</v>
      </c>
      <c r="P929" s="21">
        <v>769714.47</v>
      </c>
      <c r="Q929" s="21">
        <v>1707.82</v>
      </c>
      <c r="R929" s="21">
        <v>1707.82</v>
      </c>
      <c r="S929" s="22">
        <v>43465</v>
      </c>
      <c r="T929" s="21" t="s">
        <v>37</v>
      </c>
    </row>
    <row r="930" spans="1:20" ht="21.95" hidden="1" customHeight="1" x14ac:dyDescent="0.25">
      <c r="A930" s="331">
        <v>78</v>
      </c>
      <c r="B930" s="154" t="s">
        <v>1539</v>
      </c>
      <c r="C930" s="20">
        <v>1966</v>
      </c>
      <c r="D930" s="129">
        <v>2014</v>
      </c>
      <c r="E930" s="21" t="s">
        <v>36</v>
      </c>
      <c r="F930" s="129">
        <v>3</v>
      </c>
      <c r="G930" s="129">
        <v>3</v>
      </c>
      <c r="H930" s="21">
        <v>1043.0999999999999</v>
      </c>
      <c r="I930" s="21">
        <v>963.5</v>
      </c>
      <c r="J930" s="21">
        <v>963.5</v>
      </c>
      <c r="K930" s="129">
        <v>44</v>
      </c>
      <c r="L930" s="21">
        <v>236577.79</v>
      </c>
      <c r="M930" s="21">
        <v>0</v>
      </c>
      <c r="N930" s="21">
        <v>0</v>
      </c>
      <c r="O930" s="21">
        <v>0</v>
      </c>
      <c r="P930" s="21">
        <v>236577.79</v>
      </c>
      <c r="Q930" s="21">
        <v>245.54</v>
      </c>
      <c r="R930" s="21">
        <v>245.54</v>
      </c>
      <c r="S930" s="22">
        <v>43465</v>
      </c>
      <c r="T930" s="21" t="s">
        <v>37</v>
      </c>
    </row>
    <row r="931" spans="1:20" ht="21.95" hidden="1" customHeight="1" x14ac:dyDescent="0.25">
      <c r="A931" s="331">
        <v>79</v>
      </c>
      <c r="B931" s="154" t="s">
        <v>489</v>
      </c>
      <c r="C931" s="20">
        <v>1964</v>
      </c>
      <c r="D931" s="129"/>
      <c r="E931" s="21" t="s">
        <v>36</v>
      </c>
      <c r="F931" s="129">
        <v>2</v>
      </c>
      <c r="G931" s="129">
        <v>1</v>
      </c>
      <c r="H931" s="21">
        <v>316</v>
      </c>
      <c r="I931" s="21">
        <v>282.39999999999998</v>
      </c>
      <c r="J931" s="21">
        <v>282.39999999999998</v>
      </c>
      <c r="K931" s="129">
        <v>4</v>
      </c>
      <c r="L931" s="21">
        <v>482288.36</v>
      </c>
      <c r="M931" s="21">
        <v>0</v>
      </c>
      <c r="N931" s="21">
        <v>0</v>
      </c>
      <c r="O931" s="21">
        <v>0</v>
      </c>
      <c r="P931" s="21">
        <v>482288.36</v>
      </c>
      <c r="Q931" s="21">
        <v>1707.82</v>
      </c>
      <c r="R931" s="21">
        <v>1707.82</v>
      </c>
      <c r="S931" s="22">
        <v>43465</v>
      </c>
      <c r="T931" s="21" t="s">
        <v>37</v>
      </c>
    </row>
    <row r="932" spans="1:20" ht="21.95" hidden="1" customHeight="1" x14ac:dyDescent="0.25">
      <c r="A932" s="331">
        <v>80</v>
      </c>
      <c r="B932" s="154" t="s">
        <v>485</v>
      </c>
      <c r="C932" s="20">
        <v>1964</v>
      </c>
      <c r="D932" s="129"/>
      <c r="E932" s="21" t="s">
        <v>36</v>
      </c>
      <c r="F932" s="129">
        <v>4</v>
      </c>
      <c r="G932" s="129">
        <v>4</v>
      </c>
      <c r="H932" s="21">
        <v>2180.4</v>
      </c>
      <c r="I932" s="21">
        <v>2036.4</v>
      </c>
      <c r="J932" s="21">
        <v>2036.4</v>
      </c>
      <c r="K932" s="129">
        <v>138</v>
      </c>
      <c r="L932" s="21">
        <v>2226518.2999999998</v>
      </c>
      <c r="M932" s="21">
        <v>0</v>
      </c>
      <c r="N932" s="21">
        <v>0</v>
      </c>
      <c r="O932" s="21">
        <v>0</v>
      </c>
      <c r="P932" s="21">
        <v>2226518.2999999998</v>
      </c>
      <c r="Q932" s="21">
        <v>1093.3599999999999</v>
      </c>
      <c r="R932" s="21">
        <v>1093.3599999999999</v>
      </c>
      <c r="S932" s="22">
        <v>43465</v>
      </c>
      <c r="T932" s="21" t="s">
        <v>37</v>
      </c>
    </row>
    <row r="933" spans="1:20" ht="21.95" hidden="1" customHeight="1" x14ac:dyDescent="0.25">
      <c r="A933" s="331">
        <v>81</v>
      </c>
      <c r="B933" s="154" t="s">
        <v>1540</v>
      </c>
      <c r="C933" s="20">
        <v>1965</v>
      </c>
      <c r="D933" s="129">
        <v>2014</v>
      </c>
      <c r="E933" s="21" t="s">
        <v>36</v>
      </c>
      <c r="F933" s="129">
        <v>4</v>
      </c>
      <c r="G933" s="129">
        <v>4</v>
      </c>
      <c r="H933" s="21">
        <v>2182.1</v>
      </c>
      <c r="I933" s="21">
        <v>2035.1</v>
      </c>
      <c r="J933" s="21">
        <v>2035.1</v>
      </c>
      <c r="K933" s="129">
        <v>43</v>
      </c>
      <c r="L933" s="21">
        <v>27168.59</v>
      </c>
      <c r="M933" s="21">
        <v>0</v>
      </c>
      <c r="N933" s="21">
        <v>0</v>
      </c>
      <c r="O933" s="21">
        <v>0</v>
      </c>
      <c r="P933" s="21">
        <v>27168.59</v>
      </c>
      <c r="Q933" s="21">
        <v>13.35</v>
      </c>
      <c r="R933" s="21">
        <v>13.35</v>
      </c>
      <c r="S933" s="22">
        <v>43465</v>
      </c>
      <c r="T933" s="21" t="s">
        <v>37</v>
      </c>
    </row>
    <row r="934" spans="1:20" ht="21.95" hidden="1" customHeight="1" x14ac:dyDescent="0.25">
      <c r="A934" s="331">
        <v>82</v>
      </c>
      <c r="B934" s="154" t="s">
        <v>182</v>
      </c>
      <c r="C934" s="20">
        <v>1962</v>
      </c>
      <c r="D934" s="129"/>
      <c r="E934" s="21" t="s">
        <v>36</v>
      </c>
      <c r="F934" s="129">
        <v>2</v>
      </c>
      <c r="G934" s="129">
        <v>3</v>
      </c>
      <c r="H934" s="21">
        <v>596.4</v>
      </c>
      <c r="I934" s="21">
        <v>536.79999999999995</v>
      </c>
      <c r="J934" s="21">
        <v>536.79999999999995</v>
      </c>
      <c r="K934" s="129">
        <v>34</v>
      </c>
      <c r="L934" s="21">
        <v>277949.67</v>
      </c>
      <c r="M934" s="21">
        <v>0</v>
      </c>
      <c r="N934" s="21">
        <v>0</v>
      </c>
      <c r="O934" s="21">
        <v>0</v>
      </c>
      <c r="P934" s="21">
        <v>277949.67</v>
      </c>
      <c r="Q934" s="21">
        <v>517.79</v>
      </c>
      <c r="R934" s="21">
        <v>517.79</v>
      </c>
      <c r="S934" s="22">
        <v>43465</v>
      </c>
      <c r="T934" s="21" t="s">
        <v>37</v>
      </c>
    </row>
    <row r="935" spans="1:20" ht="21.95" hidden="1" customHeight="1" x14ac:dyDescent="0.25">
      <c r="A935" s="331">
        <v>83</v>
      </c>
      <c r="B935" s="154" t="s">
        <v>475</v>
      </c>
      <c r="C935" s="20">
        <v>1963</v>
      </c>
      <c r="D935" s="129"/>
      <c r="E935" s="21" t="s">
        <v>36</v>
      </c>
      <c r="F935" s="129">
        <v>2</v>
      </c>
      <c r="G935" s="129">
        <v>2</v>
      </c>
      <c r="H935" s="21">
        <v>599.20000000000005</v>
      </c>
      <c r="I935" s="21">
        <v>539.4</v>
      </c>
      <c r="J935" s="21">
        <v>539.4</v>
      </c>
      <c r="K935" s="129">
        <v>25</v>
      </c>
      <c r="L935" s="21">
        <v>1039235.01</v>
      </c>
      <c r="M935" s="21">
        <v>0</v>
      </c>
      <c r="N935" s="21">
        <v>0</v>
      </c>
      <c r="O935" s="21">
        <v>0</v>
      </c>
      <c r="P935" s="21">
        <v>1039235.01</v>
      </c>
      <c r="Q935" s="21">
        <v>1926.65</v>
      </c>
      <c r="R935" s="21">
        <v>1926.65</v>
      </c>
      <c r="S935" s="22">
        <v>43465</v>
      </c>
      <c r="T935" s="21" t="s">
        <v>37</v>
      </c>
    </row>
    <row r="936" spans="1:20" ht="21.95" customHeight="1" x14ac:dyDescent="0.25">
      <c r="A936" s="331">
        <v>84</v>
      </c>
      <c r="B936" s="154" t="s">
        <v>439</v>
      </c>
      <c r="C936" s="20">
        <v>1955</v>
      </c>
      <c r="D936" s="129"/>
      <c r="E936" s="21" t="s">
        <v>36</v>
      </c>
      <c r="F936" s="129">
        <v>2</v>
      </c>
      <c r="G936" s="129">
        <v>0</v>
      </c>
      <c r="H936" s="21">
        <v>245.5</v>
      </c>
      <c r="I936" s="21">
        <v>91.8</v>
      </c>
      <c r="J936" s="21">
        <v>91.8</v>
      </c>
      <c r="K936" s="129">
        <v>11</v>
      </c>
      <c r="L936" s="21">
        <v>21439.89</v>
      </c>
      <c r="M936" s="21">
        <v>0</v>
      </c>
      <c r="N936" s="21">
        <v>0</v>
      </c>
      <c r="O936" s="21">
        <v>0</v>
      </c>
      <c r="P936" s="21">
        <v>21439.89</v>
      </c>
      <c r="Q936" s="21">
        <v>233.55</v>
      </c>
      <c r="R936" s="21">
        <v>233.55</v>
      </c>
      <c r="S936" s="22">
        <v>43465</v>
      </c>
      <c r="T936" s="21" t="s">
        <v>37</v>
      </c>
    </row>
    <row r="937" spans="1:20" ht="21.95" customHeight="1" x14ac:dyDescent="0.25">
      <c r="A937" s="331">
        <v>85</v>
      </c>
      <c r="B937" s="154" t="s">
        <v>192</v>
      </c>
      <c r="C937" s="20">
        <v>1964</v>
      </c>
      <c r="D937" s="129"/>
      <c r="E937" s="21" t="s">
        <v>36</v>
      </c>
      <c r="F937" s="129">
        <v>2</v>
      </c>
      <c r="G937" s="129">
        <v>2</v>
      </c>
      <c r="H937" s="21">
        <v>408.8</v>
      </c>
      <c r="I937" s="21">
        <v>354.6</v>
      </c>
      <c r="J937" s="21">
        <v>354.6</v>
      </c>
      <c r="K937" s="129">
        <v>21</v>
      </c>
      <c r="L937" s="21">
        <v>596121.61</v>
      </c>
      <c r="M937" s="21">
        <v>0</v>
      </c>
      <c r="N937" s="21">
        <v>0</v>
      </c>
      <c r="O937" s="21">
        <v>0</v>
      </c>
      <c r="P937" s="21">
        <v>596121.61</v>
      </c>
      <c r="Q937" s="21">
        <v>1681.11</v>
      </c>
      <c r="R937" s="21">
        <v>1681.11</v>
      </c>
      <c r="S937" s="22">
        <v>43465</v>
      </c>
      <c r="T937" s="21" t="s">
        <v>37</v>
      </c>
    </row>
    <row r="938" spans="1:20" ht="21.95" customHeight="1" x14ac:dyDescent="0.25">
      <c r="A938" s="331">
        <v>86</v>
      </c>
      <c r="B938" s="154" t="s">
        <v>494</v>
      </c>
      <c r="C938" s="20">
        <v>1965</v>
      </c>
      <c r="D938" s="129"/>
      <c r="E938" s="21" t="s">
        <v>36</v>
      </c>
      <c r="F938" s="129">
        <v>2</v>
      </c>
      <c r="G938" s="129">
        <v>2</v>
      </c>
      <c r="H938" s="21">
        <v>406.4</v>
      </c>
      <c r="I938" s="21">
        <v>356.4</v>
      </c>
      <c r="J938" s="21">
        <v>356.4</v>
      </c>
      <c r="K938" s="129">
        <v>8</v>
      </c>
      <c r="L938" s="21">
        <v>599147.6</v>
      </c>
      <c r="M938" s="21">
        <v>0</v>
      </c>
      <c r="N938" s="21">
        <v>0</v>
      </c>
      <c r="O938" s="21">
        <v>0</v>
      </c>
      <c r="P938" s="21">
        <v>599147.6</v>
      </c>
      <c r="Q938" s="21">
        <v>1681.11</v>
      </c>
      <c r="R938" s="21">
        <v>1681.11</v>
      </c>
      <c r="S938" s="22">
        <v>43465</v>
      </c>
      <c r="T938" s="21" t="s">
        <v>37</v>
      </c>
    </row>
    <row r="939" spans="1:20" ht="21.95" hidden="1" customHeight="1" x14ac:dyDescent="0.25">
      <c r="A939" s="331">
        <v>87</v>
      </c>
      <c r="B939" s="154" t="s">
        <v>469</v>
      </c>
      <c r="C939" s="20">
        <v>1963</v>
      </c>
      <c r="D939" s="129"/>
      <c r="E939" s="21" t="s">
        <v>36</v>
      </c>
      <c r="F939" s="129">
        <v>2</v>
      </c>
      <c r="G939" s="129">
        <v>3</v>
      </c>
      <c r="H939" s="21">
        <v>556.4</v>
      </c>
      <c r="I939" s="21">
        <v>498.2</v>
      </c>
      <c r="J939" s="21">
        <v>498.2</v>
      </c>
      <c r="K939" s="129">
        <v>29</v>
      </c>
      <c r="L939" s="21">
        <v>710129.3</v>
      </c>
      <c r="M939" s="21">
        <v>0</v>
      </c>
      <c r="N939" s="21">
        <v>0</v>
      </c>
      <c r="O939" s="21">
        <v>0</v>
      </c>
      <c r="P939" s="21">
        <v>710129.3</v>
      </c>
      <c r="Q939" s="21">
        <v>1425.39</v>
      </c>
      <c r="R939" s="21">
        <v>1425.39</v>
      </c>
      <c r="S939" s="22">
        <v>43465</v>
      </c>
      <c r="T939" s="21" t="s">
        <v>37</v>
      </c>
    </row>
    <row r="940" spans="1:20" ht="21.95" hidden="1" customHeight="1" x14ac:dyDescent="0.25">
      <c r="A940" s="331">
        <v>88</v>
      </c>
      <c r="B940" s="154" t="s">
        <v>459</v>
      </c>
      <c r="C940" s="20">
        <v>1961</v>
      </c>
      <c r="D940" s="129"/>
      <c r="E940" s="21" t="s">
        <v>36</v>
      </c>
      <c r="F940" s="129">
        <v>2</v>
      </c>
      <c r="G940" s="129">
        <v>3</v>
      </c>
      <c r="H940" s="21">
        <v>545.6</v>
      </c>
      <c r="I940" s="21">
        <v>472.2</v>
      </c>
      <c r="J940" s="21">
        <v>472.2</v>
      </c>
      <c r="K940" s="129">
        <v>34</v>
      </c>
      <c r="L940" s="21">
        <v>115943.99</v>
      </c>
      <c r="M940" s="21">
        <v>0</v>
      </c>
      <c r="N940" s="21">
        <v>0</v>
      </c>
      <c r="O940" s="21">
        <v>0</v>
      </c>
      <c r="P940" s="21">
        <v>115943.99</v>
      </c>
      <c r="Q940" s="21">
        <v>245.54</v>
      </c>
      <c r="R940" s="21">
        <v>245.54</v>
      </c>
      <c r="S940" s="22">
        <v>43465</v>
      </c>
      <c r="T940" s="21" t="s">
        <v>37</v>
      </c>
    </row>
    <row r="941" spans="1:20" ht="21.95" hidden="1" customHeight="1" x14ac:dyDescent="0.25">
      <c r="A941" s="331">
        <v>89</v>
      </c>
      <c r="B941" s="154" t="s">
        <v>196</v>
      </c>
      <c r="C941" s="20">
        <v>1966</v>
      </c>
      <c r="D941" s="129">
        <v>1999</v>
      </c>
      <c r="E941" s="21" t="s">
        <v>36</v>
      </c>
      <c r="F941" s="129">
        <v>2</v>
      </c>
      <c r="G941" s="129">
        <v>2</v>
      </c>
      <c r="H941" s="21">
        <v>222.1</v>
      </c>
      <c r="I941" s="21">
        <v>174.2</v>
      </c>
      <c r="J941" s="21">
        <v>174.2</v>
      </c>
      <c r="K941" s="129">
        <v>10</v>
      </c>
      <c r="L941" s="21">
        <v>4652.88</v>
      </c>
      <c r="M941" s="21">
        <v>0</v>
      </c>
      <c r="N941" s="21">
        <v>0</v>
      </c>
      <c r="O941" s="21">
        <v>0</v>
      </c>
      <c r="P941" s="21">
        <v>4652.88</v>
      </c>
      <c r="Q941" s="21">
        <v>26.71</v>
      </c>
      <c r="R941" s="21">
        <v>26.71</v>
      </c>
      <c r="S941" s="22">
        <v>43465</v>
      </c>
      <c r="T941" s="21" t="s">
        <v>37</v>
      </c>
    </row>
    <row r="942" spans="1:20" ht="21.95" hidden="1" customHeight="1" x14ac:dyDescent="0.25">
      <c r="A942" s="331">
        <v>90</v>
      </c>
      <c r="B942" s="154" t="s">
        <v>195</v>
      </c>
      <c r="C942" s="20">
        <v>1966</v>
      </c>
      <c r="D942" s="129"/>
      <c r="E942" s="21" t="s">
        <v>36</v>
      </c>
      <c r="F942" s="129">
        <v>2</v>
      </c>
      <c r="G942" s="129">
        <v>2</v>
      </c>
      <c r="H942" s="21">
        <v>531.29999999999995</v>
      </c>
      <c r="I942" s="21">
        <v>469.7</v>
      </c>
      <c r="J942" s="21">
        <v>469.7</v>
      </c>
      <c r="K942" s="129">
        <v>35</v>
      </c>
      <c r="L942" s="21">
        <v>789617.37</v>
      </c>
      <c r="M942" s="21">
        <v>0</v>
      </c>
      <c r="N942" s="21">
        <v>0</v>
      </c>
      <c r="O942" s="21">
        <v>0</v>
      </c>
      <c r="P942" s="21">
        <v>789617.37</v>
      </c>
      <c r="Q942" s="21">
        <v>1681.11</v>
      </c>
      <c r="R942" s="21">
        <v>1681.11</v>
      </c>
      <c r="S942" s="22">
        <v>43465</v>
      </c>
      <c r="T942" s="21" t="s">
        <v>37</v>
      </c>
    </row>
    <row r="943" spans="1:20" ht="21.95" hidden="1" customHeight="1" x14ac:dyDescent="0.25">
      <c r="A943" s="331">
        <v>91</v>
      </c>
      <c r="B943" s="154" t="s">
        <v>189</v>
      </c>
      <c r="C943" s="20">
        <v>1963</v>
      </c>
      <c r="D943" s="129">
        <v>2009</v>
      </c>
      <c r="E943" s="21" t="s">
        <v>36</v>
      </c>
      <c r="F943" s="129">
        <v>2</v>
      </c>
      <c r="G943" s="129">
        <v>3</v>
      </c>
      <c r="H943" s="21">
        <v>577.20000000000005</v>
      </c>
      <c r="I943" s="21">
        <v>516.6</v>
      </c>
      <c r="J943" s="21">
        <v>516.6</v>
      </c>
      <c r="K943" s="129">
        <v>42</v>
      </c>
      <c r="L943" s="21">
        <v>854818.02</v>
      </c>
      <c r="M943" s="21">
        <v>0</v>
      </c>
      <c r="N943" s="21">
        <v>0</v>
      </c>
      <c r="O943" s="21">
        <v>0</v>
      </c>
      <c r="P943" s="21">
        <v>854818.02</v>
      </c>
      <c r="Q943" s="21">
        <v>1654.7</v>
      </c>
      <c r="R943" s="21">
        <v>1654.7</v>
      </c>
      <c r="S943" s="22">
        <v>43465</v>
      </c>
      <c r="T943" s="21" t="s">
        <v>37</v>
      </c>
    </row>
    <row r="944" spans="1:20" ht="21.95" hidden="1" customHeight="1" x14ac:dyDescent="0.25">
      <c r="A944" s="331">
        <v>92</v>
      </c>
      <c r="B944" s="154" t="s">
        <v>180</v>
      </c>
      <c r="C944" s="20">
        <v>1961</v>
      </c>
      <c r="D944" s="129">
        <v>2012</v>
      </c>
      <c r="E944" s="21" t="s">
        <v>36</v>
      </c>
      <c r="F944" s="129">
        <v>2</v>
      </c>
      <c r="G944" s="129">
        <v>2</v>
      </c>
      <c r="H944" s="21">
        <v>910.7</v>
      </c>
      <c r="I944" s="21">
        <v>843.4</v>
      </c>
      <c r="J944" s="21">
        <v>843.4</v>
      </c>
      <c r="K944" s="129">
        <v>27</v>
      </c>
      <c r="L944" s="21">
        <v>456793.87</v>
      </c>
      <c r="M944" s="21">
        <v>0</v>
      </c>
      <c r="N944" s="21">
        <v>0</v>
      </c>
      <c r="O944" s="21">
        <v>0</v>
      </c>
      <c r="P944" s="21">
        <v>456793.87</v>
      </c>
      <c r="Q944" s="21">
        <v>541.61</v>
      </c>
      <c r="R944" s="21">
        <v>541.61</v>
      </c>
      <c r="S944" s="22">
        <v>43465</v>
      </c>
      <c r="T944" s="21" t="s">
        <v>37</v>
      </c>
    </row>
    <row r="945" spans="1:20" ht="21.95" hidden="1" customHeight="1" x14ac:dyDescent="0.25">
      <c r="A945" s="331">
        <v>93</v>
      </c>
      <c r="B945" s="154" t="s">
        <v>179</v>
      </c>
      <c r="C945" s="20">
        <v>1961</v>
      </c>
      <c r="D945" s="129"/>
      <c r="E945" s="21" t="s">
        <v>36</v>
      </c>
      <c r="F945" s="129">
        <v>2</v>
      </c>
      <c r="G945" s="129">
        <v>2</v>
      </c>
      <c r="H945" s="21">
        <v>926.8</v>
      </c>
      <c r="I945" s="21">
        <v>850.6</v>
      </c>
      <c r="J945" s="21">
        <v>850.6</v>
      </c>
      <c r="K945" s="129">
        <v>39</v>
      </c>
      <c r="L945" s="21">
        <v>659351.1</v>
      </c>
      <c r="M945" s="21">
        <v>0</v>
      </c>
      <c r="N945" s="21">
        <v>0</v>
      </c>
      <c r="O945" s="21">
        <v>0</v>
      </c>
      <c r="P945" s="21">
        <v>659351.1</v>
      </c>
      <c r="Q945" s="21">
        <v>775.16</v>
      </c>
      <c r="R945" s="21">
        <v>775.16</v>
      </c>
      <c r="S945" s="22">
        <v>43465</v>
      </c>
      <c r="T945" s="21" t="s">
        <v>37</v>
      </c>
    </row>
    <row r="946" spans="1:20" ht="21.95" hidden="1" customHeight="1" x14ac:dyDescent="0.25">
      <c r="A946" s="331">
        <v>94</v>
      </c>
      <c r="B946" s="154" t="s">
        <v>183</v>
      </c>
      <c r="C946" s="20">
        <v>1962</v>
      </c>
      <c r="D946" s="129">
        <v>2012</v>
      </c>
      <c r="E946" s="21" t="s">
        <v>36</v>
      </c>
      <c r="F946" s="129">
        <v>3</v>
      </c>
      <c r="G946" s="129">
        <v>3</v>
      </c>
      <c r="H946" s="21">
        <v>2171.8000000000002</v>
      </c>
      <c r="I946" s="21">
        <v>1521.6</v>
      </c>
      <c r="J946" s="21">
        <v>1521.6</v>
      </c>
      <c r="K946" s="129">
        <v>91</v>
      </c>
      <c r="L946" s="21">
        <v>2033146.7</v>
      </c>
      <c r="M946" s="21">
        <v>0</v>
      </c>
      <c r="N946" s="21">
        <v>0</v>
      </c>
      <c r="O946" s="21">
        <v>0</v>
      </c>
      <c r="P946" s="21">
        <v>2033146.7</v>
      </c>
      <c r="Q946" s="21">
        <v>1336.19</v>
      </c>
      <c r="R946" s="21">
        <v>1336.19</v>
      </c>
      <c r="S946" s="22">
        <v>43465</v>
      </c>
      <c r="T946" s="21" t="s">
        <v>37</v>
      </c>
    </row>
    <row r="947" spans="1:20" ht="21.95" hidden="1" customHeight="1" x14ac:dyDescent="0.25">
      <c r="A947" s="331">
        <v>95</v>
      </c>
      <c r="B947" s="154" t="s">
        <v>187</v>
      </c>
      <c r="C947" s="20">
        <v>1963</v>
      </c>
      <c r="D947" s="129">
        <v>2012</v>
      </c>
      <c r="E947" s="21" t="s">
        <v>36</v>
      </c>
      <c r="F947" s="129">
        <v>4</v>
      </c>
      <c r="G947" s="129">
        <v>2</v>
      </c>
      <c r="H947" s="21">
        <v>1716.7</v>
      </c>
      <c r="I947" s="21">
        <v>1290.8</v>
      </c>
      <c r="J947" s="21">
        <v>1290.8</v>
      </c>
      <c r="K947" s="129">
        <v>72</v>
      </c>
      <c r="L947" s="21">
        <v>1394076.91</v>
      </c>
      <c r="M947" s="21">
        <v>0</v>
      </c>
      <c r="N947" s="21">
        <v>0</v>
      </c>
      <c r="O947" s="21">
        <v>0</v>
      </c>
      <c r="P947" s="21">
        <v>1394076.91</v>
      </c>
      <c r="Q947" s="21">
        <v>1080.01</v>
      </c>
      <c r="R947" s="21">
        <v>1080.01</v>
      </c>
      <c r="S947" s="22">
        <v>43465</v>
      </c>
      <c r="T947" s="21" t="s">
        <v>37</v>
      </c>
    </row>
    <row r="948" spans="1:20" ht="21.95" hidden="1" customHeight="1" x14ac:dyDescent="0.25">
      <c r="A948" s="331">
        <v>96</v>
      </c>
      <c r="B948" s="154" t="s">
        <v>185</v>
      </c>
      <c r="C948" s="20">
        <v>1963</v>
      </c>
      <c r="D948" s="129">
        <v>2008</v>
      </c>
      <c r="E948" s="21" t="s">
        <v>36</v>
      </c>
      <c r="F948" s="129">
        <v>2</v>
      </c>
      <c r="G948" s="129">
        <v>1</v>
      </c>
      <c r="H948" s="21">
        <v>874.1</v>
      </c>
      <c r="I948" s="21">
        <v>848</v>
      </c>
      <c r="J948" s="21">
        <v>848</v>
      </c>
      <c r="K948" s="129">
        <v>62</v>
      </c>
      <c r="L948" s="21">
        <v>459285.28</v>
      </c>
      <c r="M948" s="21">
        <v>0</v>
      </c>
      <c r="N948" s="21">
        <v>0</v>
      </c>
      <c r="O948" s="21">
        <v>0</v>
      </c>
      <c r="P948" s="21">
        <v>459285.28</v>
      </c>
      <c r="Q948" s="21">
        <v>541.61</v>
      </c>
      <c r="R948" s="21">
        <v>541.61</v>
      </c>
      <c r="S948" s="22">
        <v>43465</v>
      </c>
      <c r="T948" s="21" t="s">
        <v>37</v>
      </c>
    </row>
    <row r="949" spans="1:20" ht="21.95" hidden="1" customHeight="1" x14ac:dyDescent="0.25">
      <c r="A949" s="331">
        <v>97</v>
      </c>
      <c r="B949" s="154" t="s">
        <v>184</v>
      </c>
      <c r="C949" s="20">
        <v>1963</v>
      </c>
      <c r="D949" s="129">
        <v>2009</v>
      </c>
      <c r="E949" s="21" t="s">
        <v>36</v>
      </c>
      <c r="F949" s="129">
        <v>1</v>
      </c>
      <c r="G949" s="129">
        <v>1</v>
      </c>
      <c r="H949" s="21">
        <v>387.4</v>
      </c>
      <c r="I949" s="21">
        <v>312.89999999999998</v>
      </c>
      <c r="J949" s="21">
        <v>312.89999999999998</v>
      </c>
      <c r="K949" s="129">
        <v>27</v>
      </c>
      <c r="L949" s="21">
        <v>526019.31999999995</v>
      </c>
      <c r="M949" s="21">
        <v>0</v>
      </c>
      <c r="N949" s="21">
        <v>0</v>
      </c>
      <c r="O949" s="21">
        <v>0</v>
      </c>
      <c r="P949" s="21">
        <v>526019.31999999995</v>
      </c>
      <c r="Q949" s="21">
        <v>1681.11</v>
      </c>
      <c r="R949" s="21">
        <v>1681.11</v>
      </c>
      <c r="S949" s="22">
        <v>43465</v>
      </c>
      <c r="T949" s="21" t="s">
        <v>37</v>
      </c>
    </row>
    <row r="950" spans="1:20" ht="21.95" hidden="1" customHeight="1" x14ac:dyDescent="0.25">
      <c r="A950" s="331">
        <v>98</v>
      </c>
      <c r="B950" s="154" t="s">
        <v>478</v>
      </c>
      <c r="C950" s="20">
        <v>1964</v>
      </c>
      <c r="D950" s="129">
        <v>2009</v>
      </c>
      <c r="E950" s="21" t="s">
        <v>36</v>
      </c>
      <c r="F950" s="129">
        <v>2</v>
      </c>
      <c r="G950" s="129">
        <v>2</v>
      </c>
      <c r="H950" s="21">
        <v>832.2</v>
      </c>
      <c r="I950" s="21">
        <v>547.4</v>
      </c>
      <c r="J950" s="21">
        <v>547.4</v>
      </c>
      <c r="K950" s="129">
        <v>90</v>
      </c>
      <c r="L950" s="21">
        <v>587579.16</v>
      </c>
      <c r="M950" s="21">
        <v>0</v>
      </c>
      <c r="N950" s="21">
        <v>0</v>
      </c>
      <c r="O950" s="21">
        <v>0</v>
      </c>
      <c r="P950" s="21">
        <v>587579.16</v>
      </c>
      <c r="Q950" s="21">
        <v>1073.4000000000001</v>
      </c>
      <c r="R950" s="21">
        <v>1073.4000000000001</v>
      </c>
      <c r="S950" s="22">
        <v>43465</v>
      </c>
      <c r="T950" s="21" t="s">
        <v>37</v>
      </c>
    </row>
    <row r="951" spans="1:20" ht="21.95" hidden="1" customHeight="1" x14ac:dyDescent="0.25">
      <c r="A951" s="331">
        <v>99</v>
      </c>
      <c r="B951" s="154" t="s">
        <v>493</v>
      </c>
      <c r="C951" s="20">
        <v>1965</v>
      </c>
      <c r="D951" s="129"/>
      <c r="E951" s="21" t="s">
        <v>36</v>
      </c>
      <c r="F951" s="129">
        <v>2</v>
      </c>
      <c r="G951" s="129">
        <v>1</v>
      </c>
      <c r="H951" s="21">
        <v>404.2</v>
      </c>
      <c r="I951" s="21">
        <v>371.4</v>
      </c>
      <c r="J951" s="21">
        <v>371.4</v>
      </c>
      <c r="K951" s="129">
        <v>21</v>
      </c>
      <c r="L951" s="21">
        <v>624364.25</v>
      </c>
      <c r="M951" s="21">
        <v>0</v>
      </c>
      <c r="N951" s="21">
        <v>0</v>
      </c>
      <c r="O951" s="21">
        <v>0</v>
      </c>
      <c r="P951" s="21">
        <v>624364.25</v>
      </c>
      <c r="Q951" s="21">
        <v>1681.11</v>
      </c>
      <c r="R951" s="21">
        <v>1681.11</v>
      </c>
      <c r="S951" s="22">
        <v>43465</v>
      </c>
      <c r="T951" s="21" t="s">
        <v>37</v>
      </c>
    </row>
    <row r="952" spans="1:20" ht="21.95" hidden="1" customHeight="1" x14ac:dyDescent="0.25">
      <c r="A952" s="331">
        <v>100</v>
      </c>
      <c r="B952" s="154" t="s">
        <v>474</v>
      </c>
      <c r="C952" s="20">
        <v>1963</v>
      </c>
      <c r="D952" s="129"/>
      <c r="E952" s="21" t="s">
        <v>36</v>
      </c>
      <c r="F952" s="129">
        <v>2</v>
      </c>
      <c r="G952" s="129">
        <v>2</v>
      </c>
      <c r="H952" s="21">
        <v>679.86</v>
      </c>
      <c r="I952" s="21">
        <v>629.76</v>
      </c>
      <c r="J952" s="21">
        <v>629.76</v>
      </c>
      <c r="K952" s="129">
        <v>25</v>
      </c>
      <c r="L952" s="21">
        <v>985246.92</v>
      </c>
      <c r="M952" s="21">
        <v>0</v>
      </c>
      <c r="N952" s="21">
        <v>0</v>
      </c>
      <c r="O952" s="21">
        <v>0</v>
      </c>
      <c r="P952" s="21">
        <v>985246.92</v>
      </c>
      <c r="Q952" s="21">
        <v>1564.48</v>
      </c>
      <c r="R952" s="21">
        <v>1564.48</v>
      </c>
      <c r="S952" s="22">
        <v>43465</v>
      </c>
      <c r="T952" s="21" t="s">
        <v>37</v>
      </c>
    </row>
    <row r="953" spans="1:20" ht="21.95" hidden="1" customHeight="1" x14ac:dyDescent="0.25">
      <c r="A953" s="331">
        <v>101</v>
      </c>
      <c r="B953" s="154" t="s">
        <v>434</v>
      </c>
      <c r="C953" s="20">
        <v>1955</v>
      </c>
      <c r="D953" s="129"/>
      <c r="E953" s="21" t="s">
        <v>62</v>
      </c>
      <c r="F953" s="129">
        <v>2</v>
      </c>
      <c r="G953" s="129">
        <v>2</v>
      </c>
      <c r="H953" s="21">
        <v>681.4</v>
      </c>
      <c r="I953" s="21">
        <v>619.20000000000005</v>
      </c>
      <c r="J953" s="21">
        <v>619.20000000000005</v>
      </c>
      <c r="K953" s="129">
        <v>25</v>
      </c>
      <c r="L953" s="21">
        <v>218682.86</v>
      </c>
      <c r="M953" s="21">
        <v>0</v>
      </c>
      <c r="N953" s="21">
        <v>0</v>
      </c>
      <c r="O953" s="21">
        <v>0</v>
      </c>
      <c r="P953" s="21">
        <v>218682.86</v>
      </c>
      <c r="Q953" s="21">
        <v>353.17</v>
      </c>
      <c r="R953" s="21">
        <v>353.17</v>
      </c>
      <c r="S953" s="22">
        <v>43465</v>
      </c>
      <c r="T953" s="21" t="s">
        <v>37</v>
      </c>
    </row>
    <row r="954" spans="1:20" ht="21.95" hidden="1" customHeight="1" x14ac:dyDescent="0.25">
      <c r="A954" s="331">
        <v>102</v>
      </c>
      <c r="B954" s="154" t="s">
        <v>433</v>
      </c>
      <c r="C954" s="20">
        <v>1955</v>
      </c>
      <c r="D954" s="129"/>
      <c r="E954" s="21" t="s">
        <v>36</v>
      </c>
      <c r="F954" s="129">
        <v>2</v>
      </c>
      <c r="G954" s="129">
        <v>2</v>
      </c>
      <c r="H954" s="21">
        <v>678</v>
      </c>
      <c r="I954" s="21">
        <v>615</v>
      </c>
      <c r="J954" s="21">
        <v>615</v>
      </c>
      <c r="K954" s="129">
        <v>26</v>
      </c>
      <c r="L954" s="21">
        <v>143633.25</v>
      </c>
      <c r="M954" s="21">
        <v>0</v>
      </c>
      <c r="N954" s="21">
        <v>0</v>
      </c>
      <c r="O954" s="21">
        <v>0</v>
      </c>
      <c r="P954" s="21">
        <v>143633.25</v>
      </c>
      <c r="Q954" s="21">
        <v>233.55</v>
      </c>
      <c r="R954" s="21">
        <v>233.55</v>
      </c>
      <c r="S954" s="22">
        <v>43465</v>
      </c>
      <c r="T954" s="21" t="s">
        <v>37</v>
      </c>
    </row>
    <row r="955" spans="1:20" ht="21.95" hidden="1" customHeight="1" x14ac:dyDescent="0.25">
      <c r="A955" s="331">
        <v>103</v>
      </c>
      <c r="B955" s="154" t="s">
        <v>194</v>
      </c>
      <c r="C955" s="20">
        <v>1965</v>
      </c>
      <c r="D955" s="129">
        <v>2009</v>
      </c>
      <c r="E955" s="21" t="s">
        <v>36</v>
      </c>
      <c r="F955" s="129">
        <v>2</v>
      </c>
      <c r="G955" s="129">
        <v>2</v>
      </c>
      <c r="H955" s="21">
        <v>1130</v>
      </c>
      <c r="I955" s="21">
        <v>626</v>
      </c>
      <c r="J955" s="21">
        <v>626</v>
      </c>
      <c r="K955" s="129">
        <v>27</v>
      </c>
      <c r="L955" s="21">
        <v>823452.92</v>
      </c>
      <c r="M955" s="21">
        <v>0</v>
      </c>
      <c r="N955" s="21">
        <v>0</v>
      </c>
      <c r="O955" s="21">
        <v>0</v>
      </c>
      <c r="P955" s="21">
        <v>823452.92</v>
      </c>
      <c r="Q955" s="21">
        <v>1315.42</v>
      </c>
      <c r="R955" s="21">
        <v>1315.42</v>
      </c>
      <c r="S955" s="22">
        <v>43465</v>
      </c>
      <c r="T955" s="21" t="s">
        <v>37</v>
      </c>
    </row>
    <row r="956" spans="1:20" ht="21.95" hidden="1" customHeight="1" x14ac:dyDescent="0.25">
      <c r="A956" s="331">
        <v>104</v>
      </c>
      <c r="B956" s="154" t="s">
        <v>197</v>
      </c>
      <c r="C956" s="20">
        <v>1966</v>
      </c>
      <c r="D956" s="129">
        <v>2009</v>
      </c>
      <c r="E956" s="21" t="s">
        <v>36</v>
      </c>
      <c r="F956" s="129">
        <v>2</v>
      </c>
      <c r="G956" s="129">
        <v>2</v>
      </c>
      <c r="H956" s="21">
        <v>1130</v>
      </c>
      <c r="I956" s="21">
        <v>633</v>
      </c>
      <c r="J956" s="21">
        <v>633</v>
      </c>
      <c r="K956" s="129">
        <v>21</v>
      </c>
      <c r="L956" s="21">
        <v>1081050.06</v>
      </c>
      <c r="M956" s="21">
        <v>0</v>
      </c>
      <c r="N956" s="21">
        <v>0</v>
      </c>
      <c r="O956" s="21">
        <v>0</v>
      </c>
      <c r="P956" s="21">
        <v>1081050.06</v>
      </c>
      <c r="Q956" s="21">
        <v>1707.82</v>
      </c>
      <c r="R956" s="21">
        <v>1707.82</v>
      </c>
      <c r="S956" s="22">
        <v>43465</v>
      </c>
      <c r="T956" s="21" t="s">
        <v>37</v>
      </c>
    </row>
    <row r="957" spans="1:20" ht="21.95" hidden="1" customHeight="1" x14ac:dyDescent="0.25">
      <c r="A957" s="331">
        <v>105</v>
      </c>
      <c r="B957" s="154" t="s">
        <v>466</v>
      </c>
      <c r="C957" s="20">
        <v>1962</v>
      </c>
      <c r="D957" s="129"/>
      <c r="E957" s="21" t="s">
        <v>36</v>
      </c>
      <c r="F957" s="129">
        <v>2</v>
      </c>
      <c r="G957" s="129">
        <v>2</v>
      </c>
      <c r="H957" s="21">
        <v>502.78</v>
      </c>
      <c r="I957" s="21">
        <v>443.08</v>
      </c>
      <c r="J957" s="21">
        <v>443.08</v>
      </c>
      <c r="K957" s="129">
        <v>20</v>
      </c>
      <c r="L957" s="21">
        <v>469398.95</v>
      </c>
      <c r="M957" s="21">
        <v>0</v>
      </c>
      <c r="N957" s="21">
        <v>0</v>
      </c>
      <c r="O957" s="21">
        <v>0</v>
      </c>
      <c r="P957" s="21">
        <v>469398.95</v>
      </c>
      <c r="Q957" s="21">
        <v>1059.4000000000001</v>
      </c>
      <c r="R957" s="21">
        <v>1059.4000000000001</v>
      </c>
      <c r="S957" s="22">
        <v>43465</v>
      </c>
      <c r="T957" s="21" t="s">
        <v>37</v>
      </c>
    </row>
    <row r="958" spans="1:20" ht="21.95" hidden="1" customHeight="1" x14ac:dyDescent="0.25">
      <c r="A958" s="331">
        <v>106</v>
      </c>
      <c r="B958" s="154" t="s">
        <v>500</v>
      </c>
      <c r="C958" s="20">
        <v>1966</v>
      </c>
      <c r="D958" s="129"/>
      <c r="E958" s="21" t="s">
        <v>36</v>
      </c>
      <c r="F958" s="129">
        <v>2</v>
      </c>
      <c r="G958" s="129">
        <v>2</v>
      </c>
      <c r="H958" s="21">
        <v>654.48</v>
      </c>
      <c r="I958" s="21">
        <v>631.17999999999995</v>
      </c>
      <c r="J958" s="21">
        <v>631.17999999999995</v>
      </c>
      <c r="K958" s="129">
        <v>21</v>
      </c>
      <c r="L958" s="21">
        <v>171838.76</v>
      </c>
      <c r="M958" s="21">
        <v>0</v>
      </c>
      <c r="N958" s="21">
        <v>0</v>
      </c>
      <c r="O958" s="21">
        <v>0</v>
      </c>
      <c r="P958" s="21">
        <v>171838.76</v>
      </c>
      <c r="Q958" s="21">
        <v>272.25</v>
      </c>
      <c r="R958" s="21">
        <v>272.25</v>
      </c>
      <c r="S958" s="22">
        <v>43465</v>
      </c>
      <c r="T958" s="21" t="s">
        <v>37</v>
      </c>
    </row>
    <row r="959" spans="1:20" ht="21.95" hidden="1" customHeight="1" x14ac:dyDescent="0.25">
      <c r="A959" s="331">
        <v>107</v>
      </c>
      <c r="B959" s="154" t="s">
        <v>181</v>
      </c>
      <c r="C959" s="20">
        <v>1962</v>
      </c>
      <c r="D959" s="129"/>
      <c r="E959" s="21" t="s">
        <v>36</v>
      </c>
      <c r="F959" s="129">
        <v>2</v>
      </c>
      <c r="G959" s="129">
        <v>2</v>
      </c>
      <c r="H959" s="21">
        <v>530.79999999999995</v>
      </c>
      <c r="I959" s="21">
        <v>481.3</v>
      </c>
      <c r="J959" s="21">
        <v>481.3</v>
      </c>
      <c r="K959" s="129">
        <v>18</v>
      </c>
      <c r="L959" s="21">
        <v>118178.4</v>
      </c>
      <c r="M959" s="21">
        <v>0</v>
      </c>
      <c r="N959" s="21">
        <v>0</v>
      </c>
      <c r="O959" s="21">
        <v>0</v>
      </c>
      <c r="P959" s="21">
        <v>118178.4</v>
      </c>
      <c r="Q959" s="21">
        <v>245.54</v>
      </c>
      <c r="R959" s="21">
        <v>245.54</v>
      </c>
      <c r="S959" s="22">
        <v>43465</v>
      </c>
      <c r="T959" s="21" t="s">
        <v>37</v>
      </c>
    </row>
    <row r="960" spans="1:20" ht="21.95" hidden="1" customHeight="1" x14ac:dyDescent="0.25">
      <c r="A960" s="331">
        <v>108</v>
      </c>
      <c r="B960" s="154" t="s">
        <v>176</v>
      </c>
      <c r="C960" s="20">
        <v>1957</v>
      </c>
      <c r="D960" s="129">
        <v>2001</v>
      </c>
      <c r="E960" s="21" t="s">
        <v>36</v>
      </c>
      <c r="F960" s="129">
        <v>2</v>
      </c>
      <c r="G960" s="129">
        <v>2</v>
      </c>
      <c r="H960" s="21">
        <v>746.2</v>
      </c>
      <c r="I960" s="21">
        <v>680.4</v>
      </c>
      <c r="J960" s="21">
        <v>680.4</v>
      </c>
      <c r="K960" s="129">
        <v>17</v>
      </c>
      <c r="L960" s="21">
        <v>167065.42000000001</v>
      </c>
      <c r="M960" s="21">
        <v>0</v>
      </c>
      <c r="N960" s="21">
        <v>0</v>
      </c>
      <c r="O960" s="21">
        <v>0</v>
      </c>
      <c r="P960" s="21">
        <v>167065.42000000001</v>
      </c>
      <c r="Q960" s="21">
        <v>245.54</v>
      </c>
      <c r="R960" s="21">
        <v>245.54</v>
      </c>
      <c r="S960" s="22">
        <v>43465</v>
      </c>
      <c r="T960" s="21" t="s">
        <v>37</v>
      </c>
    </row>
    <row r="961" spans="1:20" ht="21.95" hidden="1" customHeight="1" x14ac:dyDescent="0.25">
      <c r="A961" s="331">
        <v>109</v>
      </c>
      <c r="B961" s="154" t="s">
        <v>190</v>
      </c>
      <c r="C961" s="20">
        <v>1964</v>
      </c>
      <c r="D961" s="129"/>
      <c r="E961" s="21" t="s">
        <v>62</v>
      </c>
      <c r="F961" s="129">
        <v>1</v>
      </c>
      <c r="G961" s="129">
        <v>1</v>
      </c>
      <c r="H961" s="21">
        <v>223.2</v>
      </c>
      <c r="I961" s="21">
        <v>156.5</v>
      </c>
      <c r="J961" s="21">
        <v>156.5</v>
      </c>
      <c r="K961" s="129">
        <v>11</v>
      </c>
      <c r="L961" s="21">
        <v>263093.71999999997</v>
      </c>
      <c r="M961" s="21">
        <v>0</v>
      </c>
      <c r="N961" s="21">
        <v>0</v>
      </c>
      <c r="O961" s="21">
        <v>0</v>
      </c>
      <c r="P961" s="21">
        <v>263093.71999999997</v>
      </c>
      <c r="Q961" s="21">
        <v>1681.11</v>
      </c>
      <c r="R961" s="21">
        <v>1681.11</v>
      </c>
      <c r="S961" s="22">
        <v>43465</v>
      </c>
      <c r="T961" s="21" t="s">
        <v>37</v>
      </c>
    </row>
    <row r="962" spans="1:20" s="212" customFormat="1" ht="21.95" hidden="1" customHeight="1" x14ac:dyDescent="0.25">
      <c r="A962" s="206"/>
      <c r="B962" s="207" t="s">
        <v>501</v>
      </c>
      <c r="C962" s="208"/>
      <c r="D962" s="209"/>
      <c r="E962" s="210"/>
      <c r="F962" s="209"/>
      <c r="G962" s="209"/>
      <c r="H962" s="210">
        <f t="shared" ref="H962:P962" si="65">SUM(H963:H964)</f>
        <v>1371.7</v>
      </c>
      <c r="I962" s="210">
        <f t="shared" si="65"/>
        <v>1270.5999999999999</v>
      </c>
      <c r="J962" s="210">
        <f t="shared" si="65"/>
        <v>913.8</v>
      </c>
      <c r="K962" s="209">
        <f t="shared" si="65"/>
        <v>86</v>
      </c>
      <c r="L962" s="210">
        <f t="shared" si="65"/>
        <v>308733.83</v>
      </c>
      <c r="M962" s="210">
        <f t="shared" si="65"/>
        <v>0</v>
      </c>
      <c r="N962" s="210">
        <f t="shared" si="65"/>
        <v>0</v>
      </c>
      <c r="O962" s="210">
        <f t="shared" si="65"/>
        <v>0</v>
      </c>
      <c r="P962" s="210">
        <f t="shared" si="65"/>
        <v>308733.83</v>
      </c>
      <c r="Q962" s="210" t="s">
        <v>28</v>
      </c>
      <c r="R962" s="210" t="s">
        <v>28</v>
      </c>
      <c r="S962" s="211" t="s">
        <v>28</v>
      </c>
      <c r="T962" s="210" t="s">
        <v>28</v>
      </c>
    </row>
    <row r="963" spans="1:20" s="202" customFormat="1" ht="21.95" hidden="1" customHeight="1" x14ac:dyDescent="0.25">
      <c r="A963" s="206">
        <v>1</v>
      </c>
      <c r="B963" s="213" t="s">
        <v>502</v>
      </c>
      <c r="C963" s="214">
        <v>1970</v>
      </c>
      <c r="D963" s="215">
        <v>2011</v>
      </c>
      <c r="E963" s="216" t="s">
        <v>1398</v>
      </c>
      <c r="F963" s="215">
        <v>2</v>
      </c>
      <c r="G963" s="215">
        <v>4</v>
      </c>
      <c r="H963" s="216">
        <v>293.8</v>
      </c>
      <c r="I963" s="216">
        <v>271</v>
      </c>
      <c r="J963" s="216">
        <v>32.799999999999997</v>
      </c>
      <c r="K963" s="215">
        <v>25</v>
      </c>
      <c r="L963" s="216">
        <v>63292.05</v>
      </c>
      <c r="M963" s="216">
        <v>0</v>
      </c>
      <c r="N963" s="216">
        <v>0</v>
      </c>
      <c r="O963" s="216">
        <v>0</v>
      </c>
      <c r="P963" s="216">
        <v>63292.05</v>
      </c>
      <c r="Q963" s="216">
        <v>233.55</v>
      </c>
      <c r="R963" s="216">
        <v>233.55</v>
      </c>
      <c r="S963" s="211">
        <v>43094</v>
      </c>
      <c r="T963" s="216" t="s">
        <v>37</v>
      </c>
    </row>
    <row r="964" spans="1:20" s="202" customFormat="1" ht="21.95" hidden="1" customHeight="1" x14ac:dyDescent="0.25">
      <c r="A964" s="206">
        <v>2</v>
      </c>
      <c r="B964" s="213" t="s">
        <v>1513</v>
      </c>
      <c r="C964" s="214">
        <v>1971</v>
      </c>
      <c r="D964" s="215">
        <v>2012</v>
      </c>
      <c r="E964" s="216" t="s">
        <v>82</v>
      </c>
      <c r="F964" s="215">
        <v>2</v>
      </c>
      <c r="G964" s="215">
        <v>3</v>
      </c>
      <c r="H964" s="216">
        <v>1077.9000000000001</v>
      </c>
      <c r="I964" s="216">
        <v>999.6</v>
      </c>
      <c r="J964" s="216">
        <v>881</v>
      </c>
      <c r="K964" s="215">
        <v>61</v>
      </c>
      <c r="L964" s="216">
        <v>245441.78</v>
      </c>
      <c r="M964" s="216">
        <v>0</v>
      </c>
      <c r="N964" s="216">
        <v>0</v>
      </c>
      <c r="O964" s="216">
        <v>0</v>
      </c>
      <c r="P964" s="216">
        <v>245441.78</v>
      </c>
      <c r="Q964" s="216">
        <v>245.54</v>
      </c>
      <c r="R964" s="216">
        <v>245.54</v>
      </c>
      <c r="S964" s="211">
        <v>43094</v>
      </c>
      <c r="T964" s="216" t="s">
        <v>37</v>
      </c>
    </row>
    <row r="965" spans="1:20" s="58" customFormat="1" ht="21.95" hidden="1" customHeight="1" x14ac:dyDescent="0.25">
      <c r="A965" s="331"/>
      <c r="B965" s="155" t="s">
        <v>56</v>
      </c>
      <c r="C965" s="82"/>
      <c r="D965" s="60"/>
      <c r="E965" s="83"/>
      <c r="F965" s="60"/>
      <c r="G965" s="60"/>
      <c r="H965" s="83">
        <f t="shared" ref="H965:P965" si="66">SUM(H966:H968)</f>
        <v>711.8</v>
      </c>
      <c r="I965" s="83">
        <f t="shared" si="66"/>
        <v>614.20000000000005</v>
      </c>
      <c r="J965" s="83">
        <f t="shared" si="66"/>
        <v>285.2</v>
      </c>
      <c r="K965" s="60">
        <f t="shared" si="66"/>
        <v>47</v>
      </c>
      <c r="L965" s="83">
        <f t="shared" si="66"/>
        <v>795049.95</v>
      </c>
      <c r="M965" s="83">
        <f t="shared" si="66"/>
        <v>0</v>
      </c>
      <c r="N965" s="83">
        <f t="shared" si="66"/>
        <v>0</v>
      </c>
      <c r="O965" s="83">
        <f t="shared" si="66"/>
        <v>0</v>
      </c>
      <c r="P965" s="83">
        <f t="shared" si="66"/>
        <v>795049.95</v>
      </c>
      <c r="Q965" s="83" t="s">
        <v>28</v>
      </c>
      <c r="R965" s="83" t="s">
        <v>28</v>
      </c>
      <c r="S965" s="22" t="s">
        <v>28</v>
      </c>
      <c r="T965" s="83" t="s">
        <v>28</v>
      </c>
    </row>
    <row r="966" spans="1:20" s="88" customFormat="1" ht="21.75" hidden="1" customHeight="1" x14ac:dyDescent="0.25">
      <c r="A966" s="331">
        <v>1</v>
      </c>
      <c r="B966" s="149" t="s">
        <v>202</v>
      </c>
      <c r="C966" s="13">
        <v>1962</v>
      </c>
      <c r="D966" s="9"/>
      <c r="E966" s="14" t="s">
        <v>62</v>
      </c>
      <c r="F966" s="15">
        <v>2</v>
      </c>
      <c r="G966" s="15">
        <v>1</v>
      </c>
      <c r="H966" s="16">
        <v>222.8</v>
      </c>
      <c r="I966" s="16">
        <v>174.6</v>
      </c>
      <c r="J966" s="16">
        <v>71.099999999999994</v>
      </c>
      <c r="K966" s="15">
        <v>12</v>
      </c>
      <c r="L966" s="16">
        <v>182137.48</v>
      </c>
      <c r="M966" s="16">
        <v>0</v>
      </c>
      <c r="N966" s="16">
        <v>0</v>
      </c>
      <c r="O966" s="16">
        <v>0</v>
      </c>
      <c r="P966" s="16">
        <v>182137.48</v>
      </c>
      <c r="Q966" s="16">
        <v>1043.17</v>
      </c>
      <c r="R966" s="16">
        <v>1043.17</v>
      </c>
      <c r="S966" s="11">
        <v>43070</v>
      </c>
      <c r="T966" s="264" t="s">
        <v>37</v>
      </c>
    </row>
    <row r="967" spans="1:20" s="88" customFormat="1" ht="21.75" hidden="1" customHeight="1" x14ac:dyDescent="0.25">
      <c r="A967" s="331">
        <v>2</v>
      </c>
      <c r="B967" s="149" t="s">
        <v>1452</v>
      </c>
      <c r="C967" s="13">
        <v>1963</v>
      </c>
      <c r="D967" s="9"/>
      <c r="E967" s="14" t="s">
        <v>62</v>
      </c>
      <c r="F967" s="15">
        <v>2</v>
      </c>
      <c r="G967" s="15">
        <v>1</v>
      </c>
      <c r="H967" s="16">
        <v>345.2</v>
      </c>
      <c r="I967" s="16">
        <v>321.7</v>
      </c>
      <c r="J967" s="16">
        <v>214.1</v>
      </c>
      <c r="K967" s="15">
        <v>27</v>
      </c>
      <c r="L967" s="16">
        <v>540813.07999999996</v>
      </c>
      <c r="M967" s="16">
        <v>0</v>
      </c>
      <c r="N967" s="16">
        <v>0</v>
      </c>
      <c r="O967" s="16">
        <v>0</v>
      </c>
      <c r="P967" s="16">
        <v>540813.07999999996</v>
      </c>
      <c r="Q967" s="16">
        <v>1681.11</v>
      </c>
      <c r="R967" s="16">
        <v>1681.11</v>
      </c>
      <c r="S967" s="11">
        <v>43070</v>
      </c>
      <c r="T967" s="264" t="s">
        <v>37</v>
      </c>
    </row>
    <row r="968" spans="1:20" s="88" customFormat="1" ht="21.75" hidden="1" customHeight="1" x14ac:dyDescent="0.25">
      <c r="A968" s="331">
        <v>3</v>
      </c>
      <c r="B968" s="149" t="s">
        <v>1448</v>
      </c>
      <c r="C968" s="13">
        <v>1961</v>
      </c>
      <c r="D968" s="9"/>
      <c r="E968" s="14" t="s">
        <v>62</v>
      </c>
      <c r="F968" s="15">
        <v>2</v>
      </c>
      <c r="G968" s="15">
        <v>1</v>
      </c>
      <c r="H968" s="16">
        <v>143.80000000000001</v>
      </c>
      <c r="I968" s="16">
        <v>117.9</v>
      </c>
      <c r="J968" s="16">
        <v>0</v>
      </c>
      <c r="K968" s="15">
        <v>8</v>
      </c>
      <c r="L968" s="16">
        <v>72099.39</v>
      </c>
      <c r="M968" s="16">
        <v>0</v>
      </c>
      <c r="N968" s="16">
        <v>0</v>
      </c>
      <c r="O968" s="16">
        <v>0</v>
      </c>
      <c r="P968" s="16">
        <v>72099.39</v>
      </c>
      <c r="Q968" s="16">
        <v>611.53</v>
      </c>
      <c r="R968" s="16">
        <v>611.53</v>
      </c>
      <c r="S968" s="11">
        <v>43070</v>
      </c>
      <c r="T968" s="264" t="s">
        <v>37</v>
      </c>
    </row>
    <row r="969" spans="1:20" s="58" customFormat="1" ht="21.95" hidden="1" customHeight="1" x14ac:dyDescent="0.25">
      <c r="A969" s="331"/>
      <c r="B969" s="155" t="s">
        <v>204</v>
      </c>
      <c r="C969" s="82"/>
      <c r="D969" s="60"/>
      <c r="E969" s="83"/>
      <c r="F969" s="60"/>
      <c r="G969" s="60"/>
      <c r="H969" s="83">
        <f t="shared" ref="H969:P969" si="67">SUM(H970:H971)</f>
        <v>475.9</v>
      </c>
      <c r="I969" s="83">
        <f t="shared" si="67"/>
        <v>442.6</v>
      </c>
      <c r="J969" s="83">
        <f t="shared" si="67"/>
        <v>208.6</v>
      </c>
      <c r="K969" s="60">
        <f t="shared" si="67"/>
        <v>35</v>
      </c>
      <c r="L969" s="83">
        <f t="shared" si="67"/>
        <v>103369.23</v>
      </c>
      <c r="M969" s="83">
        <f t="shared" si="67"/>
        <v>0</v>
      </c>
      <c r="N969" s="83">
        <f t="shared" si="67"/>
        <v>0</v>
      </c>
      <c r="O969" s="83">
        <f t="shared" si="67"/>
        <v>0</v>
      </c>
      <c r="P969" s="83">
        <f t="shared" si="67"/>
        <v>103369.23</v>
      </c>
      <c r="Q969" s="83" t="s">
        <v>28</v>
      </c>
      <c r="R969" s="83" t="s">
        <v>28</v>
      </c>
      <c r="S969" s="22" t="s">
        <v>28</v>
      </c>
      <c r="T969" s="83" t="s">
        <v>28</v>
      </c>
    </row>
    <row r="970" spans="1:20" s="88" customFormat="1" ht="21.95" hidden="1" customHeight="1" x14ac:dyDescent="0.25">
      <c r="A970" s="331">
        <v>1</v>
      </c>
      <c r="B970" s="154" t="s">
        <v>504</v>
      </c>
      <c r="C970" s="20">
        <v>1966</v>
      </c>
      <c r="D970" s="129"/>
      <c r="E970" s="21" t="s">
        <v>62</v>
      </c>
      <c r="F970" s="129">
        <v>2</v>
      </c>
      <c r="G970" s="129">
        <v>1</v>
      </c>
      <c r="H970" s="21">
        <v>116.1</v>
      </c>
      <c r="I970" s="21">
        <v>112.4</v>
      </c>
      <c r="J970" s="21">
        <v>0</v>
      </c>
      <c r="K970" s="129">
        <v>13</v>
      </c>
      <c r="L970" s="21">
        <v>26251.02</v>
      </c>
      <c r="M970" s="21">
        <v>0</v>
      </c>
      <c r="N970" s="21">
        <v>0</v>
      </c>
      <c r="O970" s="21">
        <v>0</v>
      </c>
      <c r="P970" s="21">
        <v>26251.02</v>
      </c>
      <c r="Q970" s="21">
        <v>233.55</v>
      </c>
      <c r="R970" s="21">
        <v>233.55</v>
      </c>
      <c r="S970" s="22" t="s">
        <v>200</v>
      </c>
      <c r="T970" s="21" t="s">
        <v>37</v>
      </c>
    </row>
    <row r="971" spans="1:20" s="88" customFormat="1" ht="21.95" hidden="1" customHeight="1" x14ac:dyDescent="0.25">
      <c r="A971" s="331">
        <v>2</v>
      </c>
      <c r="B971" s="154" t="s">
        <v>505</v>
      </c>
      <c r="C971" s="20">
        <v>1968</v>
      </c>
      <c r="D971" s="129"/>
      <c r="E971" s="21" t="s">
        <v>62</v>
      </c>
      <c r="F971" s="129">
        <v>2</v>
      </c>
      <c r="G971" s="129">
        <v>1</v>
      </c>
      <c r="H971" s="21">
        <v>359.8</v>
      </c>
      <c r="I971" s="21">
        <v>330.2</v>
      </c>
      <c r="J971" s="21">
        <v>208.6</v>
      </c>
      <c r="K971" s="129">
        <v>22</v>
      </c>
      <c r="L971" s="21">
        <v>77118.210000000006</v>
      </c>
      <c r="M971" s="21">
        <v>0</v>
      </c>
      <c r="N971" s="21">
        <v>0</v>
      </c>
      <c r="O971" s="21">
        <v>0</v>
      </c>
      <c r="P971" s="21">
        <v>77118.210000000006</v>
      </c>
      <c r="Q971" s="21">
        <v>233.55</v>
      </c>
      <c r="R971" s="21">
        <v>233.55</v>
      </c>
      <c r="S971" s="22" t="s">
        <v>200</v>
      </c>
      <c r="T971" s="21" t="s">
        <v>37</v>
      </c>
    </row>
    <row r="972" spans="1:20" s="58" customFormat="1" ht="21.95" hidden="1" customHeight="1" x14ac:dyDescent="0.25">
      <c r="A972" s="331"/>
      <c r="B972" s="155" t="s">
        <v>63</v>
      </c>
      <c r="C972" s="82"/>
      <c r="D972" s="60"/>
      <c r="E972" s="83"/>
      <c r="F972" s="60"/>
      <c r="G972" s="60"/>
      <c r="H972" s="83">
        <f t="shared" ref="H972:P972" si="68">SUM(H973:H973)</f>
        <v>4859.8500000000004</v>
      </c>
      <c r="I972" s="83">
        <f t="shared" si="68"/>
        <v>4776.8500000000004</v>
      </c>
      <c r="J972" s="83">
        <f t="shared" si="68"/>
        <v>3922.25</v>
      </c>
      <c r="K972" s="60">
        <f t="shared" si="68"/>
        <v>136</v>
      </c>
      <c r="L972" s="83">
        <f t="shared" si="68"/>
        <v>7762285.71</v>
      </c>
      <c r="M972" s="83">
        <f t="shared" si="68"/>
        <v>0</v>
      </c>
      <c r="N972" s="83">
        <f t="shared" si="68"/>
        <v>0</v>
      </c>
      <c r="O972" s="83">
        <f t="shared" si="68"/>
        <v>1000000</v>
      </c>
      <c r="P972" s="83">
        <f t="shared" si="68"/>
        <v>6762285.71</v>
      </c>
      <c r="Q972" s="83" t="s">
        <v>28</v>
      </c>
      <c r="R972" s="83" t="s">
        <v>28</v>
      </c>
      <c r="S972" s="22" t="s">
        <v>28</v>
      </c>
      <c r="T972" s="83" t="s">
        <v>28</v>
      </c>
    </row>
    <row r="973" spans="1:20" s="88" customFormat="1" ht="21.95" hidden="1" customHeight="1" x14ac:dyDescent="0.25">
      <c r="A973" s="331">
        <v>1</v>
      </c>
      <c r="B973" s="154" t="s">
        <v>1511</v>
      </c>
      <c r="C973" s="20">
        <v>1976</v>
      </c>
      <c r="D973" s="129">
        <v>1976</v>
      </c>
      <c r="E973" s="21" t="s">
        <v>205</v>
      </c>
      <c r="F973" s="129">
        <v>5</v>
      </c>
      <c r="G973" s="129">
        <v>6</v>
      </c>
      <c r="H973" s="21">
        <v>4859.8500000000004</v>
      </c>
      <c r="I973" s="21">
        <v>4776.8500000000004</v>
      </c>
      <c r="J973" s="21">
        <v>3922.25</v>
      </c>
      <c r="K973" s="129">
        <v>136</v>
      </c>
      <c r="L973" s="21">
        <v>7762285.71</v>
      </c>
      <c r="M973" s="21">
        <v>0</v>
      </c>
      <c r="N973" s="21">
        <v>0</v>
      </c>
      <c r="O973" s="21">
        <v>1000000</v>
      </c>
      <c r="P973" s="21">
        <v>6762285.71</v>
      </c>
      <c r="Q973" s="21">
        <v>1624.98</v>
      </c>
      <c r="R973" s="21">
        <v>1624.98</v>
      </c>
      <c r="S973" s="22" t="s">
        <v>506</v>
      </c>
      <c r="T973" s="21" t="s">
        <v>37</v>
      </c>
    </row>
    <row r="974" spans="1:20" s="58" customFormat="1" ht="21.95" hidden="1" customHeight="1" x14ac:dyDescent="0.25">
      <c r="A974" s="331"/>
      <c r="B974" s="155" t="s">
        <v>508</v>
      </c>
      <c r="C974" s="82"/>
      <c r="D974" s="60"/>
      <c r="E974" s="83"/>
      <c r="F974" s="60"/>
      <c r="G974" s="60"/>
      <c r="H974" s="83">
        <f t="shared" ref="H974:P974" si="69">SUM(H975:H976)</f>
        <v>4419.8999999999996</v>
      </c>
      <c r="I974" s="83">
        <f t="shared" si="69"/>
        <v>2321.3000000000002</v>
      </c>
      <c r="J974" s="83">
        <f t="shared" si="69"/>
        <v>2098.6</v>
      </c>
      <c r="K974" s="60">
        <f t="shared" si="69"/>
        <v>118</v>
      </c>
      <c r="L974" s="83">
        <f t="shared" si="69"/>
        <v>772691.13</v>
      </c>
      <c r="M974" s="83">
        <f t="shared" si="69"/>
        <v>0</v>
      </c>
      <c r="N974" s="83">
        <f t="shared" si="69"/>
        <v>0</v>
      </c>
      <c r="O974" s="83">
        <f t="shared" si="69"/>
        <v>0</v>
      </c>
      <c r="P974" s="83">
        <f t="shared" si="69"/>
        <v>772691.13</v>
      </c>
      <c r="Q974" s="83" t="s">
        <v>28</v>
      </c>
      <c r="R974" s="83" t="s">
        <v>28</v>
      </c>
      <c r="S974" s="22" t="s">
        <v>28</v>
      </c>
      <c r="T974" s="83" t="s">
        <v>28</v>
      </c>
    </row>
    <row r="975" spans="1:20" s="88" customFormat="1" ht="21.95" hidden="1" customHeight="1" x14ac:dyDescent="0.25">
      <c r="A975" s="331">
        <v>1</v>
      </c>
      <c r="B975" s="154" t="s">
        <v>1401</v>
      </c>
      <c r="C975" s="20">
        <v>1978</v>
      </c>
      <c r="D975" s="129"/>
      <c r="E975" s="21" t="s">
        <v>90</v>
      </c>
      <c r="F975" s="129">
        <v>2</v>
      </c>
      <c r="G975" s="129">
        <v>3</v>
      </c>
      <c r="H975" s="21">
        <v>1925.5</v>
      </c>
      <c r="I975" s="21">
        <v>975.3</v>
      </c>
      <c r="J975" s="21">
        <v>950.2</v>
      </c>
      <c r="K975" s="129">
        <v>47</v>
      </c>
      <c r="L975" s="21">
        <v>324648.11</v>
      </c>
      <c r="M975" s="21">
        <v>0</v>
      </c>
      <c r="N975" s="21">
        <v>0</v>
      </c>
      <c r="O975" s="21">
        <v>0</v>
      </c>
      <c r="P975" s="21">
        <f>L975</f>
        <v>324648.11</v>
      </c>
      <c r="Q975" s="21">
        <f>L975/I975</f>
        <v>332.87</v>
      </c>
      <c r="R975" s="21">
        <v>332.87</v>
      </c>
      <c r="S975" s="22" t="s">
        <v>1402</v>
      </c>
      <c r="T975" s="21" t="s">
        <v>37</v>
      </c>
    </row>
    <row r="976" spans="1:20" s="88" customFormat="1" ht="21.95" hidden="1" customHeight="1" x14ac:dyDescent="0.25">
      <c r="A976" s="331">
        <v>2</v>
      </c>
      <c r="B976" s="154" t="s">
        <v>1403</v>
      </c>
      <c r="C976" s="20">
        <v>1982</v>
      </c>
      <c r="D976" s="129"/>
      <c r="E976" s="21" t="s">
        <v>300</v>
      </c>
      <c r="F976" s="129">
        <v>2</v>
      </c>
      <c r="G976" s="129">
        <v>4</v>
      </c>
      <c r="H976" s="21">
        <v>2494.4</v>
      </c>
      <c r="I976" s="21">
        <v>1346</v>
      </c>
      <c r="J976" s="21">
        <v>1148.4000000000001</v>
      </c>
      <c r="K976" s="129">
        <v>71</v>
      </c>
      <c r="L976" s="21">
        <v>448043.02</v>
      </c>
      <c r="M976" s="21">
        <v>0</v>
      </c>
      <c r="N976" s="21">
        <v>0</v>
      </c>
      <c r="O976" s="21">
        <v>0</v>
      </c>
      <c r="P976" s="21">
        <f>L976</f>
        <v>448043.02</v>
      </c>
      <c r="Q976" s="21">
        <f>L976/I976</f>
        <v>332.87</v>
      </c>
      <c r="R976" s="21">
        <v>332.87</v>
      </c>
      <c r="S976" s="22" t="s">
        <v>1402</v>
      </c>
      <c r="T976" s="21" t="s">
        <v>37</v>
      </c>
    </row>
    <row r="977" spans="1:20" s="58" customFormat="1" ht="25.5" hidden="1" customHeight="1" x14ac:dyDescent="0.25">
      <c r="A977" s="331"/>
      <c r="B977" s="155" t="s">
        <v>209</v>
      </c>
      <c r="C977" s="82"/>
      <c r="D977" s="60"/>
      <c r="E977" s="83"/>
      <c r="F977" s="60"/>
      <c r="G977" s="60"/>
      <c r="H977" s="83">
        <f>SUM(H978:H984)</f>
        <v>30760.7</v>
      </c>
      <c r="I977" s="83">
        <f t="shared" ref="I977:P977" si="70">SUM(I978:I984)</f>
        <v>24936.9</v>
      </c>
      <c r="J977" s="83">
        <f t="shared" si="70"/>
        <v>24651.9</v>
      </c>
      <c r="K977" s="60">
        <f t="shared" si="70"/>
        <v>1198</v>
      </c>
      <c r="L977" s="83">
        <f t="shared" si="70"/>
        <v>17665146.18</v>
      </c>
      <c r="M977" s="83"/>
      <c r="N977" s="83"/>
      <c r="O977" s="83">
        <f t="shared" si="70"/>
        <v>311985.42</v>
      </c>
      <c r="P977" s="83">
        <f t="shared" si="70"/>
        <v>17353160.760000002</v>
      </c>
      <c r="Q977" s="83" t="s">
        <v>28</v>
      </c>
      <c r="R977" s="83" t="s">
        <v>28</v>
      </c>
      <c r="S977" s="22" t="s">
        <v>28</v>
      </c>
      <c r="T977" s="83" t="s">
        <v>28</v>
      </c>
    </row>
    <row r="978" spans="1:20" s="88" customFormat="1" ht="21.95" customHeight="1" x14ac:dyDescent="0.25">
      <c r="A978" s="331">
        <v>1</v>
      </c>
      <c r="B978" s="154" t="s">
        <v>811</v>
      </c>
      <c r="C978" s="20">
        <v>1976</v>
      </c>
      <c r="D978" s="129"/>
      <c r="E978" s="21" t="s">
        <v>69</v>
      </c>
      <c r="F978" s="129">
        <v>2</v>
      </c>
      <c r="G978" s="129">
        <v>2</v>
      </c>
      <c r="H978" s="21">
        <v>909.4</v>
      </c>
      <c r="I978" s="21">
        <v>860.8</v>
      </c>
      <c r="J978" s="21">
        <v>860.8</v>
      </c>
      <c r="K978" s="129">
        <v>36</v>
      </c>
      <c r="L978" s="21">
        <v>1438141.59</v>
      </c>
      <c r="M978" s="21">
        <v>0</v>
      </c>
      <c r="N978" s="21">
        <v>0</v>
      </c>
      <c r="O978" s="21">
        <v>0</v>
      </c>
      <c r="P978" s="21">
        <v>1438141.59</v>
      </c>
      <c r="Q978" s="21">
        <v>1670.7</v>
      </c>
      <c r="R978" s="21">
        <v>1681.11</v>
      </c>
      <c r="S978" s="22">
        <v>43100</v>
      </c>
      <c r="T978" s="21" t="s">
        <v>37</v>
      </c>
    </row>
    <row r="979" spans="1:20" s="88" customFormat="1" ht="21.95" hidden="1" customHeight="1" x14ac:dyDescent="0.25">
      <c r="A979" s="331">
        <v>2</v>
      </c>
      <c r="B979" s="154" t="s">
        <v>812</v>
      </c>
      <c r="C979" s="20">
        <v>1970</v>
      </c>
      <c r="D979" s="129"/>
      <c r="E979" s="21" t="s">
        <v>69</v>
      </c>
      <c r="F979" s="129">
        <v>5</v>
      </c>
      <c r="G979" s="129">
        <v>4</v>
      </c>
      <c r="H979" s="21">
        <v>3528.8</v>
      </c>
      <c r="I979" s="21">
        <v>3307.3</v>
      </c>
      <c r="J979" s="21">
        <v>3022.3</v>
      </c>
      <c r="K979" s="129">
        <v>146</v>
      </c>
      <c r="L979" s="21">
        <v>772155.33</v>
      </c>
      <c r="M979" s="21">
        <v>0</v>
      </c>
      <c r="N979" s="21">
        <v>0</v>
      </c>
      <c r="O979" s="21">
        <v>311985.42</v>
      </c>
      <c r="P979" s="21">
        <v>460169.91</v>
      </c>
      <c r="Q979" s="21">
        <v>233.47</v>
      </c>
      <c r="R979" s="21">
        <v>233.47</v>
      </c>
      <c r="S979" s="22">
        <v>43100</v>
      </c>
      <c r="T979" s="21" t="s">
        <v>33</v>
      </c>
    </row>
    <row r="980" spans="1:20" s="88" customFormat="1" ht="21.95" hidden="1" customHeight="1" x14ac:dyDescent="0.25">
      <c r="A980" s="331">
        <v>3</v>
      </c>
      <c r="B980" s="154" t="s">
        <v>1494</v>
      </c>
      <c r="C980" s="20">
        <v>1983</v>
      </c>
      <c r="D980" s="129"/>
      <c r="E980" s="21" t="s">
        <v>69</v>
      </c>
      <c r="F980" s="129">
        <v>9</v>
      </c>
      <c r="G980" s="129">
        <v>3</v>
      </c>
      <c r="H980" s="21">
        <v>6754.5</v>
      </c>
      <c r="I980" s="21">
        <v>5768.2</v>
      </c>
      <c r="J980" s="21">
        <v>5768.2</v>
      </c>
      <c r="K980" s="129">
        <v>212</v>
      </c>
      <c r="L980" s="21">
        <v>1823731.79</v>
      </c>
      <c r="M980" s="21">
        <v>0</v>
      </c>
      <c r="N980" s="21">
        <v>0</v>
      </c>
      <c r="O980" s="21">
        <v>0</v>
      </c>
      <c r="P980" s="21">
        <v>1823731.79</v>
      </c>
      <c r="Q980" s="21">
        <v>316.17</v>
      </c>
      <c r="R980" s="21">
        <v>948.61</v>
      </c>
      <c r="S980" s="22">
        <v>43100</v>
      </c>
      <c r="T980" s="21" t="s">
        <v>37</v>
      </c>
    </row>
    <row r="981" spans="1:20" s="88" customFormat="1" ht="21.95" customHeight="1" x14ac:dyDescent="0.25">
      <c r="A981" s="331">
        <v>4</v>
      </c>
      <c r="B981" s="154" t="s">
        <v>1658</v>
      </c>
      <c r="C981" s="20">
        <v>1982</v>
      </c>
      <c r="D981" s="129"/>
      <c r="E981" s="21" t="s">
        <v>69</v>
      </c>
      <c r="F981" s="129">
        <v>9</v>
      </c>
      <c r="G981" s="129">
        <v>2</v>
      </c>
      <c r="H981" s="21">
        <v>3557</v>
      </c>
      <c r="I981" s="21">
        <v>2276.8000000000002</v>
      </c>
      <c r="J981" s="21">
        <v>2276.8000000000002</v>
      </c>
      <c r="K981" s="129">
        <v>245</v>
      </c>
      <c r="L981" s="21">
        <v>719855.86</v>
      </c>
      <c r="M981" s="21">
        <v>0</v>
      </c>
      <c r="N981" s="21">
        <v>0</v>
      </c>
      <c r="O981" s="21">
        <v>0</v>
      </c>
      <c r="P981" s="21">
        <v>719855.86</v>
      </c>
      <c r="Q981" s="21">
        <v>316.17</v>
      </c>
      <c r="R981" s="21">
        <v>948.61</v>
      </c>
      <c r="S981" s="22">
        <v>43100</v>
      </c>
      <c r="T981" s="21" t="s">
        <v>37</v>
      </c>
    </row>
    <row r="982" spans="1:20" s="88" customFormat="1" ht="21.95" hidden="1" customHeight="1" x14ac:dyDescent="0.25">
      <c r="A982" s="331">
        <v>5</v>
      </c>
      <c r="B982" s="154" t="s">
        <v>1495</v>
      </c>
      <c r="C982" s="20">
        <v>1985</v>
      </c>
      <c r="D982" s="129"/>
      <c r="E982" s="21" t="s">
        <v>69</v>
      </c>
      <c r="F982" s="129">
        <v>9</v>
      </c>
      <c r="G982" s="129">
        <v>1</v>
      </c>
      <c r="H982" s="21">
        <v>2949.8</v>
      </c>
      <c r="I982" s="21">
        <v>1756.5</v>
      </c>
      <c r="J982" s="21">
        <v>1756.5</v>
      </c>
      <c r="K982" s="129">
        <v>209</v>
      </c>
      <c r="L982" s="21">
        <v>555352.61</v>
      </c>
      <c r="M982" s="21">
        <v>0</v>
      </c>
      <c r="N982" s="21">
        <v>0</v>
      </c>
      <c r="O982" s="21">
        <v>0</v>
      </c>
      <c r="P982" s="21">
        <v>555352.61</v>
      </c>
      <c r="Q982" s="21">
        <v>316.17</v>
      </c>
      <c r="R982" s="21">
        <v>948.61</v>
      </c>
      <c r="S982" s="22">
        <v>43100</v>
      </c>
      <c r="T982" s="21" t="s">
        <v>37</v>
      </c>
    </row>
    <row r="983" spans="1:20" s="88" customFormat="1" ht="21.95" hidden="1" customHeight="1" x14ac:dyDescent="0.25">
      <c r="A983" s="331">
        <v>6</v>
      </c>
      <c r="B983" s="154" t="s">
        <v>1496</v>
      </c>
      <c r="C983" s="20">
        <v>1970</v>
      </c>
      <c r="D983" s="129"/>
      <c r="E983" s="21" t="s">
        <v>69</v>
      </c>
      <c r="F983" s="129">
        <v>5</v>
      </c>
      <c r="G983" s="129">
        <v>16</v>
      </c>
      <c r="H983" s="21">
        <v>12120.7</v>
      </c>
      <c r="I983" s="21">
        <v>10117</v>
      </c>
      <c r="J983" s="21">
        <v>10117</v>
      </c>
      <c r="K983" s="129">
        <v>310</v>
      </c>
      <c r="L983" s="21">
        <v>10926461.17</v>
      </c>
      <c r="M983" s="21">
        <v>0</v>
      </c>
      <c r="N983" s="21">
        <v>0</v>
      </c>
      <c r="O983" s="21">
        <v>0</v>
      </c>
      <c r="P983" s="21">
        <v>10926461.17</v>
      </c>
      <c r="Q983" s="21">
        <v>1080.01</v>
      </c>
      <c r="R983" s="21">
        <v>1080.01</v>
      </c>
      <c r="S983" s="22">
        <v>43100</v>
      </c>
      <c r="T983" s="21" t="s">
        <v>37</v>
      </c>
    </row>
    <row r="984" spans="1:20" s="88" customFormat="1" ht="21.95" hidden="1" customHeight="1" x14ac:dyDescent="0.25">
      <c r="A984" s="331">
        <v>7</v>
      </c>
      <c r="B984" s="154" t="s">
        <v>1146</v>
      </c>
      <c r="C984" s="20">
        <v>1993</v>
      </c>
      <c r="D984" s="129"/>
      <c r="E984" s="21" t="s">
        <v>69</v>
      </c>
      <c r="F984" s="129">
        <v>2</v>
      </c>
      <c r="G984" s="129">
        <v>3</v>
      </c>
      <c r="H984" s="21">
        <v>940.5</v>
      </c>
      <c r="I984" s="21">
        <v>850.3</v>
      </c>
      <c r="J984" s="21">
        <v>850.3</v>
      </c>
      <c r="K984" s="129">
        <v>40</v>
      </c>
      <c r="L984" s="21">
        <v>1429447.83</v>
      </c>
      <c r="M984" s="21">
        <v>0</v>
      </c>
      <c r="N984" s="21">
        <v>0</v>
      </c>
      <c r="O984" s="21">
        <v>0</v>
      </c>
      <c r="P984" s="21">
        <v>1429447.83</v>
      </c>
      <c r="Q984" s="21">
        <v>1681.11</v>
      </c>
      <c r="R984" s="21">
        <v>1681.11</v>
      </c>
      <c r="S984" s="22">
        <v>43100</v>
      </c>
      <c r="T984" s="21" t="s">
        <v>37</v>
      </c>
    </row>
    <row r="985" spans="1:20" s="58" customFormat="1" ht="21.95" hidden="1" customHeight="1" x14ac:dyDescent="0.25">
      <c r="A985" s="331"/>
      <c r="B985" s="155" t="s">
        <v>71</v>
      </c>
      <c r="C985" s="82"/>
      <c r="D985" s="60"/>
      <c r="E985" s="83"/>
      <c r="F985" s="60"/>
      <c r="G985" s="60"/>
      <c r="H985" s="83">
        <f t="shared" ref="H985:P985" si="71">SUM(H986:H986)</f>
        <v>425</v>
      </c>
      <c r="I985" s="83">
        <f t="shared" si="71"/>
        <v>333.6</v>
      </c>
      <c r="J985" s="83">
        <f t="shared" si="71"/>
        <v>0</v>
      </c>
      <c r="K985" s="60">
        <f t="shared" si="71"/>
        <v>25</v>
      </c>
      <c r="L985" s="83">
        <f t="shared" si="71"/>
        <v>908819.81</v>
      </c>
      <c r="M985" s="83">
        <f t="shared" si="71"/>
        <v>0</v>
      </c>
      <c r="N985" s="83">
        <f t="shared" si="71"/>
        <v>0</v>
      </c>
      <c r="O985" s="83">
        <f t="shared" si="71"/>
        <v>0</v>
      </c>
      <c r="P985" s="83">
        <f t="shared" si="71"/>
        <v>908819.81</v>
      </c>
      <c r="Q985" s="83" t="s">
        <v>28</v>
      </c>
      <c r="R985" s="83" t="s">
        <v>28</v>
      </c>
      <c r="S985" s="22" t="s">
        <v>28</v>
      </c>
      <c r="T985" s="83" t="s">
        <v>28</v>
      </c>
    </row>
    <row r="986" spans="1:20" ht="21.95" hidden="1" customHeight="1" x14ac:dyDescent="0.25">
      <c r="A986" s="331">
        <v>1</v>
      </c>
      <c r="B986" s="154" t="s">
        <v>1400</v>
      </c>
      <c r="C986" s="20">
        <v>1957</v>
      </c>
      <c r="D986" s="129"/>
      <c r="E986" s="21" t="s">
        <v>93</v>
      </c>
      <c r="F986" s="129">
        <v>2</v>
      </c>
      <c r="G986" s="129">
        <v>1</v>
      </c>
      <c r="H986" s="21">
        <v>425</v>
      </c>
      <c r="I986" s="21">
        <v>333.6</v>
      </c>
      <c r="J986" s="21"/>
      <c r="K986" s="129">
        <v>25</v>
      </c>
      <c r="L986" s="21">
        <v>908819.81</v>
      </c>
      <c r="M986" s="21">
        <v>0</v>
      </c>
      <c r="N986" s="21">
        <v>0</v>
      </c>
      <c r="O986" s="21">
        <v>0</v>
      </c>
      <c r="P986" s="21">
        <v>908819.81</v>
      </c>
      <c r="Q986" s="21">
        <v>2724.28</v>
      </c>
      <c r="R986" s="21">
        <v>2724.28</v>
      </c>
      <c r="S986" s="22">
        <v>43100</v>
      </c>
      <c r="T986" s="21" t="s">
        <v>37</v>
      </c>
    </row>
    <row r="987" spans="1:20" s="58" customFormat="1" ht="25.5" hidden="1" customHeight="1" x14ac:dyDescent="0.25">
      <c r="A987" s="331"/>
      <c r="B987" s="155" t="s">
        <v>75</v>
      </c>
      <c r="C987" s="82"/>
      <c r="D987" s="60"/>
      <c r="E987" s="83"/>
      <c r="F987" s="60"/>
      <c r="G987" s="60"/>
      <c r="H987" s="83">
        <f t="shared" ref="H987:P987" si="72">SUM(H988:H989)</f>
        <v>869.6</v>
      </c>
      <c r="I987" s="83">
        <f t="shared" si="72"/>
        <v>750.56</v>
      </c>
      <c r="J987" s="83">
        <f t="shared" si="72"/>
        <v>718.97</v>
      </c>
      <c r="K987" s="60">
        <f t="shared" si="72"/>
        <v>57</v>
      </c>
      <c r="L987" s="83">
        <f t="shared" si="72"/>
        <v>1261773.92</v>
      </c>
      <c r="M987" s="83">
        <f t="shared" si="72"/>
        <v>0</v>
      </c>
      <c r="N987" s="83">
        <f t="shared" si="72"/>
        <v>0</v>
      </c>
      <c r="O987" s="83">
        <f t="shared" si="72"/>
        <v>184435.95</v>
      </c>
      <c r="P987" s="83">
        <f t="shared" si="72"/>
        <v>1077337.97</v>
      </c>
      <c r="Q987" s="83" t="s">
        <v>28</v>
      </c>
      <c r="R987" s="83" t="s">
        <v>28</v>
      </c>
      <c r="S987" s="22" t="s">
        <v>28</v>
      </c>
      <c r="T987" s="83" t="s">
        <v>28</v>
      </c>
    </row>
    <row r="988" spans="1:20" s="88" customFormat="1" ht="25.5" hidden="1" customHeight="1" x14ac:dyDescent="0.25">
      <c r="A988" s="331">
        <v>1</v>
      </c>
      <c r="B988" s="154" t="s">
        <v>510</v>
      </c>
      <c r="C988" s="20">
        <v>1967</v>
      </c>
      <c r="D988" s="129" t="s">
        <v>211</v>
      </c>
      <c r="E988" s="21" t="s">
        <v>62</v>
      </c>
      <c r="F988" s="129">
        <v>2</v>
      </c>
      <c r="G988" s="129">
        <v>1</v>
      </c>
      <c r="H988" s="21">
        <v>387.4</v>
      </c>
      <c r="I988" s="21">
        <v>315.86</v>
      </c>
      <c r="J988" s="21">
        <v>284.27</v>
      </c>
      <c r="K988" s="129">
        <v>26</v>
      </c>
      <c r="L988" s="21">
        <v>530995.4</v>
      </c>
      <c r="M988" s="21">
        <v>0</v>
      </c>
      <c r="N988" s="21">
        <v>0</v>
      </c>
      <c r="O988" s="21">
        <v>184435.95</v>
      </c>
      <c r="P988" s="21">
        <v>346559.45</v>
      </c>
      <c r="Q988" s="21">
        <v>1681.11</v>
      </c>
      <c r="R988" s="21">
        <v>1681.11</v>
      </c>
      <c r="S988" s="22">
        <v>43070</v>
      </c>
      <c r="T988" s="21" t="s">
        <v>37</v>
      </c>
    </row>
    <row r="989" spans="1:20" s="88" customFormat="1" ht="25.5" hidden="1" customHeight="1" x14ac:dyDescent="0.25">
      <c r="A989" s="331">
        <v>2</v>
      </c>
      <c r="B989" s="154" t="s">
        <v>1399</v>
      </c>
      <c r="C989" s="20">
        <v>1969</v>
      </c>
      <c r="D989" s="129" t="s">
        <v>211</v>
      </c>
      <c r="E989" s="21" t="s">
        <v>69</v>
      </c>
      <c r="F989" s="129">
        <v>2</v>
      </c>
      <c r="G989" s="129">
        <v>2</v>
      </c>
      <c r="H989" s="21">
        <v>482.2</v>
      </c>
      <c r="I989" s="21">
        <v>434.7</v>
      </c>
      <c r="J989" s="21">
        <v>434.7</v>
      </c>
      <c r="K989" s="129">
        <v>31</v>
      </c>
      <c r="L989" s="21">
        <v>730778.52</v>
      </c>
      <c r="M989" s="21">
        <v>0</v>
      </c>
      <c r="N989" s="21">
        <v>0</v>
      </c>
      <c r="O989" s="21">
        <v>0</v>
      </c>
      <c r="P989" s="21">
        <v>730778.52</v>
      </c>
      <c r="Q989" s="21">
        <v>1681.11</v>
      </c>
      <c r="R989" s="21">
        <v>1681.11</v>
      </c>
      <c r="S989" s="22">
        <v>43070</v>
      </c>
      <c r="T989" s="21" t="s">
        <v>37</v>
      </c>
    </row>
    <row r="990" spans="1:20" s="58" customFormat="1" ht="21.75" hidden="1" customHeight="1" x14ac:dyDescent="0.25">
      <c r="A990" s="331"/>
      <c r="B990" s="155" t="s">
        <v>212</v>
      </c>
      <c r="C990" s="82"/>
      <c r="D990" s="60"/>
      <c r="E990" s="83"/>
      <c r="F990" s="60"/>
      <c r="G990" s="60"/>
      <c r="H990" s="83">
        <f>SUM(H991:H991)</f>
        <v>125</v>
      </c>
      <c r="I990" s="83">
        <f>SUM(I991:I991)</f>
        <v>109.8</v>
      </c>
      <c r="J990" s="83">
        <f>SUM(J991:J991)</f>
        <v>109.8</v>
      </c>
      <c r="K990" s="60">
        <f>SUM(K991:K991)</f>
        <v>7</v>
      </c>
      <c r="L990" s="83">
        <v>210229.67</v>
      </c>
      <c r="M990" s="83">
        <f>SUM(M991:M991)</f>
        <v>0</v>
      </c>
      <c r="N990" s="83">
        <f>SUM(N991:N991)</f>
        <v>0</v>
      </c>
      <c r="O990" s="83">
        <f>SUM(O991:O991)</f>
        <v>0</v>
      </c>
      <c r="P990" s="83">
        <f>SUM(P991:P991)</f>
        <v>210229.67</v>
      </c>
      <c r="Q990" s="83" t="s">
        <v>28</v>
      </c>
      <c r="R990" s="83" t="s">
        <v>28</v>
      </c>
      <c r="S990" s="84" t="s">
        <v>28</v>
      </c>
      <c r="T990" s="83" t="s">
        <v>28</v>
      </c>
    </row>
    <row r="991" spans="1:20" ht="21.95" hidden="1" customHeight="1" x14ac:dyDescent="0.25">
      <c r="A991" s="331">
        <v>1</v>
      </c>
      <c r="B991" s="154" t="s">
        <v>2126</v>
      </c>
      <c r="C991" s="20" t="s">
        <v>213</v>
      </c>
      <c r="D991" s="129" t="s">
        <v>214</v>
      </c>
      <c r="E991" s="21" t="s">
        <v>62</v>
      </c>
      <c r="F991" s="129">
        <v>1</v>
      </c>
      <c r="G991" s="129">
        <v>1</v>
      </c>
      <c r="H991" s="21">
        <v>125</v>
      </c>
      <c r="I991" s="21">
        <v>109.8</v>
      </c>
      <c r="J991" s="21">
        <v>109.8</v>
      </c>
      <c r="K991" s="129">
        <v>7</v>
      </c>
      <c r="L991" s="21">
        <v>210229.67</v>
      </c>
      <c r="M991" s="21"/>
      <c r="N991" s="21"/>
      <c r="O991" s="21"/>
      <c r="P991" s="21">
        <v>210229.67</v>
      </c>
      <c r="Q991" s="21">
        <v>1914.66</v>
      </c>
      <c r="R991" s="21">
        <v>1914.66</v>
      </c>
      <c r="S991" s="22">
        <v>43435</v>
      </c>
      <c r="T991" s="21" t="s">
        <v>37</v>
      </c>
    </row>
    <row r="992" spans="1:20" s="58" customFormat="1" ht="21.95" hidden="1" customHeight="1" x14ac:dyDescent="0.25">
      <c r="A992" s="331"/>
      <c r="B992" s="155" t="s">
        <v>77</v>
      </c>
      <c r="C992" s="82"/>
      <c r="D992" s="60"/>
      <c r="E992" s="83"/>
      <c r="F992" s="60"/>
      <c r="G992" s="60"/>
      <c r="H992" s="83">
        <f>H993+H994+H995</f>
        <v>444.3</v>
      </c>
      <c r="I992" s="83">
        <f t="shared" ref="I992:P992" si="73">I993+I994+I995</f>
        <v>381.2</v>
      </c>
      <c r="J992" s="83">
        <f t="shared" si="73"/>
        <v>158.69999999999999</v>
      </c>
      <c r="K992" s="60">
        <f t="shared" si="73"/>
        <v>27</v>
      </c>
      <c r="L992" s="83">
        <f t="shared" si="73"/>
        <v>667669.96</v>
      </c>
      <c r="M992" s="83">
        <f t="shared" si="73"/>
        <v>0</v>
      </c>
      <c r="N992" s="83">
        <f t="shared" si="73"/>
        <v>0</v>
      </c>
      <c r="O992" s="83">
        <f t="shared" si="73"/>
        <v>0</v>
      </c>
      <c r="P992" s="83">
        <f t="shared" si="73"/>
        <v>667669.96</v>
      </c>
      <c r="Q992" s="83" t="s">
        <v>28</v>
      </c>
      <c r="R992" s="83" t="s">
        <v>28</v>
      </c>
      <c r="S992" s="84" t="s">
        <v>28</v>
      </c>
      <c r="T992" s="83" t="s">
        <v>28</v>
      </c>
    </row>
    <row r="993" spans="1:20" s="88" customFormat="1" ht="21.95" hidden="1" customHeight="1" x14ac:dyDescent="0.25">
      <c r="A993" s="331">
        <v>1</v>
      </c>
      <c r="B993" s="154" t="s">
        <v>1604</v>
      </c>
      <c r="C993" s="20">
        <v>1885</v>
      </c>
      <c r="D993" s="129">
        <v>1885</v>
      </c>
      <c r="E993" s="21" t="s">
        <v>62</v>
      </c>
      <c r="F993" s="129">
        <v>2</v>
      </c>
      <c r="G993" s="129">
        <v>2</v>
      </c>
      <c r="H993" s="21">
        <v>217.5</v>
      </c>
      <c r="I993" s="21">
        <v>159.9</v>
      </c>
      <c r="J993" s="21">
        <v>42.6</v>
      </c>
      <c r="K993" s="129">
        <v>10</v>
      </c>
      <c r="L993" s="21">
        <v>331467.90000000002</v>
      </c>
      <c r="M993" s="21"/>
      <c r="N993" s="21"/>
      <c r="O993" s="21"/>
      <c r="P993" s="21">
        <v>331467.90000000002</v>
      </c>
      <c r="Q993" s="21">
        <v>2072.9699999999998</v>
      </c>
      <c r="R993" s="21">
        <v>2072.9699999999998</v>
      </c>
      <c r="S993" s="22">
        <v>43100</v>
      </c>
      <c r="T993" s="21" t="s">
        <v>37</v>
      </c>
    </row>
    <row r="994" spans="1:20" s="88" customFormat="1" ht="21.95" hidden="1" customHeight="1" x14ac:dyDescent="0.25">
      <c r="A994" s="331">
        <v>2</v>
      </c>
      <c r="B994" s="154" t="s">
        <v>1605</v>
      </c>
      <c r="C994" s="20">
        <v>1890</v>
      </c>
      <c r="D994" s="129">
        <v>1890</v>
      </c>
      <c r="E994" s="21" t="s">
        <v>62</v>
      </c>
      <c r="F994" s="129">
        <v>2</v>
      </c>
      <c r="G994" s="129">
        <v>1</v>
      </c>
      <c r="H994" s="21">
        <v>107.8</v>
      </c>
      <c r="I994" s="21">
        <v>102.3</v>
      </c>
      <c r="J994" s="21">
        <v>53</v>
      </c>
      <c r="K994" s="129">
        <v>13</v>
      </c>
      <c r="L994" s="21">
        <v>212064.83</v>
      </c>
      <c r="M994" s="21"/>
      <c r="N994" s="21"/>
      <c r="O994" s="21"/>
      <c r="P994" s="21">
        <v>212064.83</v>
      </c>
      <c r="Q994" s="21">
        <v>2072.9699999999998</v>
      </c>
      <c r="R994" s="21">
        <v>2072.9699999999998</v>
      </c>
      <c r="S994" s="22">
        <v>43100</v>
      </c>
      <c r="T994" s="21" t="s">
        <v>37</v>
      </c>
    </row>
    <row r="995" spans="1:20" ht="21.95" hidden="1" customHeight="1" x14ac:dyDescent="0.25">
      <c r="A995" s="331">
        <v>3</v>
      </c>
      <c r="B995" s="154" t="s">
        <v>1606</v>
      </c>
      <c r="C995" s="20">
        <v>1917</v>
      </c>
      <c r="D995" s="129">
        <v>1917</v>
      </c>
      <c r="E995" s="21" t="s">
        <v>62</v>
      </c>
      <c r="F995" s="129">
        <v>2</v>
      </c>
      <c r="G995" s="129">
        <v>2</v>
      </c>
      <c r="H995" s="21">
        <v>119</v>
      </c>
      <c r="I995" s="21">
        <v>119</v>
      </c>
      <c r="J995" s="21">
        <v>63.1</v>
      </c>
      <c r="K995" s="129">
        <v>4</v>
      </c>
      <c r="L995" s="21">
        <v>124137.23</v>
      </c>
      <c r="M995" s="21"/>
      <c r="N995" s="21"/>
      <c r="O995" s="21"/>
      <c r="P995" s="21">
        <v>124137.23</v>
      </c>
      <c r="Q995" s="21">
        <v>1043.17</v>
      </c>
      <c r="R995" s="21">
        <v>1043.17</v>
      </c>
      <c r="S995" s="22">
        <v>43100</v>
      </c>
      <c r="T995" s="21" t="s">
        <v>37</v>
      </c>
    </row>
    <row r="996" spans="1:20" s="58" customFormat="1" ht="21.75" hidden="1" customHeight="1" x14ac:dyDescent="0.25">
      <c r="A996" s="331"/>
      <c r="B996" s="155" t="s">
        <v>83</v>
      </c>
      <c r="C996" s="82"/>
      <c r="D996" s="60"/>
      <c r="E996" s="83"/>
      <c r="F996" s="60"/>
      <c r="G996" s="60"/>
      <c r="H996" s="83">
        <f t="shared" ref="H996:P996" si="74">SUM(H997:H1001)</f>
        <v>3298.6</v>
      </c>
      <c r="I996" s="83">
        <f t="shared" si="74"/>
        <v>3000.3</v>
      </c>
      <c r="J996" s="83">
        <f t="shared" si="74"/>
        <v>2755.1</v>
      </c>
      <c r="K996" s="60">
        <f t="shared" si="74"/>
        <v>205</v>
      </c>
      <c r="L996" s="83">
        <f t="shared" si="74"/>
        <v>4615953.0999999996</v>
      </c>
      <c r="M996" s="83">
        <f t="shared" si="74"/>
        <v>0</v>
      </c>
      <c r="N996" s="83">
        <f t="shared" si="74"/>
        <v>0</v>
      </c>
      <c r="O996" s="83">
        <f t="shared" si="74"/>
        <v>0</v>
      </c>
      <c r="P996" s="83">
        <f t="shared" si="74"/>
        <v>4615953.0999999996</v>
      </c>
      <c r="Q996" s="83" t="s">
        <v>28</v>
      </c>
      <c r="R996" s="83" t="s">
        <v>28</v>
      </c>
      <c r="S996" s="84" t="s">
        <v>28</v>
      </c>
      <c r="T996" s="83" t="s">
        <v>28</v>
      </c>
    </row>
    <row r="997" spans="1:20" ht="21.95" hidden="1" customHeight="1" x14ac:dyDescent="0.25">
      <c r="A997" s="331">
        <v>1</v>
      </c>
      <c r="B997" s="154" t="s">
        <v>216</v>
      </c>
      <c r="C997" s="20">
        <v>1971</v>
      </c>
      <c r="D997" s="129">
        <v>2010</v>
      </c>
      <c r="E997" s="21" t="s">
        <v>57</v>
      </c>
      <c r="F997" s="129">
        <v>2</v>
      </c>
      <c r="G997" s="129">
        <v>2</v>
      </c>
      <c r="H997" s="21">
        <v>409.4</v>
      </c>
      <c r="I997" s="21">
        <v>387.1</v>
      </c>
      <c r="J997" s="21">
        <v>387.1</v>
      </c>
      <c r="K997" s="129">
        <v>22</v>
      </c>
      <c r="L997" s="21">
        <v>494218.32</v>
      </c>
      <c r="M997" s="21">
        <v>0</v>
      </c>
      <c r="N997" s="21">
        <v>0</v>
      </c>
      <c r="O997" s="21">
        <v>0</v>
      </c>
      <c r="P997" s="21">
        <v>494218.32</v>
      </c>
      <c r="Q997" s="21">
        <v>1276.72</v>
      </c>
      <c r="R997" s="21">
        <v>1276.72</v>
      </c>
      <c r="S997" s="22">
        <v>43040</v>
      </c>
      <c r="T997" s="21" t="s">
        <v>37</v>
      </c>
    </row>
    <row r="998" spans="1:20" ht="21.95" hidden="1" customHeight="1" x14ac:dyDescent="0.25">
      <c r="A998" s="331">
        <v>2</v>
      </c>
      <c r="B998" s="154" t="s">
        <v>217</v>
      </c>
      <c r="C998" s="20">
        <v>1965</v>
      </c>
      <c r="D998" s="129"/>
      <c r="E998" s="21" t="s">
        <v>90</v>
      </c>
      <c r="F998" s="129">
        <v>2</v>
      </c>
      <c r="G998" s="129">
        <v>2</v>
      </c>
      <c r="H998" s="21">
        <v>854.4</v>
      </c>
      <c r="I998" s="21">
        <v>806.4</v>
      </c>
      <c r="J998" s="21">
        <v>561.20000000000005</v>
      </c>
      <c r="K998" s="129">
        <v>51</v>
      </c>
      <c r="L998" s="21">
        <v>1039215.74</v>
      </c>
      <c r="M998" s="21">
        <v>0</v>
      </c>
      <c r="N998" s="21">
        <v>0</v>
      </c>
      <c r="O998" s="21">
        <v>0</v>
      </c>
      <c r="P998" s="21">
        <v>1039215.74</v>
      </c>
      <c r="Q998" s="21">
        <v>1288.71</v>
      </c>
      <c r="R998" s="21">
        <v>1288.71</v>
      </c>
      <c r="S998" s="22">
        <v>43040</v>
      </c>
      <c r="T998" s="21" t="s">
        <v>37</v>
      </c>
    </row>
    <row r="999" spans="1:20" ht="21.95" customHeight="1" x14ac:dyDescent="0.25">
      <c r="A999" s="331">
        <v>3</v>
      </c>
      <c r="B999" s="154" t="s">
        <v>1514</v>
      </c>
      <c r="C999" s="20">
        <v>1976</v>
      </c>
      <c r="D999" s="129">
        <v>0</v>
      </c>
      <c r="E999" s="21" t="s">
        <v>90</v>
      </c>
      <c r="F999" s="129">
        <v>2</v>
      </c>
      <c r="G999" s="129">
        <v>3</v>
      </c>
      <c r="H999" s="21">
        <v>988.2</v>
      </c>
      <c r="I999" s="21">
        <v>910.2</v>
      </c>
      <c r="J999" s="21">
        <v>910.2</v>
      </c>
      <c r="K999" s="129">
        <v>67</v>
      </c>
      <c r="L999" s="21">
        <v>1530146.32</v>
      </c>
      <c r="M999" s="21">
        <v>0</v>
      </c>
      <c r="N999" s="21">
        <v>0</v>
      </c>
      <c r="O999" s="21">
        <v>0</v>
      </c>
      <c r="P999" s="21">
        <v>1530146.32</v>
      </c>
      <c r="Q999" s="21">
        <v>1681.11</v>
      </c>
      <c r="R999" s="21">
        <v>1681.11</v>
      </c>
      <c r="S999" s="22">
        <v>43040</v>
      </c>
      <c r="T999" s="21" t="s">
        <v>37</v>
      </c>
    </row>
    <row r="1000" spans="1:20" ht="21.95" hidden="1" customHeight="1" x14ac:dyDescent="0.25">
      <c r="A1000" s="331">
        <v>4</v>
      </c>
      <c r="B1000" s="154" t="s">
        <v>218</v>
      </c>
      <c r="C1000" s="20">
        <v>1973</v>
      </c>
      <c r="D1000" s="129" t="s">
        <v>162</v>
      </c>
      <c r="E1000" s="21" t="s">
        <v>219</v>
      </c>
      <c r="F1000" s="129">
        <v>2</v>
      </c>
      <c r="G1000" s="129">
        <v>1</v>
      </c>
      <c r="H1000" s="21">
        <v>722.8</v>
      </c>
      <c r="I1000" s="21">
        <v>602.79999999999995</v>
      </c>
      <c r="J1000" s="21">
        <v>602.79999999999995</v>
      </c>
      <c r="K1000" s="129">
        <v>39</v>
      </c>
      <c r="L1000" s="21">
        <v>1013373.11</v>
      </c>
      <c r="M1000" s="21">
        <v>0</v>
      </c>
      <c r="N1000" s="21">
        <v>0</v>
      </c>
      <c r="O1000" s="21">
        <v>0</v>
      </c>
      <c r="P1000" s="21">
        <v>1013373.11</v>
      </c>
      <c r="Q1000" s="21">
        <v>1681.11</v>
      </c>
      <c r="R1000" s="21">
        <v>1681.11</v>
      </c>
      <c r="S1000" s="22">
        <v>43040</v>
      </c>
      <c r="T1000" s="21" t="s">
        <v>37</v>
      </c>
    </row>
    <row r="1001" spans="1:20" ht="21.95" hidden="1" customHeight="1" x14ac:dyDescent="0.25">
      <c r="A1001" s="331">
        <v>5</v>
      </c>
      <c r="B1001" s="154" t="s">
        <v>818</v>
      </c>
      <c r="C1001" s="20">
        <v>1965</v>
      </c>
      <c r="D1001" s="129"/>
      <c r="E1001" s="21" t="s">
        <v>57</v>
      </c>
      <c r="F1001" s="129">
        <v>2</v>
      </c>
      <c r="G1001" s="129">
        <v>2</v>
      </c>
      <c r="H1001" s="21">
        <v>323.8</v>
      </c>
      <c r="I1001" s="21">
        <v>293.8</v>
      </c>
      <c r="J1001" s="21">
        <v>293.8</v>
      </c>
      <c r="K1001" s="129">
        <v>26</v>
      </c>
      <c r="L1001" s="21">
        <v>538999.61</v>
      </c>
      <c r="M1001" s="21">
        <v>0</v>
      </c>
      <c r="N1001" s="21">
        <v>0</v>
      </c>
      <c r="O1001" s="21">
        <v>0</v>
      </c>
      <c r="P1001" s="21">
        <v>538999.61</v>
      </c>
      <c r="Q1001" s="21">
        <v>1834.58</v>
      </c>
      <c r="R1001" s="21">
        <v>1834.58</v>
      </c>
      <c r="S1001" s="22">
        <v>43040</v>
      </c>
      <c r="T1001" s="21" t="s">
        <v>37</v>
      </c>
    </row>
    <row r="1002" spans="1:20" s="58" customFormat="1" ht="24" hidden="1" customHeight="1" x14ac:dyDescent="0.25">
      <c r="A1002" s="331"/>
      <c r="B1002" s="155" t="s">
        <v>789</v>
      </c>
      <c r="C1002" s="82"/>
      <c r="D1002" s="60"/>
      <c r="E1002" s="83"/>
      <c r="F1002" s="60"/>
      <c r="G1002" s="60"/>
      <c r="H1002" s="83">
        <f t="shared" ref="H1002:P1002" si="75">SUM(H1003:H1044)</f>
        <v>248119.7</v>
      </c>
      <c r="I1002" s="83">
        <f t="shared" si="75"/>
        <v>170917.4</v>
      </c>
      <c r="J1002" s="83">
        <f t="shared" si="75"/>
        <v>167647.5</v>
      </c>
      <c r="K1002" s="60">
        <f t="shared" si="75"/>
        <v>7315</v>
      </c>
      <c r="L1002" s="83">
        <f t="shared" si="75"/>
        <v>70673443.510000005</v>
      </c>
      <c r="M1002" s="83">
        <f t="shared" si="75"/>
        <v>0</v>
      </c>
      <c r="N1002" s="83">
        <f t="shared" si="75"/>
        <v>0</v>
      </c>
      <c r="O1002" s="83">
        <f t="shared" si="75"/>
        <v>0</v>
      </c>
      <c r="P1002" s="83">
        <f t="shared" si="75"/>
        <v>70673443.510000005</v>
      </c>
      <c r="Q1002" s="83" t="s">
        <v>28</v>
      </c>
      <c r="R1002" s="83" t="s">
        <v>28</v>
      </c>
      <c r="S1002" s="84" t="s">
        <v>28</v>
      </c>
      <c r="T1002" s="83" t="s">
        <v>28</v>
      </c>
    </row>
    <row r="1003" spans="1:20" s="88" customFormat="1" ht="21.75" hidden="1" customHeight="1" x14ac:dyDescent="0.25">
      <c r="A1003" s="331">
        <v>1</v>
      </c>
      <c r="B1003" s="154" t="s">
        <v>234</v>
      </c>
      <c r="C1003" s="20">
        <v>1949</v>
      </c>
      <c r="D1003" s="129">
        <v>1949</v>
      </c>
      <c r="E1003" s="21" t="s">
        <v>69</v>
      </c>
      <c r="F1003" s="129">
        <v>2</v>
      </c>
      <c r="G1003" s="129">
        <v>2</v>
      </c>
      <c r="H1003" s="21">
        <v>749.5</v>
      </c>
      <c r="I1003" s="21">
        <v>675.2</v>
      </c>
      <c r="J1003" s="21">
        <v>675.2</v>
      </c>
      <c r="K1003" s="129">
        <v>31</v>
      </c>
      <c r="L1003" s="21">
        <v>1399669.34</v>
      </c>
      <c r="M1003" s="21">
        <v>0</v>
      </c>
      <c r="N1003" s="21">
        <v>0</v>
      </c>
      <c r="O1003" s="21">
        <v>0</v>
      </c>
      <c r="P1003" s="21">
        <v>1399669.34</v>
      </c>
      <c r="Q1003" s="21">
        <v>2072.9699999999998</v>
      </c>
      <c r="R1003" s="21">
        <v>2072.9699999999998</v>
      </c>
      <c r="S1003" s="22" t="s">
        <v>512</v>
      </c>
      <c r="T1003" s="21" t="s">
        <v>37</v>
      </c>
    </row>
    <row r="1004" spans="1:20" s="88" customFormat="1" ht="21.75" hidden="1" customHeight="1" x14ac:dyDescent="0.25">
      <c r="A1004" s="331">
        <v>2</v>
      </c>
      <c r="B1004" s="154" t="s">
        <v>236</v>
      </c>
      <c r="C1004" s="20">
        <v>1955</v>
      </c>
      <c r="D1004" s="129">
        <v>1955</v>
      </c>
      <c r="E1004" s="21" t="s">
        <v>69</v>
      </c>
      <c r="F1004" s="129">
        <v>2</v>
      </c>
      <c r="G1004" s="129">
        <v>3</v>
      </c>
      <c r="H1004" s="21">
        <v>1685</v>
      </c>
      <c r="I1004" s="21">
        <v>1413.8</v>
      </c>
      <c r="J1004" s="21">
        <v>1413.8</v>
      </c>
      <c r="K1004" s="129">
        <v>65</v>
      </c>
      <c r="L1004" s="21">
        <v>267547.51</v>
      </c>
      <c r="M1004" s="21">
        <v>0</v>
      </c>
      <c r="N1004" s="21">
        <v>0</v>
      </c>
      <c r="O1004" s="21">
        <v>0</v>
      </c>
      <c r="P1004" s="21">
        <v>267547.51</v>
      </c>
      <c r="Q1004" s="21">
        <v>189.24</v>
      </c>
      <c r="R1004" s="21">
        <v>189.24</v>
      </c>
      <c r="S1004" s="22" t="s">
        <v>512</v>
      </c>
      <c r="T1004" s="21" t="s">
        <v>37</v>
      </c>
    </row>
    <row r="1005" spans="1:20" s="88" customFormat="1" ht="21.75" hidden="1" customHeight="1" x14ac:dyDescent="0.25">
      <c r="A1005" s="331">
        <v>3</v>
      </c>
      <c r="B1005" s="154" t="s">
        <v>798</v>
      </c>
      <c r="C1005" s="20">
        <v>1955</v>
      </c>
      <c r="D1005" s="129">
        <v>1955</v>
      </c>
      <c r="E1005" s="21" t="s">
        <v>69</v>
      </c>
      <c r="F1005" s="129">
        <v>4</v>
      </c>
      <c r="G1005" s="129">
        <v>2</v>
      </c>
      <c r="H1005" s="21">
        <v>2129.4</v>
      </c>
      <c r="I1005" s="21">
        <v>1879.5</v>
      </c>
      <c r="J1005" s="21">
        <v>1879.5</v>
      </c>
      <c r="K1005" s="129">
        <v>68</v>
      </c>
      <c r="L1005" s="21">
        <v>1707225.03</v>
      </c>
      <c r="M1005" s="21">
        <v>0</v>
      </c>
      <c r="N1005" s="21">
        <v>0</v>
      </c>
      <c r="O1005" s="21">
        <v>0</v>
      </c>
      <c r="P1005" s="21">
        <v>1707225.03</v>
      </c>
      <c r="Q1005" s="21">
        <v>908.34</v>
      </c>
      <c r="R1005" s="21">
        <v>908.34</v>
      </c>
      <c r="S1005" s="22" t="s">
        <v>512</v>
      </c>
      <c r="T1005" s="21" t="s">
        <v>37</v>
      </c>
    </row>
    <row r="1006" spans="1:20" s="88" customFormat="1" ht="21.75" hidden="1" customHeight="1" x14ac:dyDescent="0.25">
      <c r="A1006" s="331">
        <v>4</v>
      </c>
      <c r="B1006" s="154" t="s">
        <v>1459</v>
      </c>
      <c r="C1006" s="20">
        <v>1930</v>
      </c>
      <c r="D1006" s="129">
        <v>1963</v>
      </c>
      <c r="E1006" s="21" t="s">
        <v>69</v>
      </c>
      <c r="F1006" s="129">
        <v>4</v>
      </c>
      <c r="G1006" s="129">
        <v>5</v>
      </c>
      <c r="H1006" s="21">
        <v>2991.7</v>
      </c>
      <c r="I1006" s="21">
        <v>2676.7</v>
      </c>
      <c r="J1006" s="21">
        <v>1094.4000000000001</v>
      </c>
      <c r="K1006" s="129">
        <v>134</v>
      </c>
      <c r="L1006" s="21">
        <v>2639413.5699999998</v>
      </c>
      <c r="M1006" s="21">
        <v>0</v>
      </c>
      <c r="N1006" s="21">
        <v>0</v>
      </c>
      <c r="O1006" s="21">
        <v>0</v>
      </c>
      <c r="P1006" s="21">
        <v>2639413.5699999998</v>
      </c>
      <c r="Q1006" s="21">
        <v>986.07</v>
      </c>
      <c r="R1006" s="21">
        <v>986.07</v>
      </c>
      <c r="S1006" s="22" t="s">
        <v>512</v>
      </c>
      <c r="T1006" s="21" t="s">
        <v>37</v>
      </c>
    </row>
    <row r="1007" spans="1:20" s="88" customFormat="1" ht="21.75" hidden="1" customHeight="1" x14ac:dyDescent="0.25">
      <c r="A1007" s="331">
        <v>5</v>
      </c>
      <c r="B1007" s="154" t="s">
        <v>799</v>
      </c>
      <c r="C1007" s="20">
        <v>1956</v>
      </c>
      <c r="D1007" s="129">
        <v>1956</v>
      </c>
      <c r="E1007" s="21" t="s">
        <v>69</v>
      </c>
      <c r="F1007" s="129">
        <v>5</v>
      </c>
      <c r="G1007" s="129">
        <v>12</v>
      </c>
      <c r="H1007" s="21">
        <v>13169.6</v>
      </c>
      <c r="I1007" s="21">
        <v>11840.8</v>
      </c>
      <c r="J1007" s="21">
        <v>11840.8</v>
      </c>
      <c r="K1007" s="129">
        <v>315</v>
      </c>
      <c r="L1007" s="21">
        <v>3410031.99</v>
      </c>
      <c r="M1007" s="21">
        <v>0</v>
      </c>
      <c r="N1007" s="21">
        <v>0</v>
      </c>
      <c r="O1007" s="21">
        <v>0</v>
      </c>
      <c r="P1007" s="21">
        <v>3410031.99</v>
      </c>
      <c r="Q1007" s="21">
        <v>287.99</v>
      </c>
      <c r="R1007" s="21">
        <v>287.99</v>
      </c>
      <c r="S1007" s="22" t="s">
        <v>512</v>
      </c>
      <c r="T1007" s="21" t="s">
        <v>33</v>
      </c>
    </row>
    <row r="1008" spans="1:20" s="88" customFormat="1" ht="21.75" hidden="1" customHeight="1" x14ac:dyDescent="0.25">
      <c r="A1008" s="331">
        <v>6</v>
      </c>
      <c r="B1008" s="154" t="s">
        <v>246</v>
      </c>
      <c r="C1008" s="20">
        <v>1960</v>
      </c>
      <c r="D1008" s="129">
        <v>1960</v>
      </c>
      <c r="E1008" s="21" t="s">
        <v>69</v>
      </c>
      <c r="F1008" s="129">
        <v>2</v>
      </c>
      <c r="G1008" s="129">
        <v>1</v>
      </c>
      <c r="H1008" s="21">
        <v>282.60000000000002</v>
      </c>
      <c r="I1008" s="21">
        <v>261</v>
      </c>
      <c r="J1008" s="21">
        <v>261</v>
      </c>
      <c r="K1008" s="129">
        <v>16</v>
      </c>
      <c r="L1008" s="21">
        <v>49391.64</v>
      </c>
      <c r="M1008" s="21">
        <v>0</v>
      </c>
      <c r="N1008" s="21">
        <v>0</v>
      </c>
      <c r="O1008" s="21">
        <v>0</v>
      </c>
      <c r="P1008" s="21">
        <v>49391.64</v>
      </c>
      <c r="Q1008" s="21">
        <v>189.24</v>
      </c>
      <c r="R1008" s="21">
        <v>189.24</v>
      </c>
      <c r="S1008" s="22" t="s">
        <v>512</v>
      </c>
      <c r="T1008" s="21" t="s">
        <v>37</v>
      </c>
    </row>
    <row r="1009" spans="1:20" s="88" customFormat="1" ht="21.95" hidden="1" customHeight="1" x14ac:dyDescent="0.25">
      <c r="A1009" s="331">
        <v>7</v>
      </c>
      <c r="B1009" s="154" t="s">
        <v>247</v>
      </c>
      <c r="C1009" s="20">
        <v>1960</v>
      </c>
      <c r="D1009" s="129">
        <v>1960</v>
      </c>
      <c r="E1009" s="21" t="s">
        <v>69</v>
      </c>
      <c r="F1009" s="129">
        <v>2</v>
      </c>
      <c r="G1009" s="129">
        <v>1</v>
      </c>
      <c r="H1009" s="21">
        <v>287.10000000000002</v>
      </c>
      <c r="I1009" s="21">
        <v>263</v>
      </c>
      <c r="J1009" s="21">
        <v>263</v>
      </c>
      <c r="K1009" s="129">
        <v>16</v>
      </c>
      <c r="L1009" s="21">
        <v>545191.11</v>
      </c>
      <c r="M1009" s="21">
        <v>0</v>
      </c>
      <c r="N1009" s="21">
        <v>0</v>
      </c>
      <c r="O1009" s="21">
        <v>0</v>
      </c>
      <c r="P1009" s="21">
        <v>545191.11</v>
      </c>
      <c r="Q1009" s="21">
        <v>2072.9699999999998</v>
      </c>
      <c r="R1009" s="21">
        <v>2072.9699999999998</v>
      </c>
      <c r="S1009" s="22" t="s">
        <v>512</v>
      </c>
      <c r="T1009" s="21" t="s">
        <v>37</v>
      </c>
    </row>
    <row r="1010" spans="1:20" s="88" customFormat="1" ht="21.95" hidden="1" customHeight="1" x14ac:dyDescent="0.25">
      <c r="A1010" s="331">
        <v>8</v>
      </c>
      <c r="B1010" s="154" t="s">
        <v>249</v>
      </c>
      <c r="C1010" s="20">
        <v>1957</v>
      </c>
      <c r="D1010" s="129">
        <v>1957</v>
      </c>
      <c r="E1010" s="21" t="s">
        <v>69</v>
      </c>
      <c r="F1010" s="129">
        <v>2</v>
      </c>
      <c r="G1010" s="129">
        <v>2</v>
      </c>
      <c r="H1010" s="21">
        <v>554</v>
      </c>
      <c r="I1010" s="21">
        <v>478.3</v>
      </c>
      <c r="J1010" s="21">
        <v>478.3</v>
      </c>
      <c r="K1010" s="129">
        <v>18</v>
      </c>
      <c r="L1010" s="21">
        <v>319437.44</v>
      </c>
      <c r="M1010" s="21">
        <v>0</v>
      </c>
      <c r="N1010" s="21">
        <v>0</v>
      </c>
      <c r="O1010" s="21">
        <v>0</v>
      </c>
      <c r="P1010" s="21">
        <v>319437.44</v>
      </c>
      <c r="Q1010" s="21">
        <v>667.86</v>
      </c>
      <c r="R1010" s="21">
        <v>667.86</v>
      </c>
      <c r="S1010" s="22" t="s">
        <v>512</v>
      </c>
      <c r="T1010" s="21" t="s">
        <v>37</v>
      </c>
    </row>
    <row r="1011" spans="1:20" s="88" customFormat="1" ht="21.95" hidden="1" customHeight="1" x14ac:dyDescent="0.25">
      <c r="A1011" s="331">
        <v>9</v>
      </c>
      <c r="B1011" s="154" t="s">
        <v>251</v>
      </c>
      <c r="C1011" s="20">
        <v>1952</v>
      </c>
      <c r="D1011" s="129">
        <v>1952</v>
      </c>
      <c r="E1011" s="21" t="s">
        <v>157</v>
      </c>
      <c r="F1011" s="129">
        <v>2</v>
      </c>
      <c r="G1011" s="129">
        <v>2</v>
      </c>
      <c r="H1011" s="21">
        <v>1024</v>
      </c>
      <c r="I1011" s="21">
        <v>865.1</v>
      </c>
      <c r="J1011" s="21">
        <v>865.1</v>
      </c>
      <c r="K1011" s="129">
        <v>38</v>
      </c>
      <c r="L1011" s="21">
        <v>249140.15</v>
      </c>
      <c r="M1011" s="21">
        <v>0</v>
      </c>
      <c r="N1011" s="21">
        <v>0</v>
      </c>
      <c r="O1011" s="21">
        <v>0</v>
      </c>
      <c r="P1011" s="21">
        <v>249140.15</v>
      </c>
      <c r="Q1011" s="21">
        <v>287.99</v>
      </c>
      <c r="R1011" s="21">
        <v>287.99</v>
      </c>
      <c r="S1011" s="22" t="s">
        <v>512</v>
      </c>
      <c r="T1011" s="21" t="s">
        <v>37</v>
      </c>
    </row>
    <row r="1012" spans="1:20" s="88" customFormat="1" ht="21.95" hidden="1" customHeight="1" x14ac:dyDescent="0.25">
      <c r="A1012" s="331">
        <v>10</v>
      </c>
      <c r="B1012" s="154" t="s">
        <v>252</v>
      </c>
      <c r="C1012" s="20">
        <v>1952</v>
      </c>
      <c r="D1012" s="129">
        <v>1952</v>
      </c>
      <c r="E1012" s="21" t="s">
        <v>157</v>
      </c>
      <c r="F1012" s="129">
        <v>2</v>
      </c>
      <c r="G1012" s="129">
        <v>2</v>
      </c>
      <c r="H1012" s="21">
        <v>991.4</v>
      </c>
      <c r="I1012" s="21">
        <v>888.2</v>
      </c>
      <c r="J1012" s="21">
        <v>888.2</v>
      </c>
      <c r="K1012" s="129">
        <v>33</v>
      </c>
      <c r="L1012" s="21">
        <v>1493161.9</v>
      </c>
      <c r="M1012" s="21">
        <v>0</v>
      </c>
      <c r="N1012" s="21">
        <v>0</v>
      </c>
      <c r="O1012" s="21">
        <v>0</v>
      </c>
      <c r="P1012" s="21">
        <v>1493161.9</v>
      </c>
      <c r="Q1012" s="21">
        <v>1681.11</v>
      </c>
      <c r="R1012" s="21">
        <v>1681.11</v>
      </c>
      <c r="S1012" s="22" t="s">
        <v>512</v>
      </c>
      <c r="T1012" s="21" t="s">
        <v>37</v>
      </c>
    </row>
    <row r="1013" spans="1:20" s="88" customFormat="1" ht="21.95" hidden="1" customHeight="1" x14ac:dyDescent="0.25">
      <c r="A1013" s="331">
        <v>11</v>
      </c>
      <c r="B1013" s="154" t="s">
        <v>254</v>
      </c>
      <c r="C1013" s="20">
        <v>1951</v>
      </c>
      <c r="D1013" s="129">
        <v>1951</v>
      </c>
      <c r="E1013" s="21" t="s">
        <v>69</v>
      </c>
      <c r="F1013" s="129">
        <v>2</v>
      </c>
      <c r="G1013" s="129">
        <v>2</v>
      </c>
      <c r="H1013" s="21">
        <v>582.1</v>
      </c>
      <c r="I1013" s="21">
        <v>524.4</v>
      </c>
      <c r="J1013" s="21">
        <v>524.4</v>
      </c>
      <c r="K1013" s="129">
        <v>29</v>
      </c>
      <c r="L1013" s="21">
        <v>151021.96</v>
      </c>
      <c r="M1013" s="21">
        <v>0</v>
      </c>
      <c r="N1013" s="21">
        <v>0</v>
      </c>
      <c r="O1013" s="21">
        <v>0</v>
      </c>
      <c r="P1013" s="21">
        <v>151021.96</v>
      </c>
      <c r="Q1013" s="21">
        <v>287.99</v>
      </c>
      <c r="R1013" s="21">
        <v>287.99</v>
      </c>
      <c r="S1013" s="22" t="s">
        <v>512</v>
      </c>
      <c r="T1013" s="21" t="s">
        <v>37</v>
      </c>
    </row>
    <row r="1014" spans="1:20" s="88" customFormat="1" ht="21.95" hidden="1" customHeight="1" x14ac:dyDescent="0.25">
      <c r="A1014" s="331">
        <v>12</v>
      </c>
      <c r="B1014" s="154" t="s">
        <v>255</v>
      </c>
      <c r="C1014" s="20">
        <v>1951</v>
      </c>
      <c r="D1014" s="129">
        <v>1951</v>
      </c>
      <c r="E1014" s="21" t="s">
        <v>157</v>
      </c>
      <c r="F1014" s="129">
        <v>2</v>
      </c>
      <c r="G1014" s="129">
        <v>2</v>
      </c>
      <c r="H1014" s="21">
        <v>580.70000000000005</v>
      </c>
      <c r="I1014" s="21">
        <v>516.70000000000005</v>
      </c>
      <c r="J1014" s="21">
        <v>516.70000000000005</v>
      </c>
      <c r="K1014" s="129">
        <v>36</v>
      </c>
      <c r="L1014" s="21">
        <v>97780.31</v>
      </c>
      <c r="M1014" s="21">
        <v>0</v>
      </c>
      <c r="N1014" s="21">
        <v>0</v>
      </c>
      <c r="O1014" s="21">
        <v>0</v>
      </c>
      <c r="P1014" s="21">
        <v>97780.31</v>
      </c>
      <c r="Q1014" s="21">
        <v>189.24</v>
      </c>
      <c r="R1014" s="21">
        <v>189.24</v>
      </c>
      <c r="S1014" s="22" t="s">
        <v>512</v>
      </c>
      <c r="T1014" s="21" t="s">
        <v>37</v>
      </c>
    </row>
    <row r="1015" spans="1:20" s="88" customFormat="1" ht="21.95" hidden="1" customHeight="1" x14ac:dyDescent="0.25">
      <c r="A1015" s="331">
        <v>13</v>
      </c>
      <c r="B1015" s="154" t="s">
        <v>258</v>
      </c>
      <c r="C1015" s="20">
        <v>1946</v>
      </c>
      <c r="D1015" s="129">
        <v>1946</v>
      </c>
      <c r="E1015" s="21" t="s">
        <v>69</v>
      </c>
      <c r="F1015" s="129">
        <v>3</v>
      </c>
      <c r="G1015" s="129">
        <v>2</v>
      </c>
      <c r="H1015" s="21">
        <v>1053.8</v>
      </c>
      <c r="I1015" s="21">
        <v>853.8</v>
      </c>
      <c r="J1015" s="21">
        <v>853.8</v>
      </c>
      <c r="K1015" s="129">
        <v>23</v>
      </c>
      <c r="L1015" s="21">
        <v>161573.10999999999</v>
      </c>
      <c r="M1015" s="21">
        <v>0</v>
      </c>
      <c r="N1015" s="21">
        <v>0</v>
      </c>
      <c r="O1015" s="21">
        <v>0</v>
      </c>
      <c r="P1015" s="21">
        <v>161573.10999999999</v>
      </c>
      <c r="Q1015" s="21">
        <v>189.24</v>
      </c>
      <c r="R1015" s="21">
        <v>189.24</v>
      </c>
      <c r="S1015" s="22" t="s">
        <v>512</v>
      </c>
      <c r="T1015" s="21" t="s">
        <v>37</v>
      </c>
    </row>
    <row r="1016" spans="1:20" s="88" customFormat="1" ht="21.95" hidden="1" customHeight="1" x14ac:dyDescent="0.25">
      <c r="A1016" s="331">
        <v>14</v>
      </c>
      <c r="B1016" s="154" t="s">
        <v>513</v>
      </c>
      <c r="C1016" s="20">
        <v>1950</v>
      </c>
      <c r="D1016" s="129">
        <v>1950</v>
      </c>
      <c r="E1016" s="21" t="s">
        <v>69</v>
      </c>
      <c r="F1016" s="129">
        <v>3</v>
      </c>
      <c r="G1016" s="129">
        <v>2</v>
      </c>
      <c r="H1016" s="21">
        <v>1567.5</v>
      </c>
      <c r="I1016" s="21">
        <v>1269.5</v>
      </c>
      <c r="J1016" s="21">
        <v>1269.5</v>
      </c>
      <c r="K1016" s="129">
        <v>38</v>
      </c>
      <c r="L1016" s="21">
        <v>1153137.6299999999</v>
      </c>
      <c r="M1016" s="21">
        <v>0</v>
      </c>
      <c r="N1016" s="21">
        <v>0</v>
      </c>
      <c r="O1016" s="21">
        <v>0</v>
      </c>
      <c r="P1016" s="21">
        <v>1153137.6299999999</v>
      </c>
      <c r="Q1016" s="21">
        <v>908.34</v>
      </c>
      <c r="R1016" s="21">
        <v>908.34</v>
      </c>
      <c r="S1016" s="22" t="s">
        <v>512</v>
      </c>
      <c r="T1016" s="21" t="s">
        <v>37</v>
      </c>
    </row>
    <row r="1017" spans="1:20" s="88" customFormat="1" ht="21.95" hidden="1" customHeight="1" x14ac:dyDescent="0.25">
      <c r="A1017" s="331">
        <v>15</v>
      </c>
      <c r="B1017" s="154" t="s">
        <v>514</v>
      </c>
      <c r="C1017" s="20">
        <v>1950</v>
      </c>
      <c r="D1017" s="129">
        <v>1950</v>
      </c>
      <c r="E1017" s="21" t="s">
        <v>69</v>
      </c>
      <c r="F1017" s="129">
        <v>3</v>
      </c>
      <c r="G1017" s="129">
        <v>3</v>
      </c>
      <c r="H1017" s="21">
        <v>2174.1</v>
      </c>
      <c r="I1017" s="21">
        <v>1781</v>
      </c>
      <c r="J1017" s="21">
        <v>1781</v>
      </c>
      <c r="K1017" s="129">
        <v>38</v>
      </c>
      <c r="L1017" s="21">
        <v>2371864.56</v>
      </c>
      <c r="M1017" s="21">
        <v>0</v>
      </c>
      <c r="N1017" s="21">
        <v>0</v>
      </c>
      <c r="O1017" s="21">
        <v>0</v>
      </c>
      <c r="P1017" s="21">
        <v>2371864.56</v>
      </c>
      <c r="Q1017" s="21">
        <v>1331.76</v>
      </c>
      <c r="R1017" s="21">
        <v>1331.76</v>
      </c>
      <c r="S1017" s="22" t="s">
        <v>512</v>
      </c>
      <c r="T1017" s="21" t="s">
        <v>37</v>
      </c>
    </row>
    <row r="1018" spans="1:20" s="88" customFormat="1" ht="21.95" hidden="1" customHeight="1" x14ac:dyDescent="0.25">
      <c r="A1018" s="331">
        <v>16</v>
      </c>
      <c r="B1018" s="154" t="s">
        <v>515</v>
      </c>
      <c r="C1018" s="20">
        <v>1951</v>
      </c>
      <c r="D1018" s="129">
        <v>1951</v>
      </c>
      <c r="E1018" s="21" t="s">
        <v>69</v>
      </c>
      <c r="F1018" s="129">
        <v>3</v>
      </c>
      <c r="G1018" s="129">
        <v>2</v>
      </c>
      <c r="H1018" s="21">
        <v>1599.9</v>
      </c>
      <c r="I1018" s="21">
        <v>1313.4</v>
      </c>
      <c r="J1018" s="21">
        <v>1313.4</v>
      </c>
      <c r="K1018" s="129">
        <v>35</v>
      </c>
      <c r="L1018" s="21">
        <v>1193013.76</v>
      </c>
      <c r="M1018" s="21">
        <v>0</v>
      </c>
      <c r="N1018" s="21">
        <v>0</v>
      </c>
      <c r="O1018" s="21">
        <v>0</v>
      </c>
      <c r="P1018" s="21">
        <v>1193013.76</v>
      </c>
      <c r="Q1018" s="21">
        <v>908.34</v>
      </c>
      <c r="R1018" s="21">
        <v>908.34</v>
      </c>
      <c r="S1018" s="22" t="s">
        <v>512</v>
      </c>
      <c r="T1018" s="21" t="s">
        <v>37</v>
      </c>
    </row>
    <row r="1019" spans="1:20" s="88" customFormat="1" ht="21.95" hidden="1" customHeight="1" x14ac:dyDescent="0.25">
      <c r="A1019" s="331">
        <v>17</v>
      </c>
      <c r="B1019" s="154" t="s">
        <v>516</v>
      </c>
      <c r="C1019" s="20">
        <v>1956</v>
      </c>
      <c r="D1019" s="129">
        <v>1956</v>
      </c>
      <c r="E1019" s="21" t="s">
        <v>69</v>
      </c>
      <c r="F1019" s="129">
        <v>4</v>
      </c>
      <c r="G1019" s="129">
        <v>3</v>
      </c>
      <c r="H1019" s="21">
        <v>3094.7</v>
      </c>
      <c r="I1019" s="21">
        <v>2406.4</v>
      </c>
      <c r="J1019" s="21">
        <v>2406.4</v>
      </c>
      <c r="K1019" s="129">
        <v>82</v>
      </c>
      <c r="L1019" s="21">
        <v>3204747.26</v>
      </c>
      <c r="M1019" s="21">
        <v>0</v>
      </c>
      <c r="N1019" s="21">
        <v>0</v>
      </c>
      <c r="O1019" s="21">
        <v>0</v>
      </c>
      <c r="P1019" s="21">
        <v>3204747.26</v>
      </c>
      <c r="Q1019" s="21">
        <v>1331.76</v>
      </c>
      <c r="R1019" s="21">
        <v>1331.76</v>
      </c>
      <c r="S1019" s="22" t="s">
        <v>512</v>
      </c>
      <c r="T1019" s="21" t="s">
        <v>37</v>
      </c>
    </row>
    <row r="1020" spans="1:20" s="88" customFormat="1" ht="21.95" hidden="1" customHeight="1" x14ac:dyDescent="0.25">
      <c r="A1020" s="331">
        <v>18</v>
      </c>
      <c r="B1020" s="154" t="s">
        <v>801</v>
      </c>
      <c r="C1020" s="20">
        <v>1953</v>
      </c>
      <c r="D1020" s="129">
        <v>1953</v>
      </c>
      <c r="E1020" s="21" t="s">
        <v>69</v>
      </c>
      <c r="F1020" s="129">
        <v>5</v>
      </c>
      <c r="G1020" s="129">
        <v>4</v>
      </c>
      <c r="H1020" s="21">
        <v>4780.7</v>
      </c>
      <c r="I1020" s="21">
        <v>4376.7</v>
      </c>
      <c r="J1020" s="21">
        <v>4376.7</v>
      </c>
      <c r="K1020" s="129">
        <v>117</v>
      </c>
      <c r="L1020" s="21">
        <v>2650354.4500000002</v>
      </c>
      <c r="M1020" s="21">
        <v>0</v>
      </c>
      <c r="N1020" s="21">
        <v>0</v>
      </c>
      <c r="O1020" s="21">
        <v>0</v>
      </c>
      <c r="P1020" s="21">
        <v>2650354.4500000002</v>
      </c>
      <c r="Q1020" s="21">
        <v>605.55999999999995</v>
      </c>
      <c r="R1020" s="21">
        <v>605.55999999999995</v>
      </c>
      <c r="S1020" s="22" t="s">
        <v>512</v>
      </c>
      <c r="T1020" s="21" t="s">
        <v>37</v>
      </c>
    </row>
    <row r="1021" spans="1:20" s="88" customFormat="1" ht="21.95" hidden="1" customHeight="1" x14ac:dyDescent="0.25">
      <c r="A1021" s="331">
        <v>19</v>
      </c>
      <c r="B1021" s="154" t="s">
        <v>802</v>
      </c>
      <c r="C1021" s="20">
        <v>1948</v>
      </c>
      <c r="D1021" s="129">
        <v>1948</v>
      </c>
      <c r="E1021" s="21" t="s">
        <v>69</v>
      </c>
      <c r="F1021" s="129">
        <v>3</v>
      </c>
      <c r="G1021" s="129">
        <v>2</v>
      </c>
      <c r="H1021" s="21">
        <v>1025.9000000000001</v>
      </c>
      <c r="I1021" s="21">
        <v>832.9</v>
      </c>
      <c r="J1021" s="21">
        <v>832.9</v>
      </c>
      <c r="K1021" s="129">
        <v>32</v>
      </c>
      <c r="L1021" s="21">
        <v>821297.7</v>
      </c>
      <c r="M1021" s="21">
        <v>0</v>
      </c>
      <c r="N1021" s="21">
        <v>0</v>
      </c>
      <c r="O1021" s="21">
        <v>0</v>
      </c>
      <c r="P1021" s="21">
        <v>821297.7</v>
      </c>
      <c r="Q1021" s="21">
        <v>986.07</v>
      </c>
      <c r="R1021" s="21">
        <v>986.07</v>
      </c>
      <c r="S1021" s="22" t="s">
        <v>512</v>
      </c>
      <c r="T1021" s="21" t="s">
        <v>37</v>
      </c>
    </row>
    <row r="1022" spans="1:20" s="88" customFormat="1" ht="21.95" hidden="1" customHeight="1" x14ac:dyDescent="0.25">
      <c r="A1022" s="331">
        <v>20</v>
      </c>
      <c r="B1022" s="154" t="s">
        <v>517</v>
      </c>
      <c r="C1022" s="20">
        <v>1957</v>
      </c>
      <c r="D1022" s="129">
        <v>1957</v>
      </c>
      <c r="E1022" s="21" t="s">
        <v>69</v>
      </c>
      <c r="F1022" s="129">
        <v>2</v>
      </c>
      <c r="G1022" s="129">
        <v>1</v>
      </c>
      <c r="H1022" s="21">
        <v>487.2</v>
      </c>
      <c r="I1022" s="21">
        <v>438.6</v>
      </c>
      <c r="J1022" s="21">
        <v>438.6</v>
      </c>
      <c r="K1022" s="129">
        <v>26</v>
      </c>
      <c r="L1022" s="21">
        <v>909204.64</v>
      </c>
      <c r="M1022" s="21">
        <v>0</v>
      </c>
      <c r="N1022" s="21">
        <v>0</v>
      </c>
      <c r="O1022" s="21">
        <v>0</v>
      </c>
      <c r="P1022" s="21">
        <v>909204.64</v>
      </c>
      <c r="Q1022" s="21">
        <v>2072.9699999999998</v>
      </c>
      <c r="R1022" s="21">
        <v>2072.9699999999998</v>
      </c>
      <c r="S1022" s="22" t="s">
        <v>512</v>
      </c>
      <c r="T1022" s="21" t="s">
        <v>37</v>
      </c>
    </row>
    <row r="1023" spans="1:20" s="88" customFormat="1" ht="21.95" hidden="1" customHeight="1" x14ac:dyDescent="0.25">
      <c r="A1023" s="331">
        <v>21</v>
      </c>
      <c r="B1023" s="154" t="s">
        <v>518</v>
      </c>
      <c r="C1023" s="20">
        <v>1961</v>
      </c>
      <c r="D1023" s="129">
        <v>1961</v>
      </c>
      <c r="E1023" s="21" t="s">
        <v>69</v>
      </c>
      <c r="F1023" s="129">
        <v>2</v>
      </c>
      <c r="G1023" s="129">
        <v>2</v>
      </c>
      <c r="H1023" s="21">
        <v>831.6</v>
      </c>
      <c r="I1023" s="21">
        <v>592.20000000000005</v>
      </c>
      <c r="J1023" s="21">
        <v>592.20000000000005</v>
      </c>
      <c r="K1023" s="129">
        <v>47</v>
      </c>
      <c r="L1023" s="21">
        <v>112067.93</v>
      </c>
      <c r="M1023" s="21">
        <v>0</v>
      </c>
      <c r="N1023" s="21">
        <v>0</v>
      </c>
      <c r="O1023" s="21">
        <v>0</v>
      </c>
      <c r="P1023" s="21">
        <v>112067.93</v>
      </c>
      <c r="Q1023" s="21">
        <v>189.24</v>
      </c>
      <c r="R1023" s="21">
        <v>189.24</v>
      </c>
      <c r="S1023" s="22" t="s">
        <v>512</v>
      </c>
      <c r="T1023" s="21" t="s">
        <v>37</v>
      </c>
    </row>
    <row r="1024" spans="1:20" s="88" customFormat="1" ht="21.95" hidden="1" customHeight="1" x14ac:dyDescent="0.25">
      <c r="A1024" s="331">
        <v>22</v>
      </c>
      <c r="B1024" s="154" t="s">
        <v>519</v>
      </c>
      <c r="C1024" s="20">
        <v>1950</v>
      </c>
      <c r="D1024" s="129">
        <v>1950</v>
      </c>
      <c r="E1024" s="21" t="s">
        <v>69</v>
      </c>
      <c r="F1024" s="129">
        <v>2</v>
      </c>
      <c r="G1024" s="129">
        <v>2</v>
      </c>
      <c r="H1024" s="21">
        <v>775.2</v>
      </c>
      <c r="I1024" s="21">
        <v>623.70000000000005</v>
      </c>
      <c r="J1024" s="21">
        <v>623.70000000000005</v>
      </c>
      <c r="K1024" s="129">
        <v>33</v>
      </c>
      <c r="L1024" s="21">
        <v>377687.77</v>
      </c>
      <c r="M1024" s="21">
        <v>0</v>
      </c>
      <c r="N1024" s="21">
        <v>0</v>
      </c>
      <c r="O1024" s="21">
        <v>0</v>
      </c>
      <c r="P1024" s="21">
        <v>377687.77</v>
      </c>
      <c r="Q1024" s="21">
        <v>605.55999999999995</v>
      </c>
      <c r="R1024" s="21">
        <v>605.55999999999995</v>
      </c>
      <c r="S1024" s="22" t="s">
        <v>512</v>
      </c>
      <c r="T1024" s="21" t="s">
        <v>37</v>
      </c>
    </row>
    <row r="1025" spans="1:20" s="88" customFormat="1" ht="21.95" hidden="1" customHeight="1" x14ac:dyDescent="0.25">
      <c r="A1025" s="331">
        <v>23</v>
      </c>
      <c r="B1025" s="154" t="s">
        <v>520</v>
      </c>
      <c r="C1025" s="20">
        <v>1950</v>
      </c>
      <c r="D1025" s="129">
        <v>1950</v>
      </c>
      <c r="E1025" s="21" t="s">
        <v>157</v>
      </c>
      <c r="F1025" s="129">
        <v>2</v>
      </c>
      <c r="G1025" s="129">
        <v>1</v>
      </c>
      <c r="H1025" s="21">
        <v>409.2</v>
      </c>
      <c r="I1025" s="21">
        <v>343.5</v>
      </c>
      <c r="J1025" s="21">
        <v>343.5</v>
      </c>
      <c r="K1025" s="129">
        <v>20</v>
      </c>
      <c r="L1025" s="21">
        <v>229409.91</v>
      </c>
      <c r="M1025" s="21">
        <v>0</v>
      </c>
      <c r="N1025" s="21">
        <v>0</v>
      </c>
      <c r="O1025" s="21">
        <v>0</v>
      </c>
      <c r="P1025" s="21">
        <v>229409.91</v>
      </c>
      <c r="Q1025" s="21">
        <v>667.86</v>
      </c>
      <c r="R1025" s="21">
        <v>667.86</v>
      </c>
      <c r="S1025" s="22" t="s">
        <v>512</v>
      </c>
      <c r="T1025" s="21" t="s">
        <v>37</v>
      </c>
    </row>
    <row r="1026" spans="1:20" s="88" customFormat="1" ht="21.95" hidden="1" customHeight="1" x14ac:dyDescent="0.25">
      <c r="A1026" s="331">
        <v>24</v>
      </c>
      <c r="B1026" s="154" t="s">
        <v>521</v>
      </c>
      <c r="C1026" s="20">
        <v>1957</v>
      </c>
      <c r="D1026" s="129">
        <v>1957</v>
      </c>
      <c r="E1026" s="21" t="s">
        <v>69</v>
      </c>
      <c r="F1026" s="129">
        <v>2</v>
      </c>
      <c r="G1026" s="129">
        <v>1</v>
      </c>
      <c r="H1026" s="21">
        <v>463.2</v>
      </c>
      <c r="I1026" s="21">
        <v>413.8</v>
      </c>
      <c r="J1026" s="21">
        <v>413.8</v>
      </c>
      <c r="K1026" s="129">
        <v>13</v>
      </c>
      <c r="L1026" s="21">
        <v>857794.99</v>
      </c>
      <c r="M1026" s="21">
        <v>0</v>
      </c>
      <c r="N1026" s="21">
        <v>0</v>
      </c>
      <c r="O1026" s="21">
        <v>0</v>
      </c>
      <c r="P1026" s="21">
        <v>857794.99</v>
      </c>
      <c r="Q1026" s="21">
        <v>2072.9699999999998</v>
      </c>
      <c r="R1026" s="21">
        <v>2072.9699999999998</v>
      </c>
      <c r="S1026" s="22" t="s">
        <v>512</v>
      </c>
      <c r="T1026" s="21" t="s">
        <v>37</v>
      </c>
    </row>
    <row r="1027" spans="1:20" s="88" customFormat="1" ht="21.95" hidden="1" customHeight="1" x14ac:dyDescent="0.25">
      <c r="A1027" s="331">
        <v>25</v>
      </c>
      <c r="B1027" s="154" t="s">
        <v>1431</v>
      </c>
      <c r="C1027" s="20">
        <v>1983</v>
      </c>
      <c r="D1027" s="129">
        <v>1983</v>
      </c>
      <c r="E1027" s="21" t="s">
        <v>225</v>
      </c>
      <c r="F1027" s="129">
        <v>9</v>
      </c>
      <c r="G1027" s="129">
        <v>11</v>
      </c>
      <c r="H1027" s="21">
        <v>26706.3</v>
      </c>
      <c r="I1027" s="21">
        <v>22898.3</v>
      </c>
      <c r="J1027" s="21">
        <v>22898.3</v>
      </c>
      <c r="K1027" s="129">
        <v>1039</v>
      </c>
      <c r="L1027" s="21">
        <v>7239794.7300000004</v>
      </c>
      <c r="M1027" s="21">
        <v>0</v>
      </c>
      <c r="N1027" s="21">
        <v>0</v>
      </c>
      <c r="O1027" s="21">
        <v>0</v>
      </c>
      <c r="P1027" s="21">
        <v>7239794.7300000004</v>
      </c>
      <c r="Q1027" s="21">
        <v>316.17</v>
      </c>
      <c r="R1027" s="21">
        <v>948.61</v>
      </c>
      <c r="S1027" s="22" t="s">
        <v>512</v>
      </c>
      <c r="T1027" s="21" t="s">
        <v>37</v>
      </c>
    </row>
    <row r="1028" spans="1:20" s="88" customFormat="1" ht="21.95" customHeight="1" x14ac:dyDescent="0.25">
      <c r="A1028" s="331">
        <v>26</v>
      </c>
      <c r="B1028" s="154" t="s">
        <v>1641</v>
      </c>
      <c r="C1028" s="20">
        <v>1981</v>
      </c>
      <c r="D1028" s="129">
        <v>1981</v>
      </c>
      <c r="E1028" s="21" t="s">
        <v>225</v>
      </c>
      <c r="F1028" s="129">
        <v>9</v>
      </c>
      <c r="G1028" s="129">
        <v>8</v>
      </c>
      <c r="H1028" s="21">
        <v>18495.2</v>
      </c>
      <c r="I1028" s="21">
        <v>15923.6</v>
      </c>
      <c r="J1028" s="21">
        <v>15837.1</v>
      </c>
      <c r="K1028" s="129">
        <v>632</v>
      </c>
      <c r="L1028" s="21">
        <v>5034591.8899999997</v>
      </c>
      <c r="M1028" s="21">
        <v>0</v>
      </c>
      <c r="N1028" s="21">
        <v>0</v>
      </c>
      <c r="O1028" s="21">
        <v>0</v>
      </c>
      <c r="P1028" s="21">
        <v>5034591.8899999997</v>
      </c>
      <c r="Q1028" s="21">
        <v>316.17</v>
      </c>
      <c r="R1028" s="21">
        <v>948.61</v>
      </c>
      <c r="S1028" s="22" t="s">
        <v>512</v>
      </c>
      <c r="T1028" s="21" t="s">
        <v>37</v>
      </c>
    </row>
    <row r="1029" spans="1:20" s="88" customFormat="1" ht="21.95" customHeight="1" x14ac:dyDescent="0.25">
      <c r="A1029" s="331">
        <v>27</v>
      </c>
      <c r="B1029" s="154" t="s">
        <v>1642</v>
      </c>
      <c r="C1029" s="20">
        <v>1986</v>
      </c>
      <c r="D1029" s="129">
        <v>1986</v>
      </c>
      <c r="E1029" s="21" t="s">
        <v>225</v>
      </c>
      <c r="F1029" s="129">
        <v>9</v>
      </c>
      <c r="G1029" s="129">
        <v>2</v>
      </c>
      <c r="H1029" s="21">
        <v>4247.3</v>
      </c>
      <c r="I1029" s="21">
        <v>3602.1</v>
      </c>
      <c r="J1029" s="21">
        <v>3602.1</v>
      </c>
      <c r="K1029" s="129">
        <v>147</v>
      </c>
      <c r="L1029" s="21">
        <v>1138882.1299999999</v>
      </c>
      <c r="M1029" s="21">
        <v>0</v>
      </c>
      <c r="N1029" s="21">
        <v>0</v>
      </c>
      <c r="O1029" s="21">
        <v>0</v>
      </c>
      <c r="P1029" s="21">
        <v>1138882.1299999999</v>
      </c>
      <c r="Q1029" s="21">
        <v>316.17</v>
      </c>
      <c r="R1029" s="21">
        <v>948.61</v>
      </c>
      <c r="S1029" s="22" t="s">
        <v>512</v>
      </c>
      <c r="T1029" s="21" t="s">
        <v>37</v>
      </c>
    </row>
    <row r="1030" spans="1:20" s="88" customFormat="1" ht="21.95" hidden="1" customHeight="1" x14ac:dyDescent="0.25">
      <c r="A1030" s="331">
        <v>28</v>
      </c>
      <c r="B1030" s="154" t="s">
        <v>1643</v>
      </c>
      <c r="C1030" s="20">
        <v>1981</v>
      </c>
      <c r="D1030" s="129">
        <v>1981</v>
      </c>
      <c r="E1030" s="21" t="s">
        <v>225</v>
      </c>
      <c r="F1030" s="129">
        <v>9</v>
      </c>
      <c r="G1030" s="129">
        <v>2</v>
      </c>
      <c r="H1030" s="21">
        <v>4245.3</v>
      </c>
      <c r="I1030" s="21">
        <v>3599.6</v>
      </c>
      <c r="J1030" s="21">
        <v>3599.6</v>
      </c>
      <c r="K1030" s="129">
        <v>170</v>
      </c>
      <c r="L1030" s="21">
        <v>1138091.7</v>
      </c>
      <c r="M1030" s="21">
        <v>0</v>
      </c>
      <c r="N1030" s="21">
        <v>0</v>
      </c>
      <c r="O1030" s="21">
        <v>0</v>
      </c>
      <c r="P1030" s="21">
        <v>1138091.7</v>
      </c>
      <c r="Q1030" s="21">
        <v>316.17</v>
      </c>
      <c r="R1030" s="21">
        <v>948.61</v>
      </c>
      <c r="S1030" s="22" t="s">
        <v>512</v>
      </c>
      <c r="T1030" s="21" t="s">
        <v>37</v>
      </c>
    </row>
    <row r="1031" spans="1:20" s="88" customFormat="1" ht="21.95" hidden="1" customHeight="1" x14ac:dyDescent="0.25">
      <c r="A1031" s="331">
        <v>29</v>
      </c>
      <c r="B1031" s="154" t="s">
        <v>1644</v>
      </c>
      <c r="C1031" s="20">
        <v>1984</v>
      </c>
      <c r="D1031" s="129">
        <v>1984</v>
      </c>
      <c r="E1031" s="21" t="s">
        <v>225</v>
      </c>
      <c r="F1031" s="129">
        <v>9</v>
      </c>
      <c r="G1031" s="129">
        <v>3</v>
      </c>
      <c r="H1031" s="21">
        <v>6700.3</v>
      </c>
      <c r="I1031" s="21">
        <v>5689.1</v>
      </c>
      <c r="J1031" s="21">
        <v>5689.1</v>
      </c>
      <c r="K1031" s="129">
        <v>272</v>
      </c>
      <c r="L1031" s="21">
        <v>1798732.49</v>
      </c>
      <c r="M1031" s="21">
        <v>0</v>
      </c>
      <c r="N1031" s="21">
        <v>0</v>
      </c>
      <c r="O1031" s="21">
        <v>0</v>
      </c>
      <c r="P1031" s="21">
        <v>1798732.49</v>
      </c>
      <c r="Q1031" s="21">
        <v>316.17</v>
      </c>
      <c r="R1031" s="21">
        <v>948.61</v>
      </c>
      <c r="S1031" s="22" t="s">
        <v>512</v>
      </c>
      <c r="T1031" s="21" t="s">
        <v>37</v>
      </c>
    </row>
    <row r="1032" spans="1:20" s="88" customFormat="1" ht="21.95" customHeight="1" x14ac:dyDescent="0.25">
      <c r="A1032" s="331">
        <v>30</v>
      </c>
      <c r="B1032" s="154" t="s">
        <v>1645</v>
      </c>
      <c r="C1032" s="20">
        <v>1980</v>
      </c>
      <c r="D1032" s="129">
        <v>1980</v>
      </c>
      <c r="E1032" s="21" t="s">
        <v>225</v>
      </c>
      <c r="F1032" s="129">
        <v>9</v>
      </c>
      <c r="G1032" s="129">
        <v>6</v>
      </c>
      <c r="H1032" s="21">
        <v>13899.7</v>
      </c>
      <c r="I1032" s="21">
        <v>11845.6</v>
      </c>
      <c r="J1032" s="21">
        <v>11845.6</v>
      </c>
      <c r="K1032" s="129">
        <v>567</v>
      </c>
      <c r="L1032" s="21">
        <v>3745243.64</v>
      </c>
      <c r="M1032" s="21">
        <v>0</v>
      </c>
      <c r="N1032" s="21">
        <v>0</v>
      </c>
      <c r="O1032" s="21">
        <v>0</v>
      </c>
      <c r="P1032" s="21">
        <v>3745243.64</v>
      </c>
      <c r="Q1032" s="21">
        <v>316.17</v>
      </c>
      <c r="R1032" s="21">
        <v>948.61</v>
      </c>
      <c r="S1032" s="22" t="s">
        <v>512</v>
      </c>
      <c r="T1032" s="21" t="s">
        <v>37</v>
      </c>
    </row>
    <row r="1033" spans="1:20" s="88" customFormat="1" ht="21.95" customHeight="1" x14ac:dyDescent="0.25">
      <c r="A1033" s="331">
        <v>31</v>
      </c>
      <c r="B1033" s="154" t="s">
        <v>2104</v>
      </c>
      <c r="C1033" s="20">
        <v>1982</v>
      </c>
      <c r="D1033" s="129">
        <v>1982</v>
      </c>
      <c r="E1033" s="21" t="s">
        <v>69</v>
      </c>
      <c r="F1033" s="129">
        <v>12</v>
      </c>
      <c r="G1033" s="129">
        <v>1</v>
      </c>
      <c r="H1033" s="21">
        <v>4022</v>
      </c>
      <c r="I1033" s="21">
        <v>3861.2</v>
      </c>
      <c r="J1033" s="21">
        <v>3861.2</v>
      </c>
      <c r="K1033" s="129">
        <v>206</v>
      </c>
      <c r="L1033" s="21">
        <v>2111993.89</v>
      </c>
      <c r="M1033" s="21">
        <v>0</v>
      </c>
      <c r="N1033" s="21">
        <v>0</v>
      </c>
      <c r="O1033" s="21">
        <v>0</v>
      </c>
      <c r="P1033" s="21">
        <v>2111993.89</v>
      </c>
      <c r="Q1033" s="21">
        <v>546.98</v>
      </c>
      <c r="R1033" s="21">
        <v>1641.1</v>
      </c>
      <c r="S1033" s="22" t="s">
        <v>512</v>
      </c>
      <c r="T1033" s="21" t="s">
        <v>37</v>
      </c>
    </row>
    <row r="1034" spans="1:20" s="88" customFormat="1" ht="21.95" customHeight="1" x14ac:dyDescent="0.25">
      <c r="A1034" s="331">
        <v>32</v>
      </c>
      <c r="B1034" s="154" t="s">
        <v>1646</v>
      </c>
      <c r="C1034" s="20">
        <v>1979</v>
      </c>
      <c r="D1034" s="129">
        <v>1979</v>
      </c>
      <c r="E1034" s="21" t="s">
        <v>225</v>
      </c>
      <c r="F1034" s="129">
        <v>9</v>
      </c>
      <c r="G1034" s="129">
        <v>7</v>
      </c>
      <c r="H1034" s="21">
        <v>16435.8</v>
      </c>
      <c r="I1034" s="21">
        <v>13783.3</v>
      </c>
      <c r="J1034" s="21">
        <v>13783.3</v>
      </c>
      <c r="K1034" s="129">
        <v>595</v>
      </c>
      <c r="L1034" s="21">
        <v>4357889.57</v>
      </c>
      <c r="M1034" s="21">
        <v>0</v>
      </c>
      <c r="N1034" s="21">
        <v>0</v>
      </c>
      <c r="O1034" s="21">
        <v>0</v>
      </c>
      <c r="P1034" s="21">
        <v>4357889.57</v>
      </c>
      <c r="Q1034" s="21">
        <v>316.17</v>
      </c>
      <c r="R1034" s="21">
        <v>948.61</v>
      </c>
      <c r="S1034" s="22" t="s">
        <v>512</v>
      </c>
      <c r="T1034" s="21" t="s">
        <v>37</v>
      </c>
    </row>
    <row r="1035" spans="1:20" s="88" customFormat="1" ht="21.95" customHeight="1" x14ac:dyDescent="0.25">
      <c r="A1035" s="331">
        <v>33</v>
      </c>
      <c r="B1035" s="154" t="s">
        <v>1647</v>
      </c>
      <c r="C1035" s="20">
        <v>1980</v>
      </c>
      <c r="D1035" s="129">
        <v>1980</v>
      </c>
      <c r="E1035" s="21" t="s">
        <v>225</v>
      </c>
      <c r="F1035" s="129">
        <v>9</v>
      </c>
      <c r="G1035" s="129">
        <v>2</v>
      </c>
      <c r="H1035" s="21">
        <v>4266.8</v>
      </c>
      <c r="I1035" s="21">
        <v>3590.6</v>
      </c>
      <c r="J1035" s="21">
        <v>3590.6</v>
      </c>
      <c r="K1035" s="129">
        <v>178</v>
      </c>
      <c r="L1035" s="21">
        <v>1135246.1499999999</v>
      </c>
      <c r="M1035" s="21">
        <v>0</v>
      </c>
      <c r="N1035" s="21">
        <v>0</v>
      </c>
      <c r="O1035" s="21">
        <v>0</v>
      </c>
      <c r="P1035" s="21">
        <v>1135246.1499999999</v>
      </c>
      <c r="Q1035" s="21">
        <v>316.17</v>
      </c>
      <c r="R1035" s="21">
        <v>948.61</v>
      </c>
      <c r="S1035" s="22" t="s">
        <v>512</v>
      </c>
      <c r="T1035" s="21" t="s">
        <v>37</v>
      </c>
    </row>
    <row r="1036" spans="1:20" s="88" customFormat="1" ht="21.95" customHeight="1" x14ac:dyDescent="0.25">
      <c r="A1036" s="331">
        <v>34</v>
      </c>
      <c r="B1036" s="154" t="s">
        <v>1648</v>
      </c>
      <c r="C1036" s="20">
        <v>1980</v>
      </c>
      <c r="D1036" s="129">
        <v>1980</v>
      </c>
      <c r="E1036" s="21" t="s">
        <v>225</v>
      </c>
      <c r="F1036" s="129">
        <v>9</v>
      </c>
      <c r="G1036" s="129">
        <v>2</v>
      </c>
      <c r="H1036" s="21">
        <v>4281.3999999999996</v>
      </c>
      <c r="I1036" s="21">
        <v>3605.2</v>
      </c>
      <c r="J1036" s="21">
        <v>3605.2</v>
      </c>
      <c r="K1036" s="129">
        <v>174</v>
      </c>
      <c r="L1036" s="21">
        <v>1139862.26</v>
      </c>
      <c r="M1036" s="21">
        <v>0</v>
      </c>
      <c r="N1036" s="21">
        <v>0</v>
      </c>
      <c r="O1036" s="21">
        <v>0</v>
      </c>
      <c r="P1036" s="21">
        <v>1139862.26</v>
      </c>
      <c r="Q1036" s="21">
        <v>316.17</v>
      </c>
      <c r="R1036" s="21">
        <v>948.61</v>
      </c>
      <c r="S1036" s="22" t="s">
        <v>512</v>
      </c>
      <c r="T1036" s="21" t="s">
        <v>37</v>
      </c>
    </row>
    <row r="1037" spans="1:20" s="88" customFormat="1" ht="21.95" customHeight="1" x14ac:dyDescent="0.25">
      <c r="A1037" s="331">
        <v>35</v>
      </c>
      <c r="B1037" s="154" t="s">
        <v>1649</v>
      </c>
      <c r="C1037" s="20">
        <v>1979</v>
      </c>
      <c r="D1037" s="129">
        <v>1979</v>
      </c>
      <c r="E1037" s="21" t="s">
        <v>225</v>
      </c>
      <c r="F1037" s="129">
        <v>9</v>
      </c>
      <c r="G1037" s="129">
        <v>2</v>
      </c>
      <c r="H1037" s="21">
        <v>4293.1000000000004</v>
      </c>
      <c r="I1037" s="21">
        <v>3617.3</v>
      </c>
      <c r="J1037" s="21">
        <v>3617.3</v>
      </c>
      <c r="K1037" s="129">
        <v>184</v>
      </c>
      <c r="L1037" s="21">
        <v>1143687.94</v>
      </c>
      <c r="M1037" s="21">
        <v>0</v>
      </c>
      <c r="N1037" s="21">
        <v>0</v>
      </c>
      <c r="O1037" s="21">
        <v>0</v>
      </c>
      <c r="P1037" s="21">
        <v>1143687.94</v>
      </c>
      <c r="Q1037" s="21">
        <v>316.17</v>
      </c>
      <c r="R1037" s="21">
        <v>948.61</v>
      </c>
      <c r="S1037" s="22" t="s">
        <v>512</v>
      </c>
      <c r="T1037" s="21" t="s">
        <v>37</v>
      </c>
    </row>
    <row r="1038" spans="1:20" s="88" customFormat="1" ht="21.95" hidden="1" customHeight="1" x14ac:dyDescent="0.25">
      <c r="A1038" s="331">
        <v>36</v>
      </c>
      <c r="B1038" s="154" t="s">
        <v>1650</v>
      </c>
      <c r="C1038" s="20">
        <v>1984</v>
      </c>
      <c r="D1038" s="129">
        <v>1984</v>
      </c>
      <c r="E1038" s="21" t="s">
        <v>225</v>
      </c>
      <c r="F1038" s="129">
        <v>9</v>
      </c>
      <c r="G1038" s="129">
        <v>2</v>
      </c>
      <c r="H1038" s="21">
        <v>4262.2</v>
      </c>
      <c r="I1038" s="21">
        <v>3622.8</v>
      </c>
      <c r="J1038" s="21">
        <v>3602.3</v>
      </c>
      <c r="K1038" s="129">
        <v>162</v>
      </c>
      <c r="L1038" s="21">
        <v>1145426.8799999999</v>
      </c>
      <c r="M1038" s="21">
        <v>0</v>
      </c>
      <c r="N1038" s="21">
        <v>0</v>
      </c>
      <c r="O1038" s="21">
        <v>0</v>
      </c>
      <c r="P1038" s="21">
        <v>1145426.8799999999</v>
      </c>
      <c r="Q1038" s="21">
        <v>316.17</v>
      </c>
      <c r="R1038" s="21">
        <v>948.61</v>
      </c>
      <c r="S1038" s="22" t="s">
        <v>512</v>
      </c>
      <c r="T1038" s="21" t="s">
        <v>37</v>
      </c>
    </row>
    <row r="1039" spans="1:20" s="88" customFormat="1" ht="21.95" hidden="1" customHeight="1" x14ac:dyDescent="0.25">
      <c r="A1039" s="331">
        <v>37</v>
      </c>
      <c r="B1039" s="154" t="s">
        <v>1651</v>
      </c>
      <c r="C1039" s="20">
        <v>1984</v>
      </c>
      <c r="D1039" s="129">
        <v>1984</v>
      </c>
      <c r="E1039" s="21" t="s">
        <v>225</v>
      </c>
      <c r="F1039" s="129">
        <v>9</v>
      </c>
      <c r="G1039" s="129">
        <v>2</v>
      </c>
      <c r="H1039" s="21">
        <v>4265</v>
      </c>
      <c r="I1039" s="21">
        <v>3600.2</v>
      </c>
      <c r="J1039" s="21">
        <v>3600.2</v>
      </c>
      <c r="K1039" s="129">
        <v>159</v>
      </c>
      <c r="L1039" s="21">
        <v>1138281.3999999999</v>
      </c>
      <c r="M1039" s="21">
        <v>0</v>
      </c>
      <c r="N1039" s="21">
        <v>0</v>
      </c>
      <c r="O1039" s="21">
        <v>0</v>
      </c>
      <c r="P1039" s="21">
        <v>1138281.3999999999</v>
      </c>
      <c r="Q1039" s="21">
        <v>316.17</v>
      </c>
      <c r="R1039" s="21">
        <v>948.61</v>
      </c>
      <c r="S1039" s="22" t="s">
        <v>512</v>
      </c>
      <c r="T1039" s="21" t="s">
        <v>37</v>
      </c>
    </row>
    <row r="1040" spans="1:20" s="88" customFormat="1" ht="21.95" hidden="1" customHeight="1" x14ac:dyDescent="0.25">
      <c r="A1040" s="331">
        <v>38</v>
      </c>
      <c r="B1040" s="154" t="s">
        <v>1652</v>
      </c>
      <c r="C1040" s="20">
        <v>1986</v>
      </c>
      <c r="D1040" s="129">
        <v>1986</v>
      </c>
      <c r="E1040" s="21" t="s">
        <v>225</v>
      </c>
      <c r="F1040" s="129">
        <v>9</v>
      </c>
      <c r="G1040" s="129">
        <v>4</v>
      </c>
      <c r="H1040" s="21">
        <v>9168.6</v>
      </c>
      <c r="I1040" s="21">
        <v>7798.5</v>
      </c>
      <c r="J1040" s="21">
        <v>7798.5</v>
      </c>
      <c r="K1040" s="129">
        <v>380</v>
      </c>
      <c r="L1040" s="21">
        <v>2465665.11</v>
      </c>
      <c r="M1040" s="21">
        <v>0</v>
      </c>
      <c r="N1040" s="21">
        <v>0</v>
      </c>
      <c r="O1040" s="21">
        <v>0</v>
      </c>
      <c r="P1040" s="21">
        <v>2465665.11</v>
      </c>
      <c r="Q1040" s="21">
        <v>316.17</v>
      </c>
      <c r="R1040" s="21">
        <v>948.61</v>
      </c>
      <c r="S1040" s="22" t="s">
        <v>512</v>
      </c>
      <c r="T1040" s="21" t="s">
        <v>37</v>
      </c>
    </row>
    <row r="1041" spans="1:20" s="88" customFormat="1" ht="21.95" hidden="1" customHeight="1" x14ac:dyDescent="0.25">
      <c r="A1041" s="331">
        <v>39</v>
      </c>
      <c r="B1041" s="154" t="s">
        <v>1653</v>
      </c>
      <c r="C1041" s="20">
        <v>1985</v>
      </c>
      <c r="D1041" s="129">
        <v>1985</v>
      </c>
      <c r="E1041" s="21" t="s">
        <v>225</v>
      </c>
      <c r="F1041" s="129">
        <v>9</v>
      </c>
      <c r="G1041" s="129">
        <v>2</v>
      </c>
      <c r="H1041" s="21">
        <v>4283.8999999999996</v>
      </c>
      <c r="I1041" s="21">
        <v>3616.8</v>
      </c>
      <c r="J1041" s="21">
        <v>3616.8</v>
      </c>
      <c r="K1041" s="129">
        <v>172</v>
      </c>
      <c r="L1041" s="21">
        <v>1143529.8500000001</v>
      </c>
      <c r="M1041" s="21">
        <v>0</v>
      </c>
      <c r="N1041" s="21">
        <v>0</v>
      </c>
      <c r="O1041" s="21">
        <v>0</v>
      </c>
      <c r="P1041" s="21">
        <v>1143529.8500000001</v>
      </c>
      <c r="Q1041" s="21">
        <v>316.17</v>
      </c>
      <c r="R1041" s="21">
        <v>948.61</v>
      </c>
      <c r="S1041" s="22" t="s">
        <v>512</v>
      </c>
      <c r="T1041" s="21" t="s">
        <v>37</v>
      </c>
    </row>
    <row r="1042" spans="1:20" s="88" customFormat="1" ht="21.95" hidden="1" customHeight="1" x14ac:dyDescent="0.25">
      <c r="A1042" s="331">
        <v>40</v>
      </c>
      <c r="B1042" s="154" t="s">
        <v>1654</v>
      </c>
      <c r="C1042" s="20">
        <v>1985</v>
      </c>
      <c r="D1042" s="129">
        <v>1985</v>
      </c>
      <c r="E1042" s="21" t="s">
        <v>225</v>
      </c>
      <c r="F1042" s="129">
        <v>9</v>
      </c>
      <c r="G1042" s="129">
        <v>2</v>
      </c>
      <c r="H1042" s="21">
        <v>4308.3</v>
      </c>
      <c r="I1042" s="21">
        <v>3636.1</v>
      </c>
      <c r="J1042" s="21">
        <v>3636.1</v>
      </c>
      <c r="K1042" s="129">
        <v>159</v>
      </c>
      <c r="L1042" s="21">
        <v>1149631.97</v>
      </c>
      <c r="M1042" s="21">
        <v>0</v>
      </c>
      <c r="N1042" s="21">
        <v>0</v>
      </c>
      <c r="O1042" s="21">
        <v>0</v>
      </c>
      <c r="P1042" s="21">
        <v>1149631.97</v>
      </c>
      <c r="Q1042" s="21">
        <v>316.17</v>
      </c>
      <c r="R1042" s="21">
        <v>948.61</v>
      </c>
      <c r="S1042" s="22" t="s">
        <v>512</v>
      </c>
      <c r="T1042" s="21" t="s">
        <v>37</v>
      </c>
    </row>
    <row r="1043" spans="1:20" s="88" customFormat="1" ht="21.95" hidden="1" customHeight="1" x14ac:dyDescent="0.25">
      <c r="A1043" s="331">
        <v>41</v>
      </c>
      <c r="B1043" s="154" t="s">
        <v>1655</v>
      </c>
      <c r="C1043" s="20">
        <v>1979</v>
      </c>
      <c r="D1043" s="129">
        <v>1979</v>
      </c>
      <c r="E1043" s="21" t="s">
        <v>1656</v>
      </c>
      <c r="F1043" s="129">
        <v>12</v>
      </c>
      <c r="G1043" s="129">
        <v>1</v>
      </c>
      <c r="H1043" s="21">
        <v>55318</v>
      </c>
      <c r="I1043" s="21">
        <v>5360.3</v>
      </c>
      <c r="J1043" s="21">
        <v>3844.9</v>
      </c>
      <c r="K1043" s="129">
        <v>179</v>
      </c>
      <c r="L1043" s="21">
        <v>2931969.55</v>
      </c>
      <c r="M1043" s="21">
        <v>0</v>
      </c>
      <c r="N1043" s="21">
        <v>0</v>
      </c>
      <c r="O1043" s="21">
        <v>0</v>
      </c>
      <c r="P1043" s="21">
        <v>2931969.55</v>
      </c>
      <c r="Q1043" s="21">
        <v>546.98</v>
      </c>
      <c r="R1043" s="21">
        <v>1641.1</v>
      </c>
      <c r="S1043" s="22" t="s">
        <v>512</v>
      </c>
      <c r="T1043" s="21" t="s">
        <v>37</v>
      </c>
    </row>
    <row r="1044" spans="1:20" s="88" customFormat="1" ht="21.95" customHeight="1" x14ac:dyDescent="0.25">
      <c r="A1044" s="331">
        <v>42</v>
      </c>
      <c r="B1044" s="154" t="s">
        <v>1657</v>
      </c>
      <c r="C1044" s="20">
        <v>1981</v>
      </c>
      <c r="D1044" s="129">
        <v>1981</v>
      </c>
      <c r="E1044" s="21" t="s">
        <v>225</v>
      </c>
      <c r="F1044" s="129">
        <v>9</v>
      </c>
      <c r="G1044" s="129">
        <v>2</v>
      </c>
      <c r="H1044" s="21">
        <v>15630.4</v>
      </c>
      <c r="I1044" s="21">
        <v>13738.6</v>
      </c>
      <c r="J1044" s="21">
        <v>13673.4</v>
      </c>
      <c r="K1044" s="129">
        <v>637</v>
      </c>
      <c r="L1044" s="21">
        <v>4343756.7</v>
      </c>
      <c r="M1044" s="21">
        <v>0</v>
      </c>
      <c r="N1044" s="21">
        <v>0</v>
      </c>
      <c r="O1044" s="21">
        <v>0</v>
      </c>
      <c r="P1044" s="21">
        <v>4343756.7</v>
      </c>
      <c r="Q1044" s="21">
        <v>316.17</v>
      </c>
      <c r="R1044" s="21">
        <v>948.61</v>
      </c>
      <c r="S1044" s="22" t="s">
        <v>512</v>
      </c>
      <c r="T1044" s="21" t="s">
        <v>37</v>
      </c>
    </row>
    <row r="1045" spans="1:20" s="58" customFormat="1" ht="21.95" hidden="1" customHeight="1" x14ac:dyDescent="0.25">
      <c r="A1045" s="331"/>
      <c r="B1045" s="155" t="s">
        <v>259</v>
      </c>
      <c r="C1045" s="82"/>
      <c r="D1045" s="60"/>
      <c r="E1045" s="83"/>
      <c r="F1045" s="60"/>
      <c r="G1045" s="60"/>
      <c r="H1045" s="83">
        <f t="shared" ref="H1045:P1045" si="76">SUM(H1046:H1076)</f>
        <v>80546.3</v>
      </c>
      <c r="I1045" s="83">
        <f t="shared" si="76"/>
        <v>79092.5</v>
      </c>
      <c r="J1045" s="83">
        <f t="shared" si="76"/>
        <v>77779.399999999994</v>
      </c>
      <c r="K1045" s="60">
        <f t="shared" si="76"/>
        <v>3864</v>
      </c>
      <c r="L1045" s="83">
        <f t="shared" si="76"/>
        <v>58452233.369999997</v>
      </c>
      <c r="M1045" s="83">
        <f t="shared" si="76"/>
        <v>0</v>
      </c>
      <c r="N1045" s="83">
        <f t="shared" si="76"/>
        <v>0</v>
      </c>
      <c r="O1045" s="83">
        <f t="shared" si="76"/>
        <v>0</v>
      </c>
      <c r="P1045" s="83">
        <f t="shared" si="76"/>
        <v>58452233.369999997</v>
      </c>
      <c r="Q1045" s="83" t="s">
        <v>28</v>
      </c>
      <c r="R1045" s="83" t="s">
        <v>28</v>
      </c>
      <c r="S1045" s="84" t="s">
        <v>28</v>
      </c>
      <c r="T1045" s="83" t="s">
        <v>28</v>
      </c>
    </row>
    <row r="1046" spans="1:20" ht="21.75" hidden="1" customHeight="1" x14ac:dyDescent="0.25">
      <c r="A1046" s="331">
        <v>1</v>
      </c>
      <c r="B1046" s="154" t="s">
        <v>268</v>
      </c>
      <c r="C1046" s="20" t="s">
        <v>269</v>
      </c>
      <c r="D1046" s="129">
        <v>1950</v>
      </c>
      <c r="E1046" s="21" t="s">
        <v>262</v>
      </c>
      <c r="F1046" s="129">
        <v>2</v>
      </c>
      <c r="G1046" s="129">
        <v>2</v>
      </c>
      <c r="H1046" s="21">
        <v>643.70000000000005</v>
      </c>
      <c r="I1046" s="21">
        <v>472.5</v>
      </c>
      <c r="J1046" s="21">
        <v>402.8</v>
      </c>
      <c r="K1046" s="129">
        <v>21</v>
      </c>
      <c r="L1046" s="21">
        <v>794324.47999999998</v>
      </c>
      <c r="M1046" s="21"/>
      <c r="N1046" s="21"/>
      <c r="O1046" s="21"/>
      <c r="P1046" s="21">
        <v>794324.47999999998</v>
      </c>
      <c r="Q1046" s="21">
        <v>1681.11</v>
      </c>
      <c r="R1046" s="21">
        <v>1681.11</v>
      </c>
      <c r="S1046" s="301">
        <v>43070</v>
      </c>
      <c r="T1046" s="21" t="s">
        <v>37</v>
      </c>
    </row>
    <row r="1047" spans="1:20" ht="21.95" hidden="1" customHeight="1" x14ac:dyDescent="0.25">
      <c r="A1047" s="331">
        <v>2</v>
      </c>
      <c r="B1047" s="154" t="s">
        <v>276</v>
      </c>
      <c r="C1047" s="20" t="s">
        <v>277</v>
      </c>
      <c r="D1047" s="129">
        <v>1905</v>
      </c>
      <c r="E1047" s="21" t="s">
        <v>69</v>
      </c>
      <c r="F1047" s="129">
        <v>2</v>
      </c>
      <c r="G1047" s="129">
        <v>1</v>
      </c>
      <c r="H1047" s="21">
        <v>262.7</v>
      </c>
      <c r="I1047" s="21">
        <v>262.7</v>
      </c>
      <c r="J1047" s="21">
        <v>262.7</v>
      </c>
      <c r="K1047" s="129">
        <v>17</v>
      </c>
      <c r="L1047" s="21">
        <v>644355.81999999995</v>
      </c>
      <c r="M1047" s="21"/>
      <c r="N1047" s="21"/>
      <c r="O1047" s="21"/>
      <c r="P1047" s="21">
        <v>644355.81999999995</v>
      </c>
      <c r="Q1047" s="21">
        <v>2452.8200000000002</v>
      </c>
      <c r="R1047" s="21">
        <v>2452.8200000000002</v>
      </c>
      <c r="S1047" s="301">
        <v>43071</v>
      </c>
      <c r="T1047" s="21" t="s">
        <v>37</v>
      </c>
    </row>
    <row r="1048" spans="1:20" ht="21.95" hidden="1" customHeight="1" x14ac:dyDescent="0.25">
      <c r="A1048" s="331">
        <v>3</v>
      </c>
      <c r="B1048" s="154" t="s">
        <v>279</v>
      </c>
      <c r="C1048" s="20" t="s">
        <v>261</v>
      </c>
      <c r="D1048" s="129">
        <v>1868</v>
      </c>
      <c r="E1048" s="21" t="s">
        <v>262</v>
      </c>
      <c r="F1048" s="129">
        <v>2</v>
      </c>
      <c r="G1048" s="129">
        <v>1</v>
      </c>
      <c r="H1048" s="21">
        <v>334.4</v>
      </c>
      <c r="I1048" s="21">
        <v>198.9</v>
      </c>
      <c r="J1048" s="21">
        <v>126.6</v>
      </c>
      <c r="K1048" s="129">
        <v>23</v>
      </c>
      <c r="L1048" s="21">
        <v>334372.78000000003</v>
      </c>
      <c r="M1048" s="21"/>
      <c r="N1048" s="21"/>
      <c r="O1048" s="21"/>
      <c r="P1048" s="21">
        <v>334372.78000000003</v>
      </c>
      <c r="Q1048" s="21">
        <v>1681.11</v>
      </c>
      <c r="R1048" s="21">
        <v>1681.11</v>
      </c>
      <c r="S1048" s="301">
        <v>43072</v>
      </c>
      <c r="T1048" s="21" t="s">
        <v>37</v>
      </c>
    </row>
    <row r="1049" spans="1:20" ht="21.95" hidden="1" customHeight="1" x14ac:dyDescent="0.25">
      <c r="A1049" s="331">
        <v>4</v>
      </c>
      <c r="B1049" s="154" t="s">
        <v>525</v>
      </c>
      <c r="C1049" s="20" t="s">
        <v>316</v>
      </c>
      <c r="D1049" s="129">
        <v>1961</v>
      </c>
      <c r="E1049" s="21" t="s">
        <v>69</v>
      </c>
      <c r="F1049" s="129">
        <v>2</v>
      </c>
      <c r="G1049" s="129">
        <v>2</v>
      </c>
      <c r="H1049" s="21">
        <v>439.3</v>
      </c>
      <c r="I1049" s="21">
        <v>439.3</v>
      </c>
      <c r="J1049" s="21">
        <v>439.3</v>
      </c>
      <c r="K1049" s="129">
        <v>34</v>
      </c>
      <c r="L1049" s="21">
        <v>738511.62</v>
      </c>
      <c r="M1049" s="21"/>
      <c r="N1049" s="21"/>
      <c r="O1049" s="21"/>
      <c r="P1049" s="21">
        <v>738511.62</v>
      </c>
      <c r="Q1049" s="21">
        <v>1681.11</v>
      </c>
      <c r="R1049" s="21">
        <v>1681.11</v>
      </c>
      <c r="S1049" s="301">
        <v>43073</v>
      </c>
      <c r="T1049" s="21" t="s">
        <v>37</v>
      </c>
    </row>
    <row r="1050" spans="1:20" ht="21.95" hidden="1" customHeight="1" x14ac:dyDescent="0.25">
      <c r="A1050" s="331">
        <v>5</v>
      </c>
      <c r="B1050" s="154" t="s">
        <v>528</v>
      </c>
      <c r="C1050" s="20" t="s">
        <v>311</v>
      </c>
      <c r="D1050" s="129">
        <v>1963</v>
      </c>
      <c r="E1050" s="21" t="s">
        <v>69</v>
      </c>
      <c r="F1050" s="129">
        <v>4</v>
      </c>
      <c r="G1050" s="129">
        <v>4</v>
      </c>
      <c r="H1050" s="21">
        <v>2518.9</v>
      </c>
      <c r="I1050" s="21">
        <v>2518.9</v>
      </c>
      <c r="J1050" s="21">
        <v>2474.6</v>
      </c>
      <c r="K1050" s="129">
        <v>212</v>
      </c>
      <c r="L1050" s="21">
        <v>567986.76</v>
      </c>
      <c r="M1050" s="21"/>
      <c r="N1050" s="21"/>
      <c r="O1050" s="21"/>
      <c r="P1050" s="21">
        <v>567986.76</v>
      </c>
      <c r="Q1050" s="21">
        <v>225.49</v>
      </c>
      <c r="R1050" s="21">
        <v>225.49</v>
      </c>
      <c r="S1050" s="301">
        <v>43074</v>
      </c>
      <c r="T1050" s="21" t="s">
        <v>37</v>
      </c>
    </row>
    <row r="1051" spans="1:20" ht="21.95" hidden="1" customHeight="1" x14ac:dyDescent="0.25">
      <c r="A1051" s="331">
        <v>6</v>
      </c>
      <c r="B1051" s="154" t="s">
        <v>530</v>
      </c>
      <c r="C1051" s="20" t="s">
        <v>317</v>
      </c>
      <c r="D1051" s="129">
        <v>1967</v>
      </c>
      <c r="E1051" s="21" t="s">
        <v>69</v>
      </c>
      <c r="F1051" s="129">
        <v>2</v>
      </c>
      <c r="G1051" s="129">
        <v>3</v>
      </c>
      <c r="H1051" s="21">
        <v>875.1</v>
      </c>
      <c r="I1051" s="21">
        <v>875.1</v>
      </c>
      <c r="J1051" s="21">
        <v>875.1</v>
      </c>
      <c r="K1051" s="129">
        <v>50</v>
      </c>
      <c r="L1051" s="21">
        <v>1471139.36</v>
      </c>
      <c r="M1051" s="21"/>
      <c r="N1051" s="21"/>
      <c r="O1051" s="21"/>
      <c r="P1051" s="21">
        <v>1471139.36</v>
      </c>
      <c r="Q1051" s="21">
        <v>1681.11</v>
      </c>
      <c r="R1051" s="21">
        <v>1681.11</v>
      </c>
      <c r="S1051" s="301">
        <v>43075</v>
      </c>
      <c r="T1051" s="21" t="s">
        <v>37</v>
      </c>
    </row>
    <row r="1052" spans="1:20" ht="21.95" hidden="1" customHeight="1" x14ac:dyDescent="0.25">
      <c r="A1052" s="331">
        <v>7</v>
      </c>
      <c r="B1052" s="154" t="s">
        <v>532</v>
      </c>
      <c r="C1052" s="20" t="s">
        <v>318</v>
      </c>
      <c r="D1052" s="129">
        <v>1956</v>
      </c>
      <c r="E1052" s="21" t="s">
        <v>262</v>
      </c>
      <c r="F1052" s="129">
        <v>2</v>
      </c>
      <c r="G1052" s="129">
        <v>2</v>
      </c>
      <c r="H1052" s="21">
        <v>704.8</v>
      </c>
      <c r="I1052" s="21">
        <v>332.7</v>
      </c>
      <c r="J1052" s="21">
        <v>225.4</v>
      </c>
      <c r="K1052" s="129">
        <v>22</v>
      </c>
      <c r="L1052" s="21">
        <v>559305.30000000005</v>
      </c>
      <c r="M1052" s="21"/>
      <c r="N1052" s="21"/>
      <c r="O1052" s="21"/>
      <c r="P1052" s="21">
        <v>559305.30000000005</v>
      </c>
      <c r="Q1052" s="21">
        <v>1681.11</v>
      </c>
      <c r="R1052" s="21">
        <v>1681.11</v>
      </c>
      <c r="S1052" s="301">
        <v>43076</v>
      </c>
      <c r="T1052" s="21" t="s">
        <v>37</v>
      </c>
    </row>
    <row r="1053" spans="1:20" ht="21.95" hidden="1" customHeight="1" x14ac:dyDescent="0.25">
      <c r="A1053" s="331">
        <v>8</v>
      </c>
      <c r="B1053" s="154" t="s">
        <v>534</v>
      </c>
      <c r="C1053" s="20" t="s">
        <v>311</v>
      </c>
      <c r="D1053" s="129">
        <v>1963</v>
      </c>
      <c r="E1053" s="21" t="s">
        <v>69</v>
      </c>
      <c r="F1053" s="129">
        <v>4</v>
      </c>
      <c r="G1053" s="129">
        <v>2</v>
      </c>
      <c r="H1053" s="21">
        <v>1262</v>
      </c>
      <c r="I1053" s="21">
        <v>1262</v>
      </c>
      <c r="J1053" s="21">
        <v>1262</v>
      </c>
      <c r="K1053" s="129">
        <v>52</v>
      </c>
      <c r="L1053" s="21">
        <v>284568.38</v>
      </c>
      <c r="M1053" s="21"/>
      <c r="N1053" s="21"/>
      <c r="O1053" s="21"/>
      <c r="P1053" s="21">
        <v>284568.38</v>
      </c>
      <c r="Q1053" s="21">
        <v>225.49</v>
      </c>
      <c r="R1053" s="21">
        <v>225.49</v>
      </c>
      <c r="S1053" s="301">
        <v>43077</v>
      </c>
      <c r="T1053" s="21" t="s">
        <v>37</v>
      </c>
    </row>
    <row r="1054" spans="1:20" ht="21.95" hidden="1" customHeight="1" x14ac:dyDescent="0.25">
      <c r="A1054" s="331">
        <v>9</v>
      </c>
      <c r="B1054" s="154" t="s">
        <v>537</v>
      </c>
      <c r="C1054" s="20" t="s">
        <v>281</v>
      </c>
      <c r="D1054" s="129">
        <v>1970</v>
      </c>
      <c r="E1054" s="21" t="s">
        <v>69</v>
      </c>
      <c r="F1054" s="129">
        <v>2</v>
      </c>
      <c r="G1054" s="129">
        <v>3</v>
      </c>
      <c r="H1054" s="21">
        <v>972.7</v>
      </c>
      <c r="I1054" s="21">
        <v>972.7</v>
      </c>
      <c r="J1054" s="21">
        <v>818.6</v>
      </c>
      <c r="K1054" s="129">
        <v>51</v>
      </c>
      <c r="L1054" s="21">
        <v>1635215.7</v>
      </c>
      <c r="M1054" s="21"/>
      <c r="N1054" s="21"/>
      <c r="O1054" s="21"/>
      <c r="P1054" s="21">
        <v>1635215.7</v>
      </c>
      <c r="Q1054" s="21">
        <v>1681.11</v>
      </c>
      <c r="R1054" s="21">
        <v>1681.11</v>
      </c>
      <c r="S1054" s="301">
        <v>43078</v>
      </c>
      <c r="T1054" s="21" t="s">
        <v>37</v>
      </c>
    </row>
    <row r="1055" spans="1:20" ht="21.95" hidden="1" customHeight="1" x14ac:dyDescent="0.25">
      <c r="A1055" s="331">
        <v>10</v>
      </c>
      <c r="B1055" s="154" t="s">
        <v>1410</v>
      </c>
      <c r="C1055" s="20">
        <v>1979</v>
      </c>
      <c r="D1055" s="129">
        <v>1979</v>
      </c>
      <c r="E1055" s="21" t="s">
        <v>69</v>
      </c>
      <c r="F1055" s="129">
        <v>5</v>
      </c>
      <c r="G1055" s="129">
        <v>3</v>
      </c>
      <c r="H1055" s="21">
        <v>2312.1</v>
      </c>
      <c r="I1055" s="21">
        <v>2312.1</v>
      </c>
      <c r="J1055" s="21">
        <v>2251.3000000000002</v>
      </c>
      <c r="K1055" s="129">
        <v>115</v>
      </c>
      <c r="L1055" s="21">
        <v>1968521.94</v>
      </c>
      <c r="M1055" s="21"/>
      <c r="N1055" s="21"/>
      <c r="O1055" s="21"/>
      <c r="P1055" s="21">
        <v>1968521.94</v>
      </c>
      <c r="Q1055" s="21">
        <v>851.4</v>
      </c>
      <c r="R1055" s="21">
        <v>851.4</v>
      </c>
      <c r="S1055" s="301">
        <v>43079</v>
      </c>
      <c r="T1055" s="21" t="s">
        <v>37</v>
      </c>
    </row>
    <row r="1056" spans="1:20" ht="21.95" hidden="1" customHeight="1" x14ac:dyDescent="0.25">
      <c r="A1056" s="331">
        <v>11</v>
      </c>
      <c r="B1056" s="154" t="s">
        <v>1411</v>
      </c>
      <c r="C1056" s="20">
        <v>1977</v>
      </c>
      <c r="D1056" s="129">
        <v>1977</v>
      </c>
      <c r="E1056" s="21" t="s">
        <v>69</v>
      </c>
      <c r="F1056" s="129">
        <v>9</v>
      </c>
      <c r="G1056" s="129">
        <v>1</v>
      </c>
      <c r="H1056" s="21">
        <v>1939.1</v>
      </c>
      <c r="I1056" s="21">
        <v>1939.1</v>
      </c>
      <c r="J1056" s="21">
        <v>1939.1</v>
      </c>
      <c r="K1056" s="129">
        <v>76</v>
      </c>
      <c r="L1056" s="21">
        <v>613088.56000000006</v>
      </c>
      <c r="M1056" s="21"/>
      <c r="N1056" s="21"/>
      <c r="O1056" s="21"/>
      <c r="P1056" s="21">
        <v>613088.56000000006</v>
      </c>
      <c r="Q1056" s="21">
        <v>316.17</v>
      </c>
      <c r="R1056" s="21">
        <v>948.61</v>
      </c>
      <c r="S1056" s="301">
        <v>43079</v>
      </c>
      <c r="T1056" s="21" t="s">
        <v>37</v>
      </c>
    </row>
    <row r="1057" spans="1:20" ht="21.95" hidden="1" customHeight="1" x14ac:dyDescent="0.25">
      <c r="A1057" s="331">
        <v>12</v>
      </c>
      <c r="B1057" s="154" t="s">
        <v>1412</v>
      </c>
      <c r="C1057" s="20">
        <v>1977</v>
      </c>
      <c r="D1057" s="129">
        <v>1977</v>
      </c>
      <c r="E1057" s="21" t="s">
        <v>69</v>
      </c>
      <c r="F1057" s="129">
        <v>9</v>
      </c>
      <c r="G1057" s="129">
        <v>1</v>
      </c>
      <c r="H1057" s="21">
        <v>1910</v>
      </c>
      <c r="I1057" s="21">
        <v>1910</v>
      </c>
      <c r="J1057" s="21">
        <v>1910</v>
      </c>
      <c r="K1057" s="129">
        <v>82</v>
      </c>
      <c r="L1057" s="21">
        <v>603887.67000000004</v>
      </c>
      <c r="M1057" s="21"/>
      <c r="N1057" s="21"/>
      <c r="O1057" s="21"/>
      <c r="P1057" s="21">
        <v>603887.67000000004</v>
      </c>
      <c r="Q1057" s="21">
        <v>316.17</v>
      </c>
      <c r="R1057" s="21">
        <v>948.61</v>
      </c>
      <c r="S1057" s="301">
        <v>43080</v>
      </c>
      <c r="T1057" s="21" t="s">
        <v>37</v>
      </c>
    </row>
    <row r="1058" spans="1:20" ht="21.95" hidden="1" customHeight="1" x14ac:dyDescent="0.25">
      <c r="A1058" s="331">
        <v>13</v>
      </c>
      <c r="B1058" s="154" t="s">
        <v>1659</v>
      </c>
      <c r="C1058" s="20">
        <v>1968</v>
      </c>
      <c r="D1058" s="129">
        <v>1968</v>
      </c>
      <c r="E1058" s="21" t="s">
        <v>69</v>
      </c>
      <c r="F1058" s="129">
        <v>2</v>
      </c>
      <c r="G1058" s="129">
        <v>3</v>
      </c>
      <c r="H1058" s="21">
        <v>1231.8</v>
      </c>
      <c r="I1058" s="21">
        <v>863</v>
      </c>
      <c r="J1058" s="21">
        <v>863</v>
      </c>
      <c r="K1058" s="129">
        <v>39</v>
      </c>
      <c r="L1058" s="21">
        <v>1450797.93</v>
      </c>
      <c r="M1058" s="21"/>
      <c r="N1058" s="21"/>
      <c r="O1058" s="21"/>
      <c r="P1058" s="21">
        <v>1450797.93</v>
      </c>
      <c r="Q1058" s="21">
        <v>1681.11</v>
      </c>
      <c r="R1058" s="21">
        <v>1681.11</v>
      </c>
      <c r="S1058" s="301">
        <v>43080</v>
      </c>
      <c r="T1058" s="21" t="s">
        <v>37</v>
      </c>
    </row>
    <row r="1059" spans="1:20" ht="21.95" hidden="1" customHeight="1" x14ac:dyDescent="0.25">
      <c r="A1059" s="331">
        <v>14</v>
      </c>
      <c r="B1059" s="154" t="s">
        <v>1413</v>
      </c>
      <c r="C1059" s="20">
        <v>1985</v>
      </c>
      <c r="D1059" s="129">
        <v>1985</v>
      </c>
      <c r="E1059" s="21" t="s">
        <v>69</v>
      </c>
      <c r="F1059" s="129">
        <v>5</v>
      </c>
      <c r="G1059" s="129">
        <v>4</v>
      </c>
      <c r="H1059" s="21">
        <v>5155.8</v>
      </c>
      <c r="I1059" s="21">
        <v>5155.8</v>
      </c>
      <c r="J1059" s="21">
        <v>4994.6000000000004</v>
      </c>
      <c r="K1059" s="129">
        <v>303</v>
      </c>
      <c r="L1059" s="21">
        <v>5568315.5599999996</v>
      </c>
      <c r="M1059" s="21"/>
      <c r="N1059" s="21"/>
      <c r="O1059" s="21"/>
      <c r="P1059" s="21">
        <v>5568315.5599999996</v>
      </c>
      <c r="Q1059" s="21">
        <v>1080.01</v>
      </c>
      <c r="R1059" s="21">
        <v>1080.01</v>
      </c>
      <c r="S1059" s="301">
        <v>43080</v>
      </c>
      <c r="T1059" s="21" t="s">
        <v>37</v>
      </c>
    </row>
    <row r="1060" spans="1:20" ht="21.95" hidden="1" customHeight="1" x14ac:dyDescent="0.25">
      <c r="A1060" s="331">
        <v>15</v>
      </c>
      <c r="B1060" s="154" t="s">
        <v>1414</v>
      </c>
      <c r="C1060" s="20">
        <v>1987</v>
      </c>
      <c r="D1060" s="129">
        <v>1987</v>
      </c>
      <c r="E1060" s="21" t="s">
        <v>69</v>
      </c>
      <c r="F1060" s="129">
        <v>3</v>
      </c>
      <c r="G1060" s="129">
        <v>3</v>
      </c>
      <c r="H1060" s="21">
        <v>1717.4</v>
      </c>
      <c r="I1060" s="21">
        <v>1717.4</v>
      </c>
      <c r="J1060" s="21">
        <v>1717.4</v>
      </c>
      <c r="K1060" s="129">
        <v>81</v>
      </c>
      <c r="L1060" s="21">
        <v>1854809.17</v>
      </c>
      <c r="M1060" s="21"/>
      <c r="N1060" s="21"/>
      <c r="O1060" s="21"/>
      <c r="P1060" s="21">
        <v>1854809.17</v>
      </c>
      <c r="Q1060" s="21">
        <v>1080.01</v>
      </c>
      <c r="R1060" s="21">
        <v>1080.01</v>
      </c>
      <c r="S1060" s="301">
        <v>43081</v>
      </c>
      <c r="T1060" s="21" t="s">
        <v>37</v>
      </c>
    </row>
    <row r="1061" spans="1:20" ht="21.95" hidden="1" customHeight="1" x14ac:dyDescent="0.25">
      <c r="A1061" s="331">
        <v>16</v>
      </c>
      <c r="B1061" s="154" t="s">
        <v>1415</v>
      </c>
      <c r="C1061" s="20">
        <v>1978</v>
      </c>
      <c r="D1061" s="129">
        <v>1978</v>
      </c>
      <c r="E1061" s="21" t="s">
        <v>69</v>
      </c>
      <c r="F1061" s="129">
        <v>5</v>
      </c>
      <c r="G1061" s="129">
        <v>4</v>
      </c>
      <c r="H1061" s="21">
        <v>3388.5</v>
      </c>
      <c r="I1061" s="21">
        <v>3388.5</v>
      </c>
      <c r="J1061" s="21">
        <v>3281.5</v>
      </c>
      <c r="K1061" s="129">
        <v>164</v>
      </c>
      <c r="L1061" s="21">
        <v>3659613.89</v>
      </c>
      <c r="M1061" s="21"/>
      <c r="N1061" s="21"/>
      <c r="O1061" s="21"/>
      <c r="P1061" s="21">
        <v>3659613.89</v>
      </c>
      <c r="Q1061" s="21">
        <v>1080.01</v>
      </c>
      <c r="R1061" s="21">
        <v>1080.01</v>
      </c>
      <c r="S1061" s="301">
        <v>43435</v>
      </c>
      <c r="T1061" s="21" t="s">
        <v>33</v>
      </c>
    </row>
    <row r="1062" spans="1:20" ht="21.95" hidden="1" customHeight="1" x14ac:dyDescent="0.25">
      <c r="A1062" s="331">
        <v>17</v>
      </c>
      <c r="B1062" s="154" t="s">
        <v>1416</v>
      </c>
      <c r="C1062" s="20">
        <v>1985</v>
      </c>
      <c r="D1062" s="129">
        <v>1985</v>
      </c>
      <c r="E1062" s="21" t="s">
        <v>69</v>
      </c>
      <c r="F1062" s="129">
        <v>5</v>
      </c>
      <c r="G1062" s="129">
        <v>4</v>
      </c>
      <c r="H1062" s="21">
        <v>2864.7</v>
      </c>
      <c r="I1062" s="21">
        <v>2864.7</v>
      </c>
      <c r="J1062" s="21">
        <v>2831.9</v>
      </c>
      <c r="K1062" s="129">
        <v>141</v>
      </c>
      <c r="L1062" s="21">
        <v>2439005.58</v>
      </c>
      <c r="M1062" s="21"/>
      <c r="N1062" s="21"/>
      <c r="O1062" s="21"/>
      <c r="P1062" s="21">
        <v>2439005.58</v>
      </c>
      <c r="Q1062" s="21">
        <v>851.4</v>
      </c>
      <c r="R1062" s="21">
        <v>851.4</v>
      </c>
      <c r="S1062" s="301">
        <v>43436</v>
      </c>
      <c r="T1062" s="21" t="s">
        <v>33</v>
      </c>
    </row>
    <row r="1063" spans="1:20" ht="21.95" hidden="1" customHeight="1" x14ac:dyDescent="0.25">
      <c r="A1063" s="331">
        <v>18</v>
      </c>
      <c r="B1063" s="154" t="s">
        <v>1417</v>
      </c>
      <c r="C1063" s="20">
        <v>1985</v>
      </c>
      <c r="D1063" s="129">
        <v>1985</v>
      </c>
      <c r="E1063" s="21" t="s">
        <v>69</v>
      </c>
      <c r="F1063" s="129">
        <v>5</v>
      </c>
      <c r="G1063" s="129">
        <v>4</v>
      </c>
      <c r="H1063" s="21">
        <v>2696</v>
      </c>
      <c r="I1063" s="21">
        <v>2696</v>
      </c>
      <c r="J1063" s="21">
        <v>2638.2</v>
      </c>
      <c r="K1063" s="129">
        <v>130</v>
      </c>
      <c r="L1063" s="21">
        <v>2295374.4</v>
      </c>
      <c r="M1063" s="21"/>
      <c r="N1063" s="21"/>
      <c r="O1063" s="21"/>
      <c r="P1063" s="21">
        <v>2295374.4</v>
      </c>
      <c r="Q1063" s="21">
        <v>851.4</v>
      </c>
      <c r="R1063" s="21">
        <v>851.4</v>
      </c>
      <c r="S1063" s="301">
        <v>43437</v>
      </c>
      <c r="T1063" s="21" t="s">
        <v>33</v>
      </c>
    </row>
    <row r="1064" spans="1:20" ht="21.95" hidden="1" customHeight="1" x14ac:dyDescent="0.25">
      <c r="A1064" s="331">
        <v>19</v>
      </c>
      <c r="B1064" s="154" t="s">
        <v>1418</v>
      </c>
      <c r="C1064" s="20">
        <v>1997</v>
      </c>
      <c r="D1064" s="129">
        <v>1997</v>
      </c>
      <c r="E1064" s="21" t="s">
        <v>69</v>
      </c>
      <c r="F1064" s="129">
        <v>5</v>
      </c>
      <c r="G1064" s="129">
        <v>4</v>
      </c>
      <c r="H1064" s="21">
        <v>2862.9</v>
      </c>
      <c r="I1064" s="21">
        <v>2862.9</v>
      </c>
      <c r="J1064" s="21">
        <v>2862.9</v>
      </c>
      <c r="K1064" s="129">
        <v>122</v>
      </c>
      <c r="L1064" s="21">
        <v>38219.72</v>
      </c>
      <c r="M1064" s="21"/>
      <c r="N1064" s="21"/>
      <c r="O1064" s="21"/>
      <c r="P1064" s="21">
        <v>38219.72</v>
      </c>
      <c r="Q1064" s="21">
        <v>13.35</v>
      </c>
      <c r="R1064" s="21">
        <v>13.35</v>
      </c>
      <c r="S1064" s="301">
        <v>43438</v>
      </c>
      <c r="T1064" s="21" t="s">
        <v>33</v>
      </c>
    </row>
    <row r="1065" spans="1:20" ht="21.95" hidden="1" customHeight="1" x14ac:dyDescent="0.25">
      <c r="A1065" s="331">
        <v>20</v>
      </c>
      <c r="B1065" s="154" t="s">
        <v>1419</v>
      </c>
      <c r="C1065" s="20">
        <v>1998</v>
      </c>
      <c r="D1065" s="129">
        <v>1998</v>
      </c>
      <c r="E1065" s="21" t="s">
        <v>69</v>
      </c>
      <c r="F1065" s="129">
        <v>4</v>
      </c>
      <c r="G1065" s="129">
        <v>5</v>
      </c>
      <c r="H1065" s="21">
        <v>3759.6</v>
      </c>
      <c r="I1065" s="21">
        <v>3353.4</v>
      </c>
      <c r="J1065" s="21">
        <v>3273.9</v>
      </c>
      <c r="K1065" s="129">
        <v>160</v>
      </c>
      <c r="L1065" s="21">
        <v>800000</v>
      </c>
      <c r="M1065" s="21"/>
      <c r="N1065" s="21"/>
      <c r="O1065" s="21"/>
      <c r="P1065" s="21">
        <v>800000</v>
      </c>
      <c r="Q1065" s="21">
        <v>238.56</v>
      </c>
      <c r="R1065" s="21">
        <v>554.96</v>
      </c>
      <c r="S1065" s="301">
        <v>43439</v>
      </c>
      <c r="T1065" s="21" t="s">
        <v>33</v>
      </c>
    </row>
    <row r="1066" spans="1:20" ht="21.95" hidden="1" customHeight="1" x14ac:dyDescent="0.25">
      <c r="A1066" s="331">
        <v>21</v>
      </c>
      <c r="B1066" s="154" t="s">
        <v>1420</v>
      </c>
      <c r="C1066" s="20">
        <v>1982</v>
      </c>
      <c r="D1066" s="129">
        <v>1982</v>
      </c>
      <c r="E1066" s="21" t="s">
        <v>69</v>
      </c>
      <c r="F1066" s="129">
        <v>5</v>
      </c>
      <c r="G1066" s="129">
        <v>6</v>
      </c>
      <c r="H1066" s="21">
        <v>4129.1000000000004</v>
      </c>
      <c r="I1066" s="21">
        <v>4129.1000000000004</v>
      </c>
      <c r="J1066" s="21">
        <v>4097</v>
      </c>
      <c r="K1066" s="129">
        <v>175</v>
      </c>
      <c r="L1066" s="21">
        <v>3290355.92</v>
      </c>
      <c r="M1066" s="21"/>
      <c r="N1066" s="21"/>
      <c r="O1066" s="21"/>
      <c r="P1066" s="21">
        <v>3290355.92</v>
      </c>
      <c r="Q1066" s="21">
        <v>796.87</v>
      </c>
      <c r="R1066" s="21">
        <v>796.87</v>
      </c>
      <c r="S1066" s="301">
        <v>43440</v>
      </c>
      <c r="T1066" s="21" t="s">
        <v>33</v>
      </c>
    </row>
    <row r="1067" spans="1:20" ht="21.95" hidden="1" customHeight="1" x14ac:dyDescent="0.25">
      <c r="A1067" s="331">
        <v>22</v>
      </c>
      <c r="B1067" s="154" t="s">
        <v>1421</v>
      </c>
      <c r="C1067" s="20">
        <v>1987</v>
      </c>
      <c r="D1067" s="129">
        <v>1987</v>
      </c>
      <c r="E1067" s="21" t="s">
        <v>69</v>
      </c>
      <c r="F1067" s="129">
        <v>5</v>
      </c>
      <c r="G1067" s="129">
        <v>4</v>
      </c>
      <c r="H1067" s="21">
        <v>2563.8000000000002</v>
      </c>
      <c r="I1067" s="21">
        <v>2563.8000000000002</v>
      </c>
      <c r="J1067" s="21">
        <v>2563.8000000000002</v>
      </c>
      <c r="K1067" s="129">
        <v>131</v>
      </c>
      <c r="L1067" s="21">
        <v>300000</v>
      </c>
      <c r="M1067" s="21"/>
      <c r="N1067" s="21"/>
      <c r="O1067" s="21"/>
      <c r="P1067" s="21">
        <v>300000</v>
      </c>
      <c r="Q1067" s="21">
        <v>117.01</v>
      </c>
      <c r="R1067" s="21">
        <v>617.23</v>
      </c>
      <c r="S1067" s="301">
        <v>43441</v>
      </c>
      <c r="T1067" s="21" t="s">
        <v>33</v>
      </c>
    </row>
    <row r="1068" spans="1:20" ht="21.95" hidden="1" customHeight="1" x14ac:dyDescent="0.25">
      <c r="A1068" s="331">
        <v>23</v>
      </c>
      <c r="B1068" s="154" t="s">
        <v>1422</v>
      </c>
      <c r="C1068" s="20">
        <v>1988</v>
      </c>
      <c r="D1068" s="129">
        <v>1988</v>
      </c>
      <c r="E1068" s="21" t="s">
        <v>69</v>
      </c>
      <c r="F1068" s="129">
        <v>5</v>
      </c>
      <c r="G1068" s="129">
        <v>12</v>
      </c>
      <c r="H1068" s="21">
        <v>5839.7</v>
      </c>
      <c r="I1068" s="21">
        <v>5839.7</v>
      </c>
      <c r="J1068" s="21">
        <v>5807.9</v>
      </c>
      <c r="K1068" s="129">
        <v>383</v>
      </c>
      <c r="L1068" s="21">
        <v>6306934.4000000004</v>
      </c>
      <c r="M1068" s="21"/>
      <c r="N1068" s="21"/>
      <c r="O1068" s="21"/>
      <c r="P1068" s="21">
        <v>6306934.4000000004</v>
      </c>
      <c r="Q1068" s="21">
        <v>1080.01</v>
      </c>
      <c r="R1068" s="21">
        <v>1080.01</v>
      </c>
      <c r="S1068" s="301">
        <v>43442</v>
      </c>
      <c r="T1068" s="21" t="s">
        <v>33</v>
      </c>
    </row>
    <row r="1069" spans="1:20" ht="21.95" hidden="1" customHeight="1" x14ac:dyDescent="0.25">
      <c r="A1069" s="331">
        <v>24</v>
      </c>
      <c r="B1069" s="154" t="s">
        <v>1423</v>
      </c>
      <c r="C1069" s="20">
        <v>1995</v>
      </c>
      <c r="D1069" s="129">
        <v>1995</v>
      </c>
      <c r="E1069" s="21" t="s">
        <v>69</v>
      </c>
      <c r="F1069" s="129">
        <v>5</v>
      </c>
      <c r="G1069" s="129">
        <v>3</v>
      </c>
      <c r="H1069" s="21">
        <v>1995.8</v>
      </c>
      <c r="I1069" s="21">
        <v>1995.8</v>
      </c>
      <c r="J1069" s="21">
        <v>1945.9</v>
      </c>
      <c r="K1069" s="129">
        <v>82</v>
      </c>
      <c r="L1069" s="21">
        <v>996443.07</v>
      </c>
      <c r="M1069" s="21"/>
      <c r="N1069" s="21"/>
      <c r="O1069" s="21"/>
      <c r="P1069" s="21">
        <v>996443.07</v>
      </c>
      <c r="Q1069" s="21">
        <v>499.27</v>
      </c>
      <c r="R1069" s="21">
        <v>499.27</v>
      </c>
      <c r="S1069" s="301">
        <v>43443</v>
      </c>
      <c r="T1069" s="21" t="s">
        <v>33</v>
      </c>
    </row>
    <row r="1070" spans="1:20" ht="21.95" hidden="1" customHeight="1" x14ac:dyDescent="0.25">
      <c r="A1070" s="331">
        <v>25</v>
      </c>
      <c r="B1070" s="154" t="s">
        <v>1424</v>
      </c>
      <c r="C1070" s="20">
        <v>1989</v>
      </c>
      <c r="D1070" s="129">
        <v>1989</v>
      </c>
      <c r="E1070" s="21" t="s">
        <v>69</v>
      </c>
      <c r="F1070" s="129">
        <v>5</v>
      </c>
      <c r="G1070" s="129">
        <v>7</v>
      </c>
      <c r="H1070" s="21">
        <v>5043.1000000000004</v>
      </c>
      <c r="I1070" s="21">
        <v>5043.1000000000004</v>
      </c>
      <c r="J1070" s="21">
        <v>5043.1000000000004</v>
      </c>
      <c r="K1070" s="129">
        <v>237</v>
      </c>
      <c r="L1070" s="21">
        <v>773964.56</v>
      </c>
      <c r="M1070" s="21"/>
      <c r="N1070" s="21"/>
      <c r="O1070" s="21"/>
      <c r="P1070" s="21">
        <v>773964.56</v>
      </c>
      <c r="Q1070" s="21">
        <v>153.47</v>
      </c>
      <c r="R1070" s="21">
        <v>153.47</v>
      </c>
      <c r="S1070" s="301">
        <v>43444</v>
      </c>
      <c r="T1070" s="21" t="s">
        <v>33</v>
      </c>
    </row>
    <row r="1071" spans="1:20" ht="21.95" hidden="1" customHeight="1" x14ac:dyDescent="0.25">
      <c r="A1071" s="331">
        <v>26</v>
      </c>
      <c r="B1071" s="154" t="s">
        <v>1425</v>
      </c>
      <c r="C1071" s="20">
        <v>1990</v>
      </c>
      <c r="D1071" s="129">
        <v>1990</v>
      </c>
      <c r="E1071" s="21" t="s">
        <v>69</v>
      </c>
      <c r="F1071" s="129">
        <v>5</v>
      </c>
      <c r="G1071" s="129">
        <v>10</v>
      </c>
      <c r="H1071" s="21">
        <v>7000.4</v>
      </c>
      <c r="I1071" s="21">
        <v>7000.4</v>
      </c>
      <c r="J1071" s="21">
        <v>7000.4</v>
      </c>
      <c r="K1071" s="129">
        <v>231</v>
      </c>
      <c r="L1071" s="21">
        <v>7560502</v>
      </c>
      <c r="M1071" s="21"/>
      <c r="N1071" s="21"/>
      <c r="O1071" s="21"/>
      <c r="P1071" s="21">
        <v>7560502</v>
      </c>
      <c r="Q1071" s="21">
        <v>1080.01</v>
      </c>
      <c r="R1071" s="21">
        <v>1080.01</v>
      </c>
      <c r="S1071" s="301">
        <v>43445</v>
      </c>
      <c r="T1071" s="21" t="s">
        <v>33</v>
      </c>
    </row>
    <row r="1072" spans="1:20" ht="21.95" hidden="1" customHeight="1" x14ac:dyDescent="0.25">
      <c r="A1072" s="331">
        <v>27</v>
      </c>
      <c r="B1072" s="154" t="s">
        <v>1426</v>
      </c>
      <c r="C1072" s="20">
        <v>1992</v>
      </c>
      <c r="D1072" s="129">
        <v>1992</v>
      </c>
      <c r="E1072" s="21" t="s">
        <v>69</v>
      </c>
      <c r="F1072" s="129">
        <v>5</v>
      </c>
      <c r="G1072" s="129">
        <v>5</v>
      </c>
      <c r="H1072" s="21">
        <v>3621.4</v>
      </c>
      <c r="I1072" s="21">
        <v>3621.4</v>
      </c>
      <c r="J1072" s="21">
        <v>3490.4</v>
      </c>
      <c r="K1072" s="129">
        <v>201</v>
      </c>
      <c r="L1072" s="21">
        <v>3911148.21</v>
      </c>
      <c r="M1072" s="21"/>
      <c r="N1072" s="21"/>
      <c r="O1072" s="21"/>
      <c r="P1072" s="21">
        <v>3911148.21</v>
      </c>
      <c r="Q1072" s="21">
        <v>1080.01</v>
      </c>
      <c r="R1072" s="21">
        <v>1080.01</v>
      </c>
      <c r="S1072" s="301">
        <v>43446</v>
      </c>
      <c r="T1072" s="21" t="s">
        <v>33</v>
      </c>
    </row>
    <row r="1073" spans="1:20" ht="21.95" hidden="1" customHeight="1" x14ac:dyDescent="0.25">
      <c r="A1073" s="331">
        <v>28</v>
      </c>
      <c r="B1073" s="154" t="s">
        <v>1427</v>
      </c>
      <c r="C1073" s="20">
        <v>1992</v>
      </c>
      <c r="D1073" s="129">
        <v>1992</v>
      </c>
      <c r="E1073" s="21" t="s">
        <v>69</v>
      </c>
      <c r="F1073" s="129">
        <v>5</v>
      </c>
      <c r="G1073" s="129">
        <v>4</v>
      </c>
      <c r="H1073" s="21">
        <v>2730.7</v>
      </c>
      <c r="I1073" s="21">
        <v>2730.7</v>
      </c>
      <c r="J1073" s="21">
        <v>2730.7</v>
      </c>
      <c r="K1073" s="129">
        <v>144</v>
      </c>
      <c r="L1073" s="21">
        <v>1363356.59</v>
      </c>
      <c r="M1073" s="21"/>
      <c r="N1073" s="21"/>
      <c r="O1073" s="21"/>
      <c r="P1073" s="21">
        <v>1363356.59</v>
      </c>
      <c r="Q1073" s="21">
        <v>499.27</v>
      </c>
      <c r="R1073" s="21">
        <v>499.27</v>
      </c>
      <c r="S1073" s="301">
        <v>43447</v>
      </c>
      <c r="T1073" s="21" t="s">
        <v>33</v>
      </c>
    </row>
    <row r="1074" spans="1:20" ht="21.95" hidden="1" customHeight="1" x14ac:dyDescent="0.25">
      <c r="A1074" s="331">
        <v>29</v>
      </c>
      <c r="B1074" s="154" t="s">
        <v>1428</v>
      </c>
      <c r="C1074" s="20">
        <v>1993</v>
      </c>
      <c r="D1074" s="129">
        <v>1993</v>
      </c>
      <c r="E1074" s="21" t="s">
        <v>69</v>
      </c>
      <c r="F1074" s="129">
        <v>5</v>
      </c>
      <c r="G1074" s="129">
        <v>5</v>
      </c>
      <c r="H1074" s="21">
        <v>2850.4</v>
      </c>
      <c r="I1074" s="21">
        <v>2850.4</v>
      </c>
      <c r="J1074" s="21">
        <v>2850.4</v>
      </c>
      <c r="K1074" s="129">
        <v>121</v>
      </c>
      <c r="L1074" s="21">
        <v>2099661.65</v>
      </c>
      <c r="M1074" s="21"/>
      <c r="N1074" s="21"/>
      <c r="O1074" s="21"/>
      <c r="P1074" s="21">
        <v>2099661.65</v>
      </c>
      <c r="Q1074" s="21">
        <v>736.62</v>
      </c>
      <c r="R1074" s="21">
        <v>736.62</v>
      </c>
      <c r="S1074" s="301">
        <v>43448</v>
      </c>
      <c r="T1074" s="21" t="s">
        <v>33</v>
      </c>
    </row>
    <row r="1075" spans="1:20" ht="21.95" hidden="1" customHeight="1" x14ac:dyDescent="0.25">
      <c r="A1075" s="331">
        <v>30</v>
      </c>
      <c r="B1075" s="154" t="s">
        <v>1429</v>
      </c>
      <c r="C1075" s="20">
        <v>1993</v>
      </c>
      <c r="D1075" s="129">
        <v>1993</v>
      </c>
      <c r="E1075" s="21" t="s">
        <v>69</v>
      </c>
      <c r="F1075" s="129">
        <v>5</v>
      </c>
      <c r="G1075" s="129">
        <v>5</v>
      </c>
      <c r="H1075" s="21">
        <v>2849.6</v>
      </c>
      <c r="I1075" s="21">
        <v>2849.6</v>
      </c>
      <c r="J1075" s="21">
        <v>2728.1</v>
      </c>
      <c r="K1075" s="129">
        <v>109</v>
      </c>
      <c r="L1075" s="21">
        <v>2099072.35</v>
      </c>
      <c r="M1075" s="21"/>
      <c r="N1075" s="21"/>
      <c r="O1075" s="21"/>
      <c r="P1075" s="21">
        <v>2099072.35</v>
      </c>
      <c r="Q1075" s="21">
        <v>736.62</v>
      </c>
      <c r="R1075" s="21">
        <v>736.62</v>
      </c>
      <c r="S1075" s="301">
        <v>43449</v>
      </c>
      <c r="T1075" s="21" t="s">
        <v>33</v>
      </c>
    </row>
    <row r="1076" spans="1:20" ht="21.95" hidden="1" customHeight="1" x14ac:dyDescent="0.25">
      <c r="A1076" s="331">
        <v>31</v>
      </c>
      <c r="B1076" s="154" t="s">
        <v>1430</v>
      </c>
      <c r="C1076" s="20">
        <v>1994</v>
      </c>
      <c r="D1076" s="129">
        <v>1994</v>
      </c>
      <c r="E1076" s="21" t="s">
        <v>371</v>
      </c>
      <c r="F1076" s="129">
        <v>6</v>
      </c>
      <c r="G1076" s="129">
        <v>4</v>
      </c>
      <c r="H1076" s="21">
        <v>4070.8</v>
      </c>
      <c r="I1076" s="21">
        <v>4070.8</v>
      </c>
      <c r="J1076" s="21">
        <v>4070.8</v>
      </c>
      <c r="K1076" s="129">
        <v>155</v>
      </c>
      <c r="L1076" s="21">
        <v>1429380</v>
      </c>
      <c r="M1076" s="21"/>
      <c r="N1076" s="21"/>
      <c r="O1076" s="21"/>
      <c r="P1076" s="21">
        <v>1429380</v>
      </c>
      <c r="Q1076" s="21">
        <v>351.13</v>
      </c>
      <c r="R1076" s="21">
        <v>351.13</v>
      </c>
      <c r="S1076" s="301">
        <v>43435</v>
      </c>
      <c r="T1076" s="21" t="s">
        <v>33</v>
      </c>
    </row>
    <row r="1077" spans="1:20" ht="21.95" hidden="1" customHeight="1" x14ac:dyDescent="0.25">
      <c r="A1077" s="331"/>
      <c r="B1077" s="157" t="s">
        <v>539</v>
      </c>
      <c r="C1077" s="47"/>
      <c r="D1077" s="75"/>
      <c r="E1077" s="74"/>
      <c r="F1077" s="75"/>
      <c r="G1077" s="75"/>
      <c r="H1077" s="76">
        <f t="shared" ref="H1077:P1077" si="77">SUM(H1078:H1081)</f>
        <v>4776.34</v>
      </c>
      <c r="I1077" s="76">
        <f t="shared" si="77"/>
        <v>3614.22</v>
      </c>
      <c r="J1077" s="76">
        <f t="shared" si="77"/>
        <v>3614.22</v>
      </c>
      <c r="K1077" s="75">
        <f t="shared" si="77"/>
        <v>38</v>
      </c>
      <c r="L1077" s="76">
        <f t="shared" si="77"/>
        <v>433894.87</v>
      </c>
      <c r="M1077" s="76">
        <f t="shared" si="77"/>
        <v>0</v>
      </c>
      <c r="N1077" s="76">
        <f t="shared" si="77"/>
        <v>0</v>
      </c>
      <c r="O1077" s="76">
        <f t="shared" si="77"/>
        <v>0</v>
      </c>
      <c r="P1077" s="76">
        <f t="shared" si="77"/>
        <v>433894.87</v>
      </c>
      <c r="Q1077" s="76" t="s">
        <v>78</v>
      </c>
      <c r="R1077" s="330" t="s">
        <v>78</v>
      </c>
      <c r="S1077" s="85" t="s">
        <v>78</v>
      </c>
      <c r="T1077" s="83" t="s">
        <v>78</v>
      </c>
    </row>
    <row r="1078" spans="1:20" ht="21.95" hidden="1" customHeight="1" x14ac:dyDescent="0.25">
      <c r="A1078" s="331">
        <v>1</v>
      </c>
      <c r="B1078" s="156" t="s">
        <v>540</v>
      </c>
      <c r="C1078" s="8">
        <v>1950</v>
      </c>
      <c r="D1078" s="72">
        <v>2010</v>
      </c>
      <c r="E1078" s="73" t="s">
        <v>104</v>
      </c>
      <c r="F1078" s="72">
        <v>2</v>
      </c>
      <c r="G1078" s="72">
        <v>1</v>
      </c>
      <c r="H1078" s="41">
        <v>394.1</v>
      </c>
      <c r="I1078" s="41">
        <v>311.89999999999998</v>
      </c>
      <c r="J1078" s="41">
        <v>311.89999999999998</v>
      </c>
      <c r="K1078" s="9">
        <v>21</v>
      </c>
      <c r="L1078" s="12">
        <v>190736.21</v>
      </c>
      <c r="M1078" s="41">
        <v>0</v>
      </c>
      <c r="N1078" s="41">
        <v>0</v>
      </c>
      <c r="O1078" s="41">
        <v>0</v>
      </c>
      <c r="P1078" s="12">
        <v>190736.21</v>
      </c>
      <c r="Q1078" s="41">
        <v>611.53</v>
      </c>
      <c r="R1078" s="10">
        <v>611.53</v>
      </c>
      <c r="S1078" s="44" t="s">
        <v>1439</v>
      </c>
      <c r="T1078" s="21" t="s">
        <v>37</v>
      </c>
    </row>
    <row r="1079" spans="1:20" ht="21.95" hidden="1" customHeight="1" x14ac:dyDescent="0.25">
      <c r="A1079" s="331">
        <v>2</v>
      </c>
      <c r="B1079" s="156" t="s">
        <v>541</v>
      </c>
      <c r="C1079" s="8">
        <v>1952</v>
      </c>
      <c r="D1079" s="72">
        <v>2000</v>
      </c>
      <c r="E1079" s="73" t="s">
        <v>104</v>
      </c>
      <c r="F1079" s="72">
        <v>2</v>
      </c>
      <c r="G1079" s="72">
        <v>1</v>
      </c>
      <c r="H1079" s="41">
        <v>347</v>
      </c>
      <c r="I1079" s="41">
        <v>213.8</v>
      </c>
      <c r="J1079" s="41">
        <v>213.8</v>
      </c>
      <c r="K1079" s="9">
        <v>17</v>
      </c>
      <c r="L1079" s="12">
        <v>130745.11</v>
      </c>
      <c r="M1079" s="41">
        <v>0</v>
      </c>
      <c r="N1079" s="41">
        <v>0</v>
      </c>
      <c r="O1079" s="41">
        <v>0</v>
      </c>
      <c r="P1079" s="12">
        <v>130745.11</v>
      </c>
      <c r="Q1079" s="41">
        <v>611.53</v>
      </c>
      <c r="R1079" s="10">
        <v>611.53</v>
      </c>
      <c r="S1079" s="44" t="s">
        <v>1439</v>
      </c>
      <c r="T1079" s="21" t="s">
        <v>37</v>
      </c>
    </row>
    <row r="1080" spans="1:20" ht="21.95" customHeight="1" x14ac:dyDescent="0.25">
      <c r="A1080" s="331">
        <v>3</v>
      </c>
      <c r="B1080" s="156" t="s">
        <v>1440</v>
      </c>
      <c r="C1080" s="8">
        <v>1959</v>
      </c>
      <c r="D1080" s="72"/>
      <c r="E1080" s="73" t="s">
        <v>36</v>
      </c>
      <c r="F1080" s="72"/>
      <c r="G1080" s="72"/>
      <c r="H1080" s="41">
        <v>725.32</v>
      </c>
      <c r="I1080" s="41">
        <v>669.82</v>
      </c>
      <c r="J1080" s="41">
        <v>669.82</v>
      </c>
      <c r="K1080" s="9"/>
      <c r="L1080" s="12">
        <v>80123.899999999994</v>
      </c>
      <c r="M1080" s="41">
        <v>0</v>
      </c>
      <c r="N1080" s="41">
        <v>0</v>
      </c>
      <c r="O1080" s="41">
        <v>0</v>
      </c>
      <c r="P1080" s="12">
        <v>80123.899999999994</v>
      </c>
      <c r="Q1080" s="41">
        <v>119.62</v>
      </c>
      <c r="R1080" s="10">
        <v>119.92</v>
      </c>
      <c r="S1080" s="44" t="s">
        <v>1441</v>
      </c>
      <c r="T1080" s="21" t="s">
        <v>33</v>
      </c>
    </row>
    <row r="1081" spans="1:20" ht="21.75" hidden="1" customHeight="1" x14ac:dyDescent="0.25">
      <c r="A1081" s="331">
        <v>4</v>
      </c>
      <c r="B1081" s="156" t="s">
        <v>1442</v>
      </c>
      <c r="C1081" s="8">
        <v>1983</v>
      </c>
      <c r="D1081" s="72"/>
      <c r="E1081" s="73" t="s">
        <v>36</v>
      </c>
      <c r="F1081" s="72"/>
      <c r="G1081" s="72"/>
      <c r="H1081" s="41">
        <v>3309.92</v>
      </c>
      <c r="I1081" s="41">
        <v>2418.6999999999998</v>
      </c>
      <c r="J1081" s="41">
        <v>2418.6999999999998</v>
      </c>
      <c r="K1081" s="9"/>
      <c r="L1081" s="12">
        <v>32289.65</v>
      </c>
      <c r="M1081" s="41">
        <v>0</v>
      </c>
      <c r="N1081" s="41">
        <v>0</v>
      </c>
      <c r="O1081" s="41">
        <v>0</v>
      </c>
      <c r="P1081" s="12">
        <v>32289.65</v>
      </c>
      <c r="Q1081" s="41">
        <v>13.35</v>
      </c>
      <c r="R1081" s="10">
        <v>13.35</v>
      </c>
      <c r="S1081" s="44">
        <v>43465</v>
      </c>
      <c r="T1081" s="21" t="s">
        <v>33</v>
      </c>
    </row>
    <row r="1082" spans="1:20" ht="21.75" hidden="1" customHeight="1" x14ac:dyDescent="0.25">
      <c r="A1082" s="331"/>
      <c r="B1082" s="157" t="s">
        <v>96</v>
      </c>
      <c r="C1082" s="47"/>
      <c r="D1082" s="75"/>
      <c r="E1082" s="74"/>
      <c r="F1082" s="75"/>
      <c r="G1082" s="75"/>
      <c r="H1082" s="76">
        <f t="shared" ref="H1082:P1082" si="78">SUM(H1083:H1094)</f>
        <v>64070.1</v>
      </c>
      <c r="I1082" s="76">
        <f t="shared" si="78"/>
        <v>53355.8</v>
      </c>
      <c r="J1082" s="76">
        <f t="shared" si="78"/>
        <v>50826.6</v>
      </c>
      <c r="K1082" s="75">
        <f t="shared" si="78"/>
        <v>2692</v>
      </c>
      <c r="L1082" s="76">
        <f>SUM(L1083:L1094)</f>
        <v>18082715.859999999</v>
      </c>
      <c r="M1082" s="76">
        <f t="shared" si="78"/>
        <v>0</v>
      </c>
      <c r="N1082" s="76">
        <f t="shared" si="78"/>
        <v>0</v>
      </c>
      <c r="O1082" s="76">
        <f t="shared" si="78"/>
        <v>0</v>
      </c>
      <c r="P1082" s="76">
        <f t="shared" si="78"/>
        <v>18082715.859999999</v>
      </c>
      <c r="Q1082" s="76" t="s">
        <v>78</v>
      </c>
      <c r="R1082" s="330" t="s">
        <v>78</v>
      </c>
      <c r="S1082" s="85" t="s">
        <v>78</v>
      </c>
      <c r="T1082" s="83" t="s">
        <v>78</v>
      </c>
    </row>
    <row r="1083" spans="1:20" s="88" customFormat="1" ht="21.75" hidden="1" customHeight="1" x14ac:dyDescent="0.25">
      <c r="A1083" s="331">
        <v>1</v>
      </c>
      <c r="B1083" s="156" t="s">
        <v>1674</v>
      </c>
      <c r="C1083" s="8">
        <v>1978</v>
      </c>
      <c r="D1083" s="72"/>
      <c r="E1083" s="73" t="s">
        <v>36</v>
      </c>
      <c r="F1083" s="72">
        <v>9</v>
      </c>
      <c r="G1083" s="72">
        <v>1</v>
      </c>
      <c r="H1083" s="41">
        <v>6550</v>
      </c>
      <c r="I1083" s="41">
        <v>4179.8</v>
      </c>
      <c r="J1083" s="41">
        <v>3920</v>
      </c>
      <c r="K1083" s="72">
        <v>214</v>
      </c>
      <c r="L1083" s="41">
        <v>1321534.53</v>
      </c>
      <c r="M1083" s="41">
        <v>0</v>
      </c>
      <c r="N1083" s="41">
        <v>0</v>
      </c>
      <c r="O1083" s="41">
        <v>0</v>
      </c>
      <c r="P1083" s="41">
        <v>1321534.53</v>
      </c>
      <c r="Q1083" s="41">
        <f>L1083/I1083</f>
        <v>316.17</v>
      </c>
      <c r="R1083" s="10">
        <v>948.61</v>
      </c>
      <c r="S1083" s="44">
        <v>43100</v>
      </c>
      <c r="T1083" s="21" t="s">
        <v>37</v>
      </c>
    </row>
    <row r="1084" spans="1:20" s="88" customFormat="1" ht="21.75" hidden="1" customHeight="1" x14ac:dyDescent="0.25">
      <c r="A1084" s="331">
        <v>2</v>
      </c>
      <c r="B1084" s="156" t="s">
        <v>1675</v>
      </c>
      <c r="C1084" s="8">
        <v>1984</v>
      </c>
      <c r="D1084" s="72"/>
      <c r="E1084" s="73" t="s">
        <v>36</v>
      </c>
      <c r="F1084" s="72">
        <v>9</v>
      </c>
      <c r="G1084" s="72">
        <v>2</v>
      </c>
      <c r="H1084" s="41">
        <v>5623.8</v>
      </c>
      <c r="I1084" s="41">
        <v>4392.3</v>
      </c>
      <c r="J1084" s="41">
        <v>3955</v>
      </c>
      <c r="K1084" s="72">
        <v>353</v>
      </c>
      <c r="L1084" s="41">
        <v>1388721.01</v>
      </c>
      <c r="M1084" s="41">
        <v>0</v>
      </c>
      <c r="N1084" s="41">
        <v>0</v>
      </c>
      <c r="O1084" s="41">
        <v>0</v>
      </c>
      <c r="P1084" s="41">
        <v>1388721.01</v>
      </c>
      <c r="Q1084" s="41">
        <f t="shared" ref="Q1084:Q1094" si="79">L1084/I1084</f>
        <v>316.17</v>
      </c>
      <c r="R1084" s="10">
        <v>948.61</v>
      </c>
      <c r="S1084" s="44">
        <v>43100</v>
      </c>
      <c r="T1084" s="21" t="s">
        <v>37</v>
      </c>
    </row>
    <row r="1085" spans="1:20" s="88" customFormat="1" ht="21.75" hidden="1" customHeight="1" x14ac:dyDescent="0.25">
      <c r="A1085" s="331">
        <v>3</v>
      </c>
      <c r="B1085" s="156" t="s">
        <v>1676</v>
      </c>
      <c r="C1085" s="8">
        <v>1980</v>
      </c>
      <c r="D1085" s="72"/>
      <c r="E1085" s="73" t="s">
        <v>36</v>
      </c>
      <c r="F1085" s="72">
        <v>9</v>
      </c>
      <c r="G1085" s="72">
        <v>1</v>
      </c>
      <c r="H1085" s="41">
        <v>2317.8000000000002</v>
      </c>
      <c r="I1085" s="41">
        <v>1873.5</v>
      </c>
      <c r="J1085" s="41">
        <v>1821</v>
      </c>
      <c r="K1085" s="72">
        <v>79</v>
      </c>
      <c r="L1085" s="41">
        <v>592347.71</v>
      </c>
      <c r="M1085" s="41">
        <v>0</v>
      </c>
      <c r="N1085" s="41">
        <v>0</v>
      </c>
      <c r="O1085" s="41">
        <v>0</v>
      </c>
      <c r="P1085" s="41">
        <v>592347.71</v>
      </c>
      <c r="Q1085" s="41">
        <f t="shared" si="79"/>
        <v>316.17</v>
      </c>
      <c r="R1085" s="10">
        <v>948.61</v>
      </c>
      <c r="S1085" s="44">
        <v>43100</v>
      </c>
      <c r="T1085" s="21" t="s">
        <v>37</v>
      </c>
    </row>
    <row r="1086" spans="1:20" s="88" customFormat="1" ht="21.75" hidden="1" customHeight="1" x14ac:dyDescent="0.25">
      <c r="A1086" s="331">
        <v>4</v>
      </c>
      <c r="B1086" s="156" t="s">
        <v>1677</v>
      </c>
      <c r="C1086" s="8">
        <v>1972</v>
      </c>
      <c r="D1086" s="72"/>
      <c r="E1086" s="73" t="s">
        <v>36</v>
      </c>
      <c r="F1086" s="72">
        <v>9</v>
      </c>
      <c r="G1086" s="72">
        <v>1</v>
      </c>
      <c r="H1086" s="41">
        <v>2694.4</v>
      </c>
      <c r="I1086" s="41">
        <v>2413.5</v>
      </c>
      <c r="J1086" s="41">
        <v>2413.5</v>
      </c>
      <c r="K1086" s="72">
        <v>81</v>
      </c>
      <c r="L1086" s="41">
        <v>763080.43</v>
      </c>
      <c r="M1086" s="41">
        <v>0</v>
      </c>
      <c r="N1086" s="41">
        <v>0</v>
      </c>
      <c r="O1086" s="41">
        <v>0</v>
      </c>
      <c r="P1086" s="41">
        <v>763080.43</v>
      </c>
      <c r="Q1086" s="41">
        <f t="shared" si="79"/>
        <v>316.17</v>
      </c>
      <c r="R1086" s="10">
        <v>948.61</v>
      </c>
      <c r="S1086" s="44">
        <v>43100</v>
      </c>
      <c r="T1086" s="21" t="s">
        <v>37</v>
      </c>
    </row>
    <row r="1087" spans="1:20" s="88" customFormat="1" ht="21.75" hidden="1" customHeight="1" x14ac:dyDescent="0.25">
      <c r="A1087" s="331">
        <v>5</v>
      </c>
      <c r="B1087" s="156" t="s">
        <v>1678</v>
      </c>
      <c r="C1087" s="8">
        <v>1988</v>
      </c>
      <c r="D1087" s="72"/>
      <c r="E1087" s="73" t="s">
        <v>97</v>
      </c>
      <c r="F1087" s="72">
        <v>9</v>
      </c>
      <c r="G1087" s="72">
        <v>2</v>
      </c>
      <c r="H1087" s="41">
        <v>5744.5</v>
      </c>
      <c r="I1087" s="41">
        <v>4945.6000000000004</v>
      </c>
      <c r="J1087" s="41">
        <v>4945.6000000000004</v>
      </c>
      <c r="K1087" s="72">
        <v>180</v>
      </c>
      <c r="L1087" s="41">
        <v>1563658.83</v>
      </c>
      <c r="M1087" s="41">
        <v>0</v>
      </c>
      <c r="N1087" s="41">
        <v>0</v>
      </c>
      <c r="O1087" s="41">
        <v>0</v>
      </c>
      <c r="P1087" s="41">
        <v>1563658.83</v>
      </c>
      <c r="Q1087" s="41">
        <f t="shared" si="79"/>
        <v>316.17</v>
      </c>
      <c r="R1087" s="10">
        <v>948.61</v>
      </c>
      <c r="S1087" s="44">
        <v>43100</v>
      </c>
      <c r="T1087" s="21" t="s">
        <v>37</v>
      </c>
    </row>
    <row r="1088" spans="1:20" s="88" customFormat="1" ht="21.75" hidden="1" customHeight="1" x14ac:dyDescent="0.25">
      <c r="A1088" s="331">
        <v>6</v>
      </c>
      <c r="B1088" s="156" t="s">
        <v>1679</v>
      </c>
      <c r="C1088" s="8">
        <v>1976</v>
      </c>
      <c r="D1088" s="72"/>
      <c r="E1088" s="73" t="s">
        <v>36</v>
      </c>
      <c r="F1088" s="72">
        <v>9</v>
      </c>
      <c r="G1088" s="72">
        <v>6</v>
      </c>
      <c r="H1088" s="41">
        <v>11987.9</v>
      </c>
      <c r="I1088" s="41">
        <v>10729.7</v>
      </c>
      <c r="J1088" s="41">
        <v>10450</v>
      </c>
      <c r="K1088" s="72">
        <v>412</v>
      </c>
      <c r="L1088" s="41">
        <v>3392427.63</v>
      </c>
      <c r="M1088" s="41">
        <v>0</v>
      </c>
      <c r="N1088" s="41">
        <v>0</v>
      </c>
      <c r="O1088" s="41">
        <v>0</v>
      </c>
      <c r="P1088" s="41">
        <v>3392427.63</v>
      </c>
      <c r="Q1088" s="41">
        <f t="shared" si="79"/>
        <v>316.17</v>
      </c>
      <c r="R1088" s="10">
        <v>948.61</v>
      </c>
      <c r="S1088" s="44">
        <v>43100</v>
      </c>
      <c r="T1088" s="21" t="s">
        <v>37</v>
      </c>
    </row>
    <row r="1089" spans="1:20" s="88" customFormat="1" ht="21.75" hidden="1" customHeight="1" x14ac:dyDescent="0.25">
      <c r="A1089" s="331">
        <v>7</v>
      </c>
      <c r="B1089" s="156" t="s">
        <v>1680</v>
      </c>
      <c r="C1089" s="8">
        <v>1980</v>
      </c>
      <c r="D1089" s="72"/>
      <c r="E1089" s="73" t="s">
        <v>36</v>
      </c>
      <c r="F1089" s="72">
        <v>9</v>
      </c>
      <c r="G1089" s="72">
        <v>1</v>
      </c>
      <c r="H1089" s="41">
        <v>2384.1999999999998</v>
      </c>
      <c r="I1089" s="41">
        <v>1918.3</v>
      </c>
      <c r="J1089" s="41">
        <v>1876</v>
      </c>
      <c r="K1089" s="72">
        <v>80</v>
      </c>
      <c r="L1089" s="41">
        <v>606512.19999999995</v>
      </c>
      <c r="M1089" s="41">
        <v>0</v>
      </c>
      <c r="N1089" s="41">
        <v>0</v>
      </c>
      <c r="O1089" s="41">
        <v>0</v>
      </c>
      <c r="P1089" s="41">
        <v>606512.19999999995</v>
      </c>
      <c r="Q1089" s="41">
        <f t="shared" si="79"/>
        <v>316.17</v>
      </c>
      <c r="R1089" s="10">
        <v>948.61</v>
      </c>
      <c r="S1089" s="44">
        <v>43100</v>
      </c>
      <c r="T1089" s="21" t="s">
        <v>37</v>
      </c>
    </row>
    <row r="1090" spans="1:20" s="88" customFormat="1" ht="21.75" hidden="1" customHeight="1" x14ac:dyDescent="0.25">
      <c r="A1090" s="331">
        <v>8</v>
      </c>
      <c r="B1090" s="156" t="s">
        <v>1681</v>
      </c>
      <c r="C1090" s="8">
        <v>1980</v>
      </c>
      <c r="D1090" s="72"/>
      <c r="E1090" s="73" t="s">
        <v>36</v>
      </c>
      <c r="F1090" s="72">
        <v>9</v>
      </c>
      <c r="G1090" s="72">
        <v>2</v>
      </c>
      <c r="H1090" s="41">
        <v>5552.9</v>
      </c>
      <c r="I1090" s="41">
        <v>4471.5</v>
      </c>
      <c r="J1090" s="41">
        <v>4138</v>
      </c>
      <c r="K1090" s="72">
        <v>369</v>
      </c>
      <c r="L1090" s="41">
        <v>1413761.82</v>
      </c>
      <c r="M1090" s="41">
        <v>0</v>
      </c>
      <c r="N1090" s="41">
        <v>0</v>
      </c>
      <c r="O1090" s="41">
        <v>0</v>
      </c>
      <c r="P1090" s="41">
        <v>1413761.82</v>
      </c>
      <c r="Q1090" s="41">
        <f t="shared" si="79"/>
        <v>316.17</v>
      </c>
      <c r="R1090" s="10">
        <v>948.61</v>
      </c>
      <c r="S1090" s="44">
        <v>43100</v>
      </c>
      <c r="T1090" s="21" t="s">
        <v>37</v>
      </c>
    </row>
    <row r="1091" spans="1:20" s="88" customFormat="1" ht="21.75" hidden="1" customHeight="1" x14ac:dyDescent="0.25">
      <c r="A1091" s="331">
        <v>9</v>
      </c>
      <c r="B1091" s="156" t="s">
        <v>1682</v>
      </c>
      <c r="C1091" s="8">
        <v>1972</v>
      </c>
      <c r="D1091" s="72"/>
      <c r="E1091" s="73" t="s">
        <v>36</v>
      </c>
      <c r="F1091" s="72">
        <v>9</v>
      </c>
      <c r="G1091" s="72">
        <v>1</v>
      </c>
      <c r="H1091" s="41">
        <v>2597</v>
      </c>
      <c r="I1091" s="41">
        <v>2287</v>
      </c>
      <c r="J1091" s="41">
        <v>2287</v>
      </c>
      <c r="K1091" s="72">
        <v>102</v>
      </c>
      <c r="L1091" s="41">
        <v>723084.71</v>
      </c>
      <c r="M1091" s="41">
        <v>0</v>
      </c>
      <c r="N1091" s="41">
        <v>0</v>
      </c>
      <c r="O1091" s="41">
        <v>0</v>
      </c>
      <c r="P1091" s="41">
        <v>723084.71</v>
      </c>
      <c r="Q1091" s="41">
        <f t="shared" si="79"/>
        <v>316.17</v>
      </c>
      <c r="R1091" s="10">
        <v>948.61</v>
      </c>
      <c r="S1091" s="44">
        <v>43100</v>
      </c>
      <c r="T1091" s="21" t="s">
        <v>37</v>
      </c>
    </row>
    <row r="1092" spans="1:20" s="88" customFormat="1" ht="21.75" hidden="1" customHeight="1" x14ac:dyDescent="0.25">
      <c r="A1092" s="331">
        <v>10</v>
      </c>
      <c r="B1092" s="156" t="s">
        <v>1685</v>
      </c>
      <c r="C1092" s="8">
        <v>1988</v>
      </c>
      <c r="D1092" s="72"/>
      <c r="E1092" s="73" t="s">
        <v>1686</v>
      </c>
      <c r="F1092" s="72">
        <v>9</v>
      </c>
      <c r="G1092" s="72">
        <v>4</v>
      </c>
      <c r="H1092" s="41">
        <v>8913</v>
      </c>
      <c r="I1092" s="41">
        <v>7654.2</v>
      </c>
      <c r="J1092" s="41">
        <v>7654.2</v>
      </c>
      <c r="K1092" s="72">
        <v>461</v>
      </c>
      <c r="L1092" s="41">
        <v>2420041.52</v>
      </c>
      <c r="M1092" s="41">
        <v>0</v>
      </c>
      <c r="N1092" s="41">
        <v>0</v>
      </c>
      <c r="O1092" s="41">
        <v>0</v>
      </c>
      <c r="P1092" s="41">
        <v>2420041.52</v>
      </c>
      <c r="Q1092" s="41">
        <f t="shared" si="79"/>
        <v>316.17</v>
      </c>
      <c r="R1092" s="10">
        <v>948.61</v>
      </c>
      <c r="S1092" s="44">
        <v>43100</v>
      </c>
      <c r="T1092" s="21" t="s">
        <v>37</v>
      </c>
    </row>
    <row r="1093" spans="1:20" s="88" customFormat="1" ht="21.75" hidden="1" customHeight="1" x14ac:dyDescent="0.25">
      <c r="A1093" s="331">
        <v>11</v>
      </c>
      <c r="B1093" s="156" t="s">
        <v>542</v>
      </c>
      <c r="C1093" s="8">
        <v>1975</v>
      </c>
      <c r="D1093" s="72"/>
      <c r="E1093" s="73" t="s">
        <v>36</v>
      </c>
      <c r="F1093" s="72">
        <v>9</v>
      </c>
      <c r="G1093" s="72">
        <v>1</v>
      </c>
      <c r="H1093" s="41">
        <v>3358</v>
      </c>
      <c r="I1093" s="41">
        <v>3234.4</v>
      </c>
      <c r="J1093" s="41">
        <v>2110.3000000000002</v>
      </c>
      <c r="K1093" s="72">
        <v>85</v>
      </c>
      <c r="L1093" s="41">
        <v>1022625.79</v>
      </c>
      <c r="M1093" s="41">
        <v>0</v>
      </c>
      <c r="N1093" s="41">
        <v>0</v>
      </c>
      <c r="O1093" s="41">
        <v>0</v>
      </c>
      <c r="P1093" s="41">
        <v>1022625.79</v>
      </c>
      <c r="Q1093" s="41">
        <f t="shared" si="79"/>
        <v>316.17</v>
      </c>
      <c r="R1093" s="10">
        <v>948.61</v>
      </c>
      <c r="S1093" s="44">
        <v>43100</v>
      </c>
      <c r="T1093" s="21" t="s">
        <v>37</v>
      </c>
    </row>
    <row r="1094" spans="1:20" s="88" customFormat="1" ht="21.75" hidden="1" customHeight="1" x14ac:dyDescent="0.25">
      <c r="A1094" s="331">
        <v>12</v>
      </c>
      <c r="B1094" s="156" t="s">
        <v>1687</v>
      </c>
      <c r="C1094" s="8">
        <v>1992</v>
      </c>
      <c r="D1094" s="72"/>
      <c r="E1094" s="73" t="s">
        <v>36</v>
      </c>
      <c r="F1094" s="72">
        <v>16</v>
      </c>
      <c r="G1094" s="72">
        <v>1</v>
      </c>
      <c r="H1094" s="41">
        <v>6346.6</v>
      </c>
      <c r="I1094" s="41">
        <v>5256</v>
      </c>
      <c r="J1094" s="41">
        <v>5256</v>
      </c>
      <c r="K1094" s="72">
        <v>276</v>
      </c>
      <c r="L1094" s="41">
        <v>2874919.68</v>
      </c>
      <c r="M1094" s="41">
        <v>0</v>
      </c>
      <c r="N1094" s="41">
        <v>0</v>
      </c>
      <c r="O1094" s="41">
        <v>0</v>
      </c>
      <c r="P1094" s="41">
        <v>2874919.68</v>
      </c>
      <c r="Q1094" s="41">
        <f t="shared" si="79"/>
        <v>546.98</v>
      </c>
      <c r="R1094" s="10">
        <v>1641.1</v>
      </c>
      <c r="S1094" s="44">
        <v>43100</v>
      </c>
      <c r="T1094" s="21" t="s">
        <v>37</v>
      </c>
    </row>
    <row r="1095" spans="1:20" ht="21.95" hidden="1" customHeight="1" x14ac:dyDescent="0.25">
      <c r="A1095" s="331"/>
      <c r="B1095" s="157" t="s">
        <v>100</v>
      </c>
      <c r="C1095" s="47"/>
      <c r="D1095" s="75"/>
      <c r="E1095" s="74"/>
      <c r="F1095" s="75"/>
      <c r="G1095" s="75"/>
      <c r="H1095" s="76">
        <f t="shared" ref="H1095:P1095" si="80">SUM(H1096:H1114)</f>
        <v>47511.88</v>
      </c>
      <c r="I1095" s="76">
        <f t="shared" si="80"/>
        <v>41473.040000000001</v>
      </c>
      <c r="J1095" s="76">
        <f t="shared" si="80"/>
        <v>41320.14</v>
      </c>
      <c r="K1095" s="75">
        <f t="shared" si="80"/>
        <v>1890</v>
      </c>
      <c r="L1095" s="76">
        <f t="shared" si="80"/>
        <v>22947075.440000001</v>
      </c>
      <c r="M1095" s="76">
        <f t="shared" si="80"/>
        <v>0</v>
      </c>
      <c r="N1095" s="76">
        <f t="shared" si="80"/>
        <v>0</v>
      </c>
      <c r="O1095" s="76">
        <f t="shared" si="80"/>
        <v>0</v>
      </c>
      <c r="P1095" s="76">
        <f t="shared" si="80"/>
        <v>22947075.440000001</v>
      </c>
      <c r="Q1095" s="76" t="s">
        <v>78</v>
      </c>
      <c r="R1095" s="330" t="s">
        <v>78</v>
      </c>
      <c r="S1095" s="85" t="s">
        <v>78</v>
      </c>
      <c r="T1095" s="83" t="s">
        <v>78</v>
      </c>
    </row>
    <row r="1096" spans="1:20" s="88" customFormat="1" ht="21.95" hidden="1" customHeight="1" x14ac:dyDescent="0.25">
      <c r="A1096" s="331">
        <v>1</v>
      </c>
      <c r="B1096" s="156" t="s">
        <v>1488</v>
      </c>
      <c r="C1096" s="8">
        <v>1965</v>
      </c>
      <c r="D1096" s="72">
        <v>1965</v>
      </c>
      <c r="E1096" s="73" t="s">
        <v>69</v>
      </c>
      <c r="F1096" s="72">
        <v>5</v>
      </c>
      <c r="G1096" s="72">
        <v>5</v>
      </c>
      <c r="H1096" s="41">
        <v>3289</v>
      </c>
      <c r="I1096" s="41">
        <v>3200</v>
      </c>
      <c r="J1096" s="41">
        <v>3200</v>
      </c>
      <c r="K1096" s="72">
        <v>161</v>
      </c>
      <c r="L1096" s="41">
        <v>8654592</v>
      </c>
      <c r="M1096" s="41">
        <v>0</v>
      </c>
      <c r="N1096" s="41">
        <v>0</v>
      </c>
      <c r="O1096" s="41">
        <v>0</v>
      </c>
      <c r="P1096" s="41">
        <v>8654592</v>
      </c>
      <c r="Q1096" s="41">
        <v>2704.56</v>
      </c>
      <c r="R1096" s="10">
        <v>2704.56</v>
      </c>
      <c r="S1096" s="304">
        <v>2017</v>
      </c>
      <c r="T1096" s="21" t="s">
        <v>37</v>
      </c>
    </row>
    <row r="1097" spans="1:20" s="88" customFormat="1" ht="21.95" hidden="1" customHeight="1" x14ac:dyDescent="0.25">
      <c r="A1097" s="331">
        <v>2</v>
      </c>
      <c r="B1097" s="156" t="s">
        <v>1489</v>
      </c>
      <c r="C1097" s="8">
        <v>1996</v>
      </c>
      <c r="D1097" s="72">
        <v>1996</v>
      </c>
      <c r="E1097" s="73" t="s">
        <v>225</v>
      </c>
      <c r="F1097" s="72">
        <v>9</v>
      </c>
      <c r="G1097" s="72">
        <v>9</v>
      </c>
      <c r="H1097" s="41">
        <v>2147.6999999999998</v>
      </c>
      <c r="I1097" s="41">
        <v>1768.1</v>
      </c>
      <c r="J1097" s="41">
        <v>1768.1</v>
      </c>
      <c r="K1097" s="72">
        <v>80</v>
      </c>
      <c r="L1097" s="41">
        <v>1337355.47</v>
      </c>
      <c r="M1097" s="41">
        <v>0</v>
      </c>
      <c r="N1097" s="41">
        <v>0</v>
      </c>
      <c r="O1097" s="41">
        <v>0</v>
      </c>
      <c r="P1097" s="41">
        <v>1337355.47</v>
      </c>
      <c r="Q1097" s="41">
        <v>756.38</v>
      </c>
      <c r="R1097" s="10">
        <v>756.38</v>
      </c>
      <c r="S1097" s="304">
        <v>2017</v>
      </c>
      <c r="T1097" s="21" t="s">
        <v>37</v>
      </c>
    </row>
    <row r="1098" spans="1:20" s="88" customFormat="1" ht="21.95" hidden="1" customHeight="1" x14ac:dyDescent="0.25">
      <c r="A1098" s="331">
        <v>3</v>
      </c>
      <c r="B1098" s="156" t="s">
        <v>105</v>
      </c>
      <c r="C1098" s="8">
        <v>1970</v>
      </c>
      <c r="D1098" s="72">
        <v>2009</v>
      </c>
      <c r="E1098" s="73" t="s">
        <v>69</v>
      </c>
      <c r="F1098" s="72">
        <v>2</v>
      </c>
      <c r="G1098" s="72">
        <v>2</v>
      </c>
      <c r="H1098" s="41">
        <v>767.62</v>
      </c>
      <c r="I1098" s="41">
        <v>724.84</v>
      </c>
      <c r="J1098" s="41">
        <v>724.84</v>
      </c>
      <c r="K1098" s="72">
        <v>27</v>
      </c>
      <c r="L1098" s="41">
        <v>959985.34</v>
      </c>
      <c r="M1098" s="41">
        <v>0</v>
      </c>
      <c r="N1098" s="41">
        <v>0</v>
      </c>
      <c r="O1098" s="41">
        <v>0</v>
      </c>
      <c r="P1098" s="41">
        <v>959985.34</v>
      </c>
      <c r="Q1098" s="41">
        <v>1324.41</v>
      </c>
      <c r="R1098" s="10">
        <v>1324.41</v>
      </c>
      <c r="S1098" s="304">
        <v>2017</v>
      </c>
      <c r="T1098" s="21" t="s">
        <v>37</v>
      </c>
    </row>
    <row r="1099" spans="1:20" s="88" customFormat="1" ht="21.95" hidden="1" customHeight="1" x14ac:dyDescent="0.25">
      <c r="A1099" s="331">
        <v>4</v>
      </c>
      <c r="B1099" s="156" t="s">
        <v>545</v>
      </c>
      <c r="C1099" s="8">
        <v>1967</v>
      </c>
      <c r="D1099" s="72">
        <v>1967</v>
      </c>
      <c r="E1099" s="73" t="s">
        <v>69</v>
      </c>
      <c r="F1099" s="72">
        <v>2</v>
      </c>
      <c r="G1099" s="72">
        <v>2</v>
      </c>
      <c r="H1099" s="41">
        <v>691.4</v>
      </c>
      <c r="I1099" s="41">
        <v>632.20000000000005</v>
      </c>
      <c r="J1099" s="41">
        <v>632.20000000000005</v>
      </c>
      <c r="K1099" s="72">
        <v>32</v>
      </c>
      <c r="L1099" s="41">
        <v>310460.78000000003</v>
      </c>
      <c r="M1099" s="41">
        <v>0</v>
      </c>
      <c r="N1099" s="41">
        <v>0</v>
      </c>
      <c r="O1099" s="41">
        <v>0</v>
      </c>
      <c r="P1099" s="41">
        <v>310460.78000000003</v>
      </c>
      <c r="Q1099" s="41">
        <v>491.08</v>
      </c>
      <c r="R1099" s="10">
        <v>491.08</v>
      </c>
      <c r="S1099" s="304">
        <v>2017</v>
      </c>
      <c r="T1099" s="21" t="s">
        <v>37</v>
      </c>
    </row>
    <row r="1100" spans="1:20" s="88" customFormat="1" ht="21.95" hidden="1" customHeight="1" x14ac:dyDescent="0.25">
      <c r="A1100" s="331">
        <v>5</v>
      </c>
      <c r="B1100" s="156" t="s">
        <v>1490</v>
      </c>
      <c r="C1100" s="8">
        <v>1991</v>
      </c>
      <c r="D1100" s="72">
        <v>1991</v>
      </c>
      <c r="E1100" s="73" t="s">
        <v>69</v>
      </c>
      <c r="F1100" s="72">
        <v>2</v>
      </c>
      <c r="G1100" s="72">
        <v>1</v>
      </c>
      <c r="H1100" s="41">
        <v>397.1</v>
      </c>
      <c r="I1100" s="41">
        <v>365.7</v>
      </c>
      <c r="J1100" s="41">
        <v>365.7</v>
      </c>
      <c r="K1100" s="72">
        <v>20</v>
      </c>
      <c r="L1100" s="41">
        <v>121730.56</v>
      </c>
      <c r="M1100" s="41">
        <v>0</v>
      </c>
      <c r="N1100" s="41">
        <v>0</v>
      </c>
      <c r="O1100" s="41">
        <v>0</v>
      </c>
      <c r="P1100" s="41">
        <v>121730.56</v>
      </c>
      <c r="Q1100" s="41">
        <v>332.87</v>
      </c>
      <c r="R1100" s="10">
        <v>332.87</v>
      </c>
      <c r="S1100" s="304">
        <v>2017</v>
      </c>
      <c r="T1100" s="21" t="s">
        <v>37</v>
      </c>
    </row>
    <row r="1101" spans="1:20" s="88" customFormat="1" ht="21.95" hidden="1" customHeight="1" x14ac:dyDescent="0.25">
      <c r="A1101" s="331">
        <v>6</v>
      </c>
      <c r="B1101" s="156" t="s">
        <v>1491</v>
      </c>
      <c r="C1101" s="8">
        <v>1990</v>
      </c>
      <c r="D1101" s="72">
        <v>1990</v>
      </c>
      <c r="E1101" s="73" t="s">
        <v>69</v>
      </c>
      <c r="F1101" s="72">
        <v>5</v>
      </c>
      <c r="G1101" s="72">
        <v>7</v>
      </c>
      <c r="H1101" s="41">
        <v>5474.66</v>
      </c>
      <c r="I1101" s="41">
        <v>4912.3</v>
      </c>
      <c r="J1101" s="41">
        <v>4759.3999999999996</v>
      </c>
      <c r="K1101" s="72">
        <v>235</v>
      </c>
      <c r="L1101" s="41">
        <v>1206166.1399999999</v>
      </c>
      <c r="M1101" s="41">
        <v>0</v>
      </c>
      <c r="N1101" s="41">
        <v>0</v>
      </c>
      <c r="O1101" s="41">
        <v>0</v>
      </c>
      <c r="P1101" s="41">
        <v>1206166.1399999999</v>
      </c>
      <c r="Q1101" s="41">
        <v>245.54</v>
      </c>
      <c r="R1101" s="10">
        <v>245.54</v>
      </c>
      <c r="S1101" s="304">
        <v>2017</v>
      </c>
      <c r="T1101" s="21" t="s">
        <v>37</v>
      </c>
    </row>
    <row r="1102" spans="1:20" s="88" customFormat="1" ht="21.95" hidden="1" customHeight="1" x14ac:dyDescent="0.25">
      <c r="A1102" s="331">
        <v>7</v>
      </c>
      <c r="B1102" s="156" t="s">
        <v>1492</v>
      </c>
      <c r="C1102" s="8">
        <v>1998</v>
      </c>
      <c r="D1102" s="72">
        <v>1998</v>
      </c>
      <c r="E1102" s="73" t="s">
        <v>69</v>
      </c>
      <c r="F1102" s="72">
        <v>5</v>
      </c>
      <c r="G1102" s="72">
        <v>7</v>
      </c>
      <c r="H1102" s="41">
        <v>5460</v>
      </c>
      <c r="I1102" s="41">
        <v>4919.3</v>
      </c>
      <c r="J1102" s="41">
        <v>4919.3</v>
      </c>
      <c r="K1102" s="72">
        <v>233</v>
      </c>
      <c r="L1102" s="41">
        <v>2468111.19</v>
      </c>
      <c r="M1102" s="41">
        <v>0</v>
      </c>
      <c r="N1102" s="41">
        <v>0</v>
      </c>
      <c r="O1102" s="41">
        <v>0</v>
      </c>
      <c r="P1102" s="41">
        <v>2468111.19</v>
      </c>
      <c r="Q1102" s="41">
        <v>501.72</v>
      </c>
      <c r="R1102" s="10">
        <v>501.72</v>
      </c>
      <c r="S1102" s="305">
        <v>2017</v>
      </c>
      <c r="T1102" s="21" t="s">
        <v>37</v>
      </c>
    </row>
    <row r="1103" spans="1:20" s="88" customFormat="1" ht="21.95" hidden="1" customHeight="1" x14ac:dyDescent="0.25">
      <c r="A1103" s="331">
        <v>8</v>
      </c>
      <c r="B1103" s="156" t="s">
        <v>1628</v>
      </c>
      <c r="C1103" s="8">
        <v>1989</v>
      </c>
      <c r="D1103" s="72">
        <v>1989</v>
      </c>
      <c r="E1103" s="73" t="s">
        <v>225</v>
      </c>
      <c r="F1103" s="72">
        <v>9</v>
      </c>
      <c r="G1103" s="72">
        <v>1</v>
      </c>
      <c r="H1103" s="41">
        <v>2376</v>
      </c>
      <c r="I1103" s="41">
        <v>2117</v>
      </c>
      <c r="J1103" s="41">
        <v>2117</v>
      </c>
      <c r="K1103" s="72">
        <v>102</v>
      </c>
      <c r="L1103" s="41">
        <v>669335.52</v>
      </c>
      <c r="M1103" s="41">
        <v>0</v>
      </c>
      <c r="N1103" s="41">
        <v>0</v>
      </c>
      <c r="O1103" s="41">
        <v>0</v>
      </c>
      <c r="P1103" s="41">
        <v>669335.52</v>
      </c>
      <c r="Q1103" s="41">
        <v>316.17</v>
      </c>
      <c r="R1103" s="10">
        <v>948.61</v>
      </c>
      <c r="S1103" s="304">
        <v>2017</v>
      </c>
      <c r="T1103" s="21" t="s">
        <v>37</v>
      </c>
    </row>
    <row r="1104" spans="1:20" s="88" customFormat="1" ht="21.95" hidden="1" customHeight="1" x14ac:dyDescent="0.25">
      <c r="A1104" s="331">
        <v>9</v>
      </c>
      <c r="B1104" s="156" t="s">
        <v>1629</v>
      </c>
      <c r="C1104" s="8">
        <v>1986</v>
      </c>
      <c r="D1104" s="72">
        <v>1986</v>
      </c>
      <c r="E1104" s="73" t="s">
        <v>225</v>
      </c>
      <c r="F1104" s="72">
        <v>9</v>
      </c>
      <c r="G1104" s="72">
        <v>1</v>
      </c>
      <c r="H1104" s="41">
        <v>2483.4</v>
      </c>
      <c r="I1104" s="41">
        <v>2084.3000000000002</v>
      </c>
      <c r="J1104" s="41">
        <v>2084.3000000000002</v>
      </c>
      <c r="K1104" s="72">
        <v>84</v>
      </c>
      <c r="L1104" s="41">
        <v>658996.69999999995</v>
      </c>
      <c r="M1104" s="41">
        <v>0</v>
      </c>
      <c r="N1104" s="41">
        <v>0</v>
      </c>
      <c r="O1104" s="41">
        <v>0</v>
      </c>
      <c r="P1104" s="41">
        <v>658996.69999999995</v>
      </c>
      <c r="Q1104" s="41">
        <v>316.17</v>
      </c>
      <c r="R1104" s="10">
        <v>948.61</v>
      </c>
      <c r="S1104" s="304">
        <v>2017</v>
      </c>
      <c r="T1104" s="21" t="s">
        <v>37</v>
      </c>
    </row>
    <row r="1105" spans="1:20" s="88" customFormat="1" ht="21.95" hidden="1" customHeight="1" x14ac:dyDescent="0.25">
      <c r="A1105" s="331">
        <v>10</v>
      </c>
      <c r="B1105" s="156" t="s">
        <v>1630</v>
      </c>
      <c r="C1105" s="8">
        <v>1986</v>
      </c>
      <c r="D1105" s="72">
        <v>1986</v>
      </c>
      <c r="E1105" s="73" t="s">
        <v>225</v>
      </c>
      <c r="F1105" s="72">
        <v>9</v>
      </c>
      <c r="G1105" s="72">
        <v>1</v>
      </c>
      <c r="H1105" s="41">
        <v>2452.6</v>
      </c>
      <c r="I1105" s="41">
        <v>2055.9</v>
      </c>
      <c r="J1105" s="41">
        <v>2055.9</v>
      </c>
      <c r="K1105" s="72">
        <v>83</v>
      </c>
      <c r="L1105" s="41">
        <v>650017.42000000004</v>
      </c>
      <c r="M1105" s="41">
        <v>0</v>
      </c>
      <c r="N1105" s="41">
        <v>0</v>
      </c>
      <c r="O1105" s="41">
        <v>0</v>
      </c>
      <c r="P1105" s="41">
        <v>650017.42000000004</v>
      </c>
      <c r="Q1105" s="41">
        <v>316.17</v>
      </c>
      <c r="R1105" s="10">
        <v>948.61</v>
      </c>
      <c r="S1105" s="304">
        <v>2017</v>
      </c>
      <c r="T1105" s="21" t="s">
        <v>37</v>
      </c>
    </row>
    <row r="1106" spans="1:20" s="88" customFormat="1" ht="21.95" hidden="1" customHeight="1" x14ac:dyDescent="0.25">
      <c r="A1106" s="331">
        <v>11</v>
      </c>
      <c r="B1106" s="156" t="s">
        <v>1631</v>
      </c>
      <c r="C1106" s="8">
        <v>1987</v>
      </c>
      <c r="D1106" s="72">
        <v>1987</v>
      </c>
      <c r="E1106" s="73" t="s">
        <v>225</v>
      </c>
      <c r="F1106" s="72">
        <v>9</v>
      </c>
      <c r="G1106" s="72">
        <v>1</v>
      </c>
      <c r="H1106" s="41">
        <v>2360.4</v>
      </c>
      <c r="I1106" s="41">
        <v>2059.6999999999998</v>
      </c>
      <c r="J1106" s="41">
        <v>2059.6999999999998</v>
      </c>
      <c r="K1106" s="72">
        <v>105</v>
      </c>
      <c r="L1106" s="41">
        <v>651218.88</v>
      </c>
      <c r="M1106" s="41">
        <v>0</v>
      </c>
      <c r="N1106" s="41">
        <v>0</v>
      </c>
      <c r="O1106" s="41">
        <v>0</v>
      </c>
      <c r="P1106" s="41">
        <v>651218.88</v>
      </c>
      <c r="Q1106" s="41">
        <v>316.17</v>
      </c>
      <c r="R1106" s="10">
        <v>948.61</v>
      </c>
      <c r="S1106" s="304">
        <v>2017</v>
      </c>
      <c r="T1106" s="21" t="s">
        <v>37</v>
      </c>
    </row>
    <row r="1107" spans="1:20" s="88" customFormat="1" ht="21.95" hidden="1" customHeight="1" x14ac:dyDescent="0.25">
      <c r="A1107" s="331">
        <v>12</v>
      </c>
      <c r="B1107" s="156" t="s">
        <v>1632</v>
      </c>
      <c r="C1107" s="8">
        <v>1986</v>
      </c>
      <c r="D1107" s="72">
        <v>1986</v>
      </c>
      <c r="E1107" s="73" t="s">
        <v>225</v>
      </c>
      <c r="F1107" s="72">
        <v>9</v>
      </c>
      <c r="G1107" s="72">
        <v>1</v>
      </c>
      <c r="H1107" s="41">
        <v>2475</v>
      </c>
      <c r="I1107" s="41">
        <v>2078</v>
      </c>
      <c r="J1107" s="41">
        <v>2078</v>
      </c>
      <c r="K1107" s="72">
        <v>79</v>
      </c>
      <c r="L1107" s="41">
        <v>657004.81999999995</v>
      </c>
      <c r="M1107" s="41">
        <v>0</v>
      </c>
      <c r="N1107" s="41">
        <v>0</v>
      </c>
      <c r="O1107" s="41">
        <v>0</v>
      </c>
      <c r="P1107" s="41">
        <v>657004.81999999995</v>
      </c>
      <c r="Q1107" s="41">
        <v>316.17</v>
      </c>
      <c r="R1107" s="10">
        <v>948.61</v>
      </c>
      <c r="S1107" s="304">
        <v>2017</v>
      </c>
      <c r="T1107" s="21" t="s">
        <v>37</v>
      </c>
    </row>
    <row r="1108" spans="1:20" s="88" customFormat="1" ht="21.95" hidden="1" customHeight="1" x14ac:dyDescent="0.25">
      <c r="A1108" s="331">
        <v>13</v>
      </c>
      <c r="B1108" s="156" t="s">
        <v>1633</v>
      </c>
      <c r="C1108" s="8">
        <v>1986</v>
      </c>
      <c r="D1108" s="72">
        <v>1986</v>
      </c>
      <c r="E1108" s="73" t="s">
        <v>225</v>
      </c>
      <c r="F1108" s="72">
        <v>9</v>
      </c>
      <c r="G1108" s="72">
        <v>1</v>
      </c>
      <c r="H1108" s="41">
        <v>2526.9</v>
      </c>
      <c r="I1108" s="41">
        <v>2120.9</v>
      </c>
      <c r="J1108" s="41">
        <v>2120.9</v>
      </c>
      <c r="K1108" s="72">
        <v>99</v>
      </c>
      <c r="L1108" s="41">
        <v>670568.59</v>
      </c>
      <c r="M1108" s="41">
        <v>0</v>
      </c>
      <c r="N1108" s="41">
        <v>0</v>
      </c>
      <c r="O1108" s="41">
        <v>0</v>
      </c>
      <c r="P1108" s="41">
        <v>670568.59</v>
      </c>
      <c r="Q1108" s="41">
        <v>316.17</v>
      </c>
      <c r="R1108" s="10">
        <v>948.61</v>
      </c>
      <c r="S1108" s="304">
        <v>2017</v>
      </c>
      <c r="T1108" s="21" t="s">
        <v>37</v>
      </c>
    </row>
    <row r="1109" spans="1:20" s="88" customFormat="1" ht="21.95" hidden="1" customHeight="1" x14ac:dyDescent="0.25">
      <c r="A1109" s="331">
        <v>14</v>
      </c>
      <c r="B1109" s="156" t="s">
        <v>1634</v>
      </c>
      <c r="C1109" s="8">
        <v>1986</v>
      </c>
      <c r="D1109" s="72">
        <v>1986</v>
      </c>
      <c r="E1109" s="73" t="s">
        <v>225</v>
      </c>
      <c r="F1109" s="72">
        <v>9</v>
      </c>
      <c r="G1109" s="72">
        <v>1</v>
      </c>
      <c r="H1109" s="41">
        <v>2458.6</v>
      </c>
      <c r="I1109" s="41">
        <v>2061.1</v>
      </c>
      <c r="J1109" s="41">
        <v>2061.1</v>
      </c>
      <c r="K1109" s="72">
        <v>80</v>
      </c>
      <c r="L1109" s="41">
        <v>651661.52</v>
      </c>
      <c r="M1109" s="41">
        <v>0</v>
      </c>
      <c r="N1109" s="41">
        <v>0</v>
      </c>
      <c r="O1109" s="41">
        <v>0</v>
      </c>
      <c r="P1109" s="41">
        <v>651661.52</v>
      </c>
      <c r="Q1109" s="41">
        <v>316.17</v>
      </c>
      <c r="R1109" s="10">
        <v>948.61</v>
      </c>
      <c r="S1109" s="305">
        <v>2017</v>
      </c>
      <c r="T1109" s="21" t="s">
        <v>37</v>
      </c>
    </row>
    <row r="1110" spans="1:20" s="88" customFormat="1" ht="21.95" hidden="1" customHeight="1" x14ac:dyDescent="0.25">
      <c r="A1110" s="331">
        <v>15</v>
      </c>
      <c r="B1110" s="156" t="s">
        <v>1635</v>
      </c>
      <c r="C1110" s="8">
        <v>1985</v>
      </c>
      <c r="D1110" s="72">
        <v>1985</v>
      </c>
      <c r="E1110" s="73" t="s">
        <v>225</v>
      </c>
      <c r="F1110" s="72">
        <v>9</v>
      </c>
      <c r="G1110" s="72">
        <v>1</v>
      </c>
      <c r="H1110" s="41">
        <v>2446</v>
      </c>
      <c r="I1110" s="41">
        <v>2052</v>
      </c>
      <c r="J1110" s="41">
        <v>2052</v>
      </c>
      <c r="K1110" s="72">
        <v>86</v>
      </c>
      <c r="L1110" s="41">
        <v>648784.36</v>
      </c>
      <c r="M1110" s="41">
        <v>0</v>
      </c>
      <c r="N1110" s="41">
        <v>0</v>
      </c>
      <c r="O1110" s="41">
        <v>0</v>
      </c>
      <c r="P1110" s="41">
        <v>648784.36</v>
      </c>
      <c r="Q1110" s="41">
        <v>316.17</v>
      </c>
      <c r="R1110" s="10">
        <v>948.61</v>
      </c>
      <c r="S1110" s="304">
        <v>2017</v>
      </c>
      <c r="T1110" s="21" t="s">
        <v>37</v>
      </c>
    </row>
    <row r="1111" spans="1:20" s="88" customFormat="1" ht="21.95" hidden="1" customHeight="1" x14ac:dyDescent="0.25">
      <c r="A1111" s="331">
        <v>16</v>
      </c>
      <c r="B1111" s="156" t="s">
        <v>1636</v>
      </c>
      <c r="C1111" s="8">
        <v>1986</v>
      </c>
      <c r="D1111" s="72">
        <v>1986</v>
      </c>
      <c r="E1111" s="73" t="s">
        <v>225</v>
      </c>
      <c r="F1111" s="72">
        <v>9</v>
      </c>
      <c r="G1111" s="72">
        <v>1</v>
      </c>
      <c r="H1111" s="41">
        <v>2256</v>
      </c>
      <c r="I1111" s="41">
        <v>2029</v>
      </c>
      <c r="J1111" s="41">
        <v>2029</v>
      </c>
      <c r="K1111" s="72">
        <v>85</v>
      </c>
      <c r="L1111" s="41">
        <v>641512.41</v>
      </c>
      <c r="M1111" s="41">
        <v>0</v>
      </c>
      <c r="N1111" s="41">
        <v>0</v>
      </c>
      <c r="O1111" s="41">
        <v>0</v>
      </c>
      <c r="P1111" s="41">
        <v>641512.41</v>
      </c>
      <c r="Q1111" s="41">
        <v>316.17</v>
      </c>
      <c r="R1111" s="10">
        <v>948.61</v>
      </c>
      <c r="S1111" s="304">
        <v>2017</v>
      </c>
      <c r="T1111" s="21" t="s">
        <v>37</v>
      </c>
    </row>
    <row r="1112" spans="1:20" s="88" customFormat="1" ht="21.95" hidden="1" customHeight="1" x14ac:dyDescent="0.25">
      <c r="A1112" s="331">
        <v>17</v>
      </c>
      <c r="B1112" s="156" t="s">
        <v>1637</v>
      </c>
      <c r="C1112" s="8">
        <v>1988</v>
      </c>
      <c r="D1112" s="72">
        <v>1988</v>
      </c>
      <c r="E1112" s="73" t="s">
        <v>225</v>
      </c>
      <c r="F1112" s="72">
        <v>9</v>
      </c>
      <c r="G1112" s="72">
        <v>1</v>
      </c>
      <c r="H1112" s="41">
        <v>2434</v>
      </c>
      <c r="I1112" s="41">
        <v>2091</v>
      </c>
      <c r="J1112" s="41">
        <v>2091</v>
      </c>
      <c r="K1112" s="72">
        <v>98</v>
      </c>
      <c r="L1112" s="41">
        <v>661115.05000000005</v>
      </c>
      <c r="M1112" s="41">
        <v>0</v>
      </c>
      <c r="N1112" s="41">
        <v>0</v>
      </c>
      <c r="O1112" s="41">
        <v>0</v>
      </c>
      <c r="P1112" s="41">
        <v>661115.05000000005</v>
      </c>
      <c r="Q1112" s="41">
        <v>316.17</v>
      </c>
      <c r="R1112" s="10">
        <v>948.61</v>
      </c>
      <c r="S1112" s="304">
        <v>2017</v>
      </c>
      <c r="T1112" s="21" t="s">
        <v>37</v>
      </c>
    </row>
    <row r="1113" spans="1:20" s="88" customFormat="1" ht="21.95" hidden="1" customHeight="1" x14ac:dyDescent="0.25">
      <c r="A1113" s="331">
        <v>18</v>
      </c>
      <c r="B1113" s="156" t="s">
        <v>1638</v>
      </c>
      <c r="C1113" s="8">
        <v>1988</v>
      </c>
      <c r="D1113" s="72">
        <v>1988</v>
      </c>
      <c r="E1113" s="73" t="s">
        <v>225</v>
      </c>
      <c r="F1113" s="72">
        <v>9</v>
      </c>
      <c r="G1113" s="72">
        <v>1</v>
      </c>
      <c r="H1113" s="41">
        <v>2551</v>
      </c>
      <c r="I1113" s="41">
        <v>2131</v>
      </c>
      <c r="J1113" s="41">
        <v>2131</v>
      </c>
      <c r="K1113" s="72">
        <v>98</v>
      </c>
      <c r="L1113" s="41">
        <v>673761.92</v>
      </c>
      <c r="M1113" s="41">
        <v>0</v>
      </c>
      <c r="N1113" s="41">
        <v>0</v>
      </c>
      <c r="O1113" s="41">
        <v>0</v>
      </c>
      <c r="P1113" s="41">
        <v>673761.92</v>
      </c>
      <c r="Q1113" s="41">
        <v>316.17</v>
      </c>
      <c r="R1113" s="10">
        <v>948.61</v>
      </c>
      <c r="S1113" s="304">
        <v>2017</v>
      </c>
      <c r="T1113" s="21" t="s">
        <v>37</v>
      </c>
    </row>
    <row r="1114" spans="1:20" s="88" customFormat="1" ht="21.95" hidden="1" customHeight="1" x14ac:dyDescent="0.25">
      <c r="A1114" s="331">
        <v>19</v>
      </c>
      <c r="B1114" s="156" t="s">
        <v>1639</v>
      </c>
      <c r="C1114" s="8">
        <v>1987</v>
      </c>
      <c r="D1114" s="72">
        <v>1987</v>
      </c>
      <c r="E1114" s="73" t="s">
        <v>225</v>
      </c>
      <c r="F1114" s="72">
        <v>9</v>
      </c>
      <c r="G1114" s="72">
        <v>1</v>
      </c>
      <c r="H1114" s="41">
        <v>2464.5</v>
      </c>
      <c r="I1114" s="41">
        <v>2070.6999999999998</v>
      </c>
      <c r="J1114" s="41">
        <v>2070.6999999999998</v>
      </c>
      <c r="K1114" s="72">
        <v>103</v>
      </c>
      <c r="L1114" s="41">
        <v>654696.77</v>
      </c>
      <c r="M1114" s="41">
        <v>0</v>
      </c>
      <c r="N1114" s="41">
        <v>0</v>
      </c>
      <c r="O1114" s="41">
        <v>0</v>
      </c>
      <c r="P1114" s="41">
        <v>654696.77</v>
      </c>
      <c r="Q1114" s="41">
        <v>316.17</v>
      </c>
      <c r="R1114" s="10">
        <v>948.61</v>
      </c>
      <c r="S1114" s="304">
        <v>2017</v>
      </c>
      <c r="T1114" s="21" t="s">
        <v>37</v>
      </c>
    </row>
    <row r="1115" spans="1:20" ht="21.95" hidden="1" customHeight="1" x14ac:dyDescent="0.25">
      <c r="A1115" s="331"/>
      <c r="B1115" s="157" t="s">
        <v>110</v>
      </c>
      <c r="C1115" s="47"/>
      <c r="D1115" s="75"/>
      <c r="E1115" s="74"/>
      <c r="F1115" s="75"/>
      <c r="G1115" s="75"/>
      <c r="H1115" s="76">
        <f>SUM(H1116:H1149)</f>
        <v>177784.1</v>
      </c>
      <c r="I1115" s="76">
        <f t="shared" ref="I1115:P1115" si="81">SUM(I1116:I1149)</f>
        <v>155486.21</v>
      </c>
      <c r="J1115" s="76">
        <f t="shared" si="81"/>
        <v>148569.5</v>
      </c>
      <c r="K1115" s="75">
        <f t="shared" si="81"/>
        <v>6926</v>
      </c>
      <c r="L1115" s="76">
        <f t="shared" si="81"/>
        <v>52511360.450000003</v>
      </c>
      <c r="M1115" s="76">
        <f t="shared" si="81"/>
        <v>0</v>
      </c>
      <c r="N1115" s="76">
        <f t="shared" si="81"/>
        <v>0</v>
      </c>
      <c r="O1115" s="76">
        <f t="shared" si="81"/>
        <v>14625229.25</v>
      </c>
      <c r="P1115" s="76">
        <f t="shared" si="81"/>
        <v>37886131.200000003</v>
      </c>
      <c r="Q1115" s="76" t="s">
        <v>78</v>
      </c>
      <c r="R1115" s="330" t="s">
        <v>78</v>
      </c>
      <c r="S1115" s="85" t="s">
        <v>78</v>
      </c>
      <c r="T1115" s="83" t="s">
        <v>78</v>
      </c>
    </row>
    <row r="1116" spans="1:20" s="88" customFormat="1" ht="21.95" hidden="1" customHeight="1" x14ac:dyDescent="0.25">
      <c r="A1116" s="331">
        <v>1</v>
      </c>
      <c r="B1116" s="156" t="s">
        <v>305</v>
      </c>
      <c r="C1116" s="8">
        <v>1955</v>
      </c>
      <c r="D1116" s="72"/>
      <c r="E1116" s="73" t="s">
        <v>36</v>
      </c>
      <c r="F1116" s="72">
        <v>3</v>
      </c>
      <c r="G1116" s="72">
        <v>2</v>
      </c>
      <c r="H1116" s="41">
        <v>1655.6</v>
      </c>
      <c r="I1116" s="41">
        <v>1509.2</v>
      </c>
      <c r="J1116" s="41">
        <v>1240.7</v>
      </c>
      <c r="K1116" s="72">
        <v>21</v>
      </c>
      <c r="L1116" s="41">
        <v>1294063.54</v>
      </c>
      <c r="M1116" s="41">
        <v>0</v>
      </c>
      <c r="N1116" s="41">
        <v>0</v>
      </c>
      <c r="O1116" s="41">
        <v>0</v>
      </c>
      <c r="P1116" s="41">
        <v>1294063.54</v>
      </c>
      <c r="Q1116" s="41">
        <v>857.45</v>
      </c>
      <c r="R1116" s="10">
        <v>857.45</v>
      </c>
      <c r="S1116" s="44">
        <v>43100</v>
      </c>
      <c r="T1116" s="21" t="s">
        <v>37</v>
      </c>
    </row>
    <row r="1117" spans="1:20" s="88" customFormat="1" ht="21.95" hidden="1" customHeight="1" x14ac:dyDescent="0.25">
      <c r="A1117" s="331">
        <v>2</v>
      </c>
      <c r="B1117" s="156" t="s">
        <v>306</v>
      </c>
      <c r="C1117" s="8">
        <v>1960</v>
      </c>
      <c r="D1117" s="72"/>
      <c r="E1117" s="73" t="s">
        <v>36</v>
      </c>
      <c r="F1117" s="72">
        <v>4</v>
      </c>
      <c r="G1117" s="72">
        <v>4</v>
      </c>
      <c r="H1117" s="41">
        <v>2709.1</v>
      </c>
      <c r="I1117" s="41">
        <v>2480.1</v>
      </c>
      <c r="J1117" s="41">
        <v>2443.9</v>
      </c>
      <c r="K1117" s="72">
        <v>110</v>
      </c>
      <c r="L1117" s="41">
        <v>2126561.75</v>
      </c>
      <c r="M1117" s="41">
        <v>0</v>
      </c>
      <c r="N1117" s="41">
        <v>0</v>
      </c>
      <c r="O1117" s="41">
        <v>0</v>
      </c>
      <c r="P1117" s="41">
        <v>2126561.75</v>
      </c>
      <c r="Q1117" s="41">
        <v>857.45</v>
      </c>
      <c r="R1117" s="10">
        <v>857.45</v>
      </c>
      <c r="S1117" s="44">
        <v>43100</v>
      </c>
      <c r="T1117" s="21" t="s">
        <v>37</v>
      </c>
    </row>
    <row r="1118" spans="1:20" s="88" customFormat="1" ht="21.95" hidden="1" customHeight="1" x14ac:dyDescent="0.25">
      <c r="A1118" s="331">
        <v>3</v>
      </c>
      <c r="B1118" s="156" t="s">
        <v>304</v>
      </c>
      <c r="C1118" s="8">
        <v>1951</v>
      </c>
      <c r="D1118" s="72">
        <v>2001</v>
      </c>
      <c r="E1118" s="73" t="s">
        <v>115</v>
      </c>
      <c r="F1118" s="72">
        <v>2</v>
      </c>
      <c r="G1118" s="72">
        <v>1</v>
      </c>
      <c r="H1118" s="41">
        <v>375.3</v>
      </c>
      <c r="I1118" s="41">
        <v>227.6</v>
      </c>
      <c r="J1118" s="41">
        <v>227.6</v>
      </c>
      <c r="K1118" s="72">
        <v>11</v>
      </c>
      <c r="L1118" s="41">
        <v>382620.64</v>
      </c>
      <c r="M1118" s="41">
        <v>0</v>
      </c>
      <c r="N1118" s="41">
        <v>0</v>
      </c>
      <c r="O1118" s="41">
        <v>0</v>
      </c>
      <c r="P1118" s="41">
        <v>382620.64</v>
      </c>
      <c r="Q1118" s="41">
        <v>1681.11</v>
      </c>
      <c r="R1118" s="10">
        <v>1681.11</v>
      </c>
      <c r="S1118" s="44">
        <v>43100</v>
      </c>
      <c r="T1118" s="21" t="s">
        <v>37</v>
      </c>
    </row>
    <row r="1119" spans="1:20" s="88" customFormat="1" ht="21.95" hidden="1" customHeight="1" x14ac:dyDescent="0.25">
      <c r="A1119" s="331">
        <v>4</v>
      </c>
      <c r="B1119" s="156" t="s">
        <v>1454</v>
      </c>
      <c r="C1119" s="8">
        <v>1968</v>
      </c>
      <c r="D1119" s="72"/>
      <c r="E1119" s="73" t="s">
        <v>36</v>
      </c>
      <c r="F1119" s="72">
        <v>5</v>
      </c>
      <c r="G1119" s="72">
        <v>4</v>
      </c>
      <c r="H1119" s="41">
        <v>4079.7</v>
      </c>
      <c r="I1119" s="41">
        <v>3831.4</v>
      </c>
      <c r="J1119" s="41">
        <v>3633.3</v>
      </c>
      <c r="K1119" s="72">
        <v>110</v>
      </c>
      <c r="L1119" s="41">
        <v>458312.07</v>
      </c>
      <c r="M1119" s="41">
        <v>0</v>
      </c>
      <c r="N1119" s="41">
        <v>0</v>
      </c>
      <c r="O1119" s="41">
        <v>0</v>
      </c>
      <c r="P1119" s="41">
        <v>458312.07</v>
      </c>
      <c r="Q1119" s="41">
        <v>119.62</v>
      </c>
      <c r="R1119" s="10">
        <v>119.62</v>
      </c>
      <c r="S1119" s="44">
        <v>43100</v>
      </c>
      <c r="T1119" s="21" t="s">
        <v>37</v>
      </c>
    </row>
    <row r="1120" spans="1:20" s="88" customFormat="1" ht="21.95" hidden="1" customHeight="1" x14ac:dyDescent="0.25">
      <c r="A1120" s="331">
        <v>5</v>
      </c>
      <c r="B1120" s="156" t="s">
        <v>548</v>
      </c>
      <c r="C1120" s="8">
        <v>1954</v>
      </c>
      <c r="D1120" s="72"/>
      <c r="E1120" s="73" t="s">
        <v>302</v>
      </c>
      <c r="F1120" s="72">
        <v>2</v>
      </c>
      <c r="G1120" s="72">
        <v>2</v>
      </c>
      <c r="H1120" s="41">
        <v>1038.3</v>
      </c>
      <c r="I1120" s="41">
        <v>913</v>
      </c>
      <c r="J1120" s="41">
        <v>767.4</v>
      </c>
      <c r="K1120" s="72">
        <v>28</v>
      </c>
      <c r="L1120" s="41">
        <v>952414.21</v>
      </c>
      <c r="M1120" s="41">
        <v>0</v>
      </c>
      <c r="N1120" s="41">
        <v>0</v>
      </c>
      <c r="O1120" s="41">
        <v>0</v>
      </c>
      <c r="P1120" s="41">
        <v>952414.21</v>
      </c>
      <c r="Q1120" s="41">
        <v>1043.17</v>
      </c>
      <c r="R1120" s="10">
        <v>1043.17</v>
      </c>
      <c r="S1120" s="44">
        <v>43100</v>
      </c>
      <c r="T1120" s="21" t="s">
        <v>37</v>
      </c>
    </row>
    <row r="1121" spans="1:21" s="88" customFormat="1" ht="21.95" hidden="1" customHeight="1" x14ac:dyDescent="0.25">
      <c r="A1121" s="331">
        <v>6</v>
      </c>
      <c r="B1121" s="156" t="s">
        <v>303</v>
      </c>
      <c r="C1121" s="8">
        <v>1953</v>
      </c>
      <c r="D1121" s="72">
        <v>2013</v>
      </c>
      <c r="E1121" s="73" t="s">
        <v>36</v>
      </c>
      <c r="F1121" s="72">
        <v>4</v>
      </c>
      <c r="G1121" s="72">
        <v>3</v>
      </c>
      <c r="H1121" s="41">
        <v>2185.1999999999998</v>
      </c>
      <c r="I1121" s="41">
        <v>2008.4</v>
      </c>
      <c r="J1121" s="41">
        <v>1649.4</v>
      </c>
      <c r="K1121" s="72">
        <v>72</v>
      </c>
      <c r="L1121" s="41">
        <v>2169092.08</v>
      </c>
      <c r="M1121" s="41">
        <v>0</v>
      </c>
      <c r="N1121" s="41">
        <v>0</v>
      </c>
      <c r="O1121" s="41">
        <v>0</v>
      </c>
      <c r="P1121" s="41">
        <v>2169092.08</v>
      </c>
      <c r="Q1121" s="41">
        <v>1080.01</v>
      </c>
      <c r="R1121" s="10">
        <v>1080.01</v>
      </c>
      <c r="S1121" s="44">
        <v>43100</v>
      </c>
      <c r="T1121" s="21" t="s">
        <v>37</v>
      </c>
    </row>
    <row r="1122" spans="1:21" s="88" customFormat="1" ht="21.95" hidden="1" customHeight="1" x14ac:dyDescent="0.25">
      <c r="A1122" s="331">
        <v>7</v>
      </c>
      <c r="B1122" s="156" t="s">
        <v>1445</v>
      </c>
      <c r="C1122" s="8">
        <v>1949</v>
      </c>
      <c r="D1122" s="72"/>
      <c r="E1122" s="73" t="s">
        <v>97</v>
      </c>
      <c r="F1122" s="72">
        <v>2</v>
      </c>
      <c r="G1122" s="72">
        <v>1</v>
      </c>
      <c r="H1122" s="41">
        <v>416.2</v>
      </c>
      <c r="I1122" s="41">
        <v>412.2</v>
      </c>
      <c r="J1122" s="41">
        <v>412.2</v>
      </c>
      <c r="K1122" s="72">
        <v>14</v>
      </c>
      <c r="L1122" s="41">
        <v>623155.72</v>
      </c>
      <c r="M1122" s="41">
        <v>0</v>
      </c>
      <c r="N1122" s="41">
        <v>0</v>
      </c>
      <c r="O1122" s="41">
        <v>0</v>
      </c>
      <c r="P1122" s="41">
        <v>623155.72</v>
      </c>
      <c r="Q1122" s="41">
        <v>1511.78</v>
      </c>
      <c r="R1122" s="10">
        <v>1511.78</v>
      </c>
      <c r="S1122" s="44">
        <v>43100</v>
      </c>
      <c r="T1122" s="21" t="s">
        <v>37</v>
      </c>
    </row>
    <row r="1123" spans="1:21" s="88" customFormat="1" ht="21.95" hidden="1" customHeight="1" x14ac:dyDescent="0.25">
      <c r="A1123" s="331">
        <v>8</v>
      </c>
      <c r="B1123" s="156" t="s">
        <v>546</v>
      </c>
      <c r="C1123" s="8">
        <v>1957</v>
      </c>
      <c r="D1123" s="72"/>
      <c r="E1123" s="73" t="s">
        <v>115</v>
      </c>
      <c r="F1123" s="72">
        <v>2</v>
      </c>
      <c r="G1123" s="72">
        <v>2</v>
      </c>
      <c r="H1123" s="41">
        <v>752.7</v>
      </c>
      <c r="I1123" s="41">
        <v>680.7</v>
      </c>
      <c r="J1123" s="41">
        <v>519.29999999999995</v>
      </c>
      <c r="K1123" s="72">
        <v>37</v>
      </c>
      <c r="L1123" s="41">
        <v>501417.23</v>
      </c>
      <c r="M1123" s="41">
        <v>0</v>
      </c>
      <c r="N1123" s="41">
        <v>0</v>
      </c>
      <c r="O1123" s="41">
        <v>0</v>
      </c>
      <c r="P1123" s="41">
        <v>501417.23</v>
      </c>
      <c r="Q1123" s="41">
        <v>736.62</v>
      </c>
      <c r="R1123" s="10">
        <v>736.62</v>
      </c>
      <c r="S1123" s="44">
        <v>43100</v>
      </c>
      <c r="T1123" s="21" t="s">
        <v>37</v>
      </c>
    </row>
    <row r="1124" spans="1:21" s="88" customFormat="1" ht="21.95" hidden="1" customHeight="1" x14ac:dyDescent="0.25">
      <c r="A1124" s="331">
        <v>9</v>
      </c>
      <c r="B1124" s="156" t="s">
        <v>547</v>
      </c>
      <c r="C1124" s="8">
        <v>1958</v>
      </c>
      <c r="D1124" s="72"/>
      <c r="E1124" s="73" t="s">
        <v>97</v>
      </c>
      <c r="F1124" s="72">
        <v>2</v>
      </c>
      <c r="G1124" s="72">
        <v>2</v>
      </c>
      <c r="H1124" s="41">
        <v>758</v>
      </c>
      <c r="I1124" s="41">
        <v>720</v>
      </c>
      <c r="J1124" s="41">
        <v>536.9</v>
      </c>
      <c r="K1124" s="72">
        <v>35</v>
      </c>
      <c r="L1124" s="41">
        <v>110498.4</v>
      </c>
      <c r="M1124" s="41">
        <v>0</v>
      </c>
      <c r="N1124" s="41">
        <v>0</v>
      </c>
      <c r="O1124" s="41">
        <v>0</v>
      </c>
      <c r="P1124" s="41">
        <v>110498.4</v>
      </c>
      <c r="Q1124" s="41">
        <v>153.47</v>
      </c>
      <c r="R1124" s="10">
        <v>153.47</v>
      </c>
      <c r="S1124" s="44">
        <v>43100</v>
      </c>
      <c r="T1124" s="21" t="s">
        <v>37</v>
      </c>
    </row>
    <row r="1125" spans="1:21" s="88" customFormat="1" ht="21.95" hidden="1" customHeight="1" x14ac:dyDescent="0.25">
      <c r="A1125" s="331">
        <v>10</v>
      </c>
      <c r="B1125" s="156" t="s">
        <v>301</v>
      </c>
      <c r="C1125" s="8">
        <v>1951</v>
      </c>
      <c r="D1125" s="72"/>
      <c r="E1125" s="73" t="s">
        <v>97</v>
      </c>
      <c r="F1125" s="72">
        <v>2</v>
      </c>
      <c r="G1125" s="72">
        <v>3</v>
      </c>
      <c r="H1125" s="41">
        <v>1352.1</v>
      </c>
      <c r="I1125" s="41">
        <v>1232.9000000000001</v>
      </c>
      <c r="J1125" s="41">
        <v>1104.3</v>
      </c>
      <c r="K1125" s="72">
        <v>47</v>
      </c>
      <c r="L1125" s="41">
        <v>1331544.33</v>
      </c>
      <c r="M1125" s="41">
        <v>0</v>
      </c>
      <c r="N1125" s="41">
        <v>0</v>
      </c>
      <c r="O1125" s="41">
        <v>0</v>
      </c>
      <c r="P1125" s="41">
        <v>1331544.33</v>
      </c>
      <c r="Q1125" s="41">
        <v>1080.01</v>
      </c>
      <c r="R1125" s="10">
        <v>1080.01</v>
      </c>
      <c r="S1125" s="44">
        <v>43100</v>
      </c>
      <c r="T1125" s="21" t="s">
        <v>37</v>
      </c>
    </row>
    <row r="1126" spans="1:21" s="88" customFormat="1" ht="21.95" hidden="1" customHeight="1" x14ac:dyDescent="0.25">
      <c r="A1126" s="331">
        <v>11</v>
      </c>
      <c r="B1126" s="156" t="s">
        <v>1456</v>
      </c>
      <c r="C1126" s="8">
        <v>1961</v>
      </c>
      <c r="D1126" s="72"/>
      <c r="E1126" s="73" t="s">
        <v>57</v>
      </c>
      <c r="F1126" s="72">
        <v>2</v>
      </c>
      <c r="G1126" s="72">
        <v>3</v>
      </c>
      <c r="H1126" s="41">
        <v>2362</v>
      </c>
      <c r="I1126" s="41">
        <v>1514</v>
      </c>
      <c r="J1126" s="41">
        <v>1296</v>
      </c>
      <c r="K1126" s="72">
        <v>70</v>
      </c>
      <c r="L1126" s="41">
        <v>503965.18</v>
      </c>
      <c r="M1126" s="41">
        <v>0</v>
      </c>
      <c r="N1126" s="41">
        <v>0</v>
      </c>
      <c r="O1126" s="41">
        <v>0</v>
      </c>
      <c r="P1126" s="41">
        <v>503965.18</v>
      </c>
      <c r="Q1126" s="41">
        <v>332.87</v>
      </c>
      <c r="R1126" s="10">
        <v>332.87</v>
      </c>
      <c r="S1126" s="44">
        <v>43100</v>
      </c>
      <c r="T1126" s="21" t="s">
        <v>37</v>
      </c>
    </row>
    <row r="1127" spans="1:21" s="88" customFormat="1" ht="21.95" hidden="1" customHeight="1" x14ac:dyDescent="0.25">
      <c r="A1127" s="331">
        <v>12</v>
      </c>
      <c r="B1127" s="156" t="s">
        <v>1455</v>
      </c>
      <c r="C1127" s="8">
        <v>1974</v>
      </c>
      <c r="D1127" s="72"/>
      <c r="E1127" s="73" t="s">
        <v>97</v>
      </c>
      <c r="F1127" s="72">
        <v>2</v>
      </c>
      <c r="G1127" s="72">
        <v>1</v>
      </c>
      <c r="H1127" s="41">
        <v>970</v>
      </c>
      <c r="I1127" s="41">
        <v>572</v>
      </c>
      <c r="J1127" s="41">
        <v>0</v>
      </c>
      <c r="K1127" s="72">
        <v>33</v>
      </c>
      <c r="L1127" s="41">
        <v>443391.52</v>
      </c>
      <c r="M1127" s="41">
        <v>0</v>
      </c>
      <c r="N1127" s="41">
        <v>0</v>
      </c>
      <c r="O1127" s="41">
        <v>0</v>
      </c>
      <c r="P1127" s="41">
        <v>443391.52</v>
      </c>
      <c r="Q1127" s="41">
        <v>775.16</v>
      </c>
      <c r="R1127" s="10">
        <v>775.16</v>
      </c>
      <c r="S1127" s="44">
        <v>43100</v>
      </c>
      <c r="T1127" s="21" t="s">
        <v>37</v>
      </c>
    </row>
    <row r="1128" spans="1:21" s="88" customFormat="1" ht="21.95" hidden="1" customHeight="1" x14ac:dyDescent="0.25">
      <c r="A1128" s="331">
        <v>13</v>
      </c>
      <c r="B1128" s="156" t="s">
        <v>1693</v>
      </c>
      <c r="C1128" s="8">
        <v>1985</v>
      </c>
      <c r="D1128" s="72"/>
      <c r="E1128" s="73" t="s">
        <v>1694</v>
      </c>
      <c r="F1128" s="72">
        <v>9</v>
      </c>
      <c r="G1128" s="72">
        <v>1</v>
      </c>
      <c r="H1128" s="41">
        <v>4945</v>
      </c>
      <c r="I1128" s="41">
        <v>3665.81</v>
      </c>
      <c r="J1128" s="41">
        <v>3126.2</v>
      </c>
      <c r="K1128" s="72">
        <v>260</v>
      </c>
      <c r="L1128" s="41">
        <v>1159025.43</v>
      </c>
      <c r="M1128" s="41">
        <v>0</v>
      </c>
      <c r="N1128" s="41">
        <v>0</v>
      </c>
      <c r="O1128" s="41">
        <v>407336.01</v>
      </c>
      <c r="P1128" s="41">
        <v>751689.42</v>
      </c>
      <c r="Q1128" s="41">
        <v>316.17</v>
      </c>
      <c r="R1128" s="10">
        <v>948.61</v>
      </c>
      <c r="S1128" s="44">
        <v>43100</v>
      </c>
      <c r="T1128" s="21" t="s">
        <v>37</v>
      </c>
      <c r="U1128" s="306"/>
    </row>
    <row r="1129" spans="1:21" s="88" customFormat="1" ht="21.95" hidden="1" customHeight="1" x14ac:dyDescent="0.25">
      <c r="A1129" s="331">
        <v>14</v>
      </c>
      <c r="B1129" s="156" t="s">
        <v>1695</v>
      </c>
      <c r="C1129" s="8">
        <v>1988</v>
      </c>
      <c r="D1129" s="72"/>
      <c r="E1129" s="73" t="s">
        <v>1696</v>
      </c>
      <c r="F1129" s="72">
        <v>9</v>
      </c>
      <c r="G1129" s="72">
        <v>2</v>
      </c>
      <c r="H1129" s="41">
        <v>4191.8999999999996</v>
      </c>
      <c r="I1129" s="41">
        <v>3605.9</v>
      </c>
      <c r="J1129" s="41">
        <v>3605.9</v>
      </c>
      <c r="K1129" s="72">
        <v>146</v>
      </c>
      <c r="L1129" s="41">
        <v>1140083.58</v>
      </c>
      <c r="M1129" s="41">
        <v>0</v>
      </c>
      <c r="N1129" s="41">
        <v>0</v>
      </c>
      <c r="O1129" s="41">
        <v>400678.95</v>
      </c>
      <c r="P1129" s="41">
        <v>739404.63</v>
      </c>
      <c r="Q1129" s="41">
        <v>316.17</v>
      </c>
      <c r="R1129" s="10">
        <v>948.61</v>
      </c>
      <c r="S1129" s="44">
        <v>43100</v>
      </c>
      <c r="T1129" s="21" t="s">
        <v>37</v>
      </c>
      <c r="U1129" s="306"/>
    </row>
    <row r="1130" spans="1:21" s="88" customFormat="1" ht="21.95" hidden="1" customHeight="1" x14ac:dyDescent="0.25">
      <c r="A1130" s="331">
        <v>15</v>
      </c>
      <c r="B1130" s="156" t="s">
        <v>1697</v>
      </c>
      <c r="C1130" s="8">
        <v>1988</v>
      </c>
      <c r="D1130" s="72"/>
      <c r="E1130" s="73" t="s">
        <v>1696</v>
      </c>
      <c r="F1130" s="72">
        <v>9</v>
      </c>
      <c r="G1130" s="72">
        <v>2</v>
      </c>
      <c r="H1130" s="41">
        <v>4084.4</v>
      </c>
      <c r="I1130" s="41">
        <v>3604.2</v>
      </c>
      <c r="J1130" s="41">
        <v>3553.4</v>
      </c>
      <c r="K1130" s="72">
        <v>166</v>
      </c>
      <c r="L1130" s="41">
        <v>1139546.0900000001</v>
      </c>
      <c r="M1130" s="41">
        <v>0</v>
      </c>
      <c r="N1130" s="41">
        <v>0</v>
      </c>
      <c r="O1130" s="41">
        <v>400490.05</v>
      </c>
      <c r="P1130" s="41">
        <v>739056.04</v>
      </c>
      <c r="Q1130" s="41">
        <v>316.17</v>
      </c>
      <c r="R1130" s="10">
        <v>948.61</v>
      </c>
      <c r="S1130" s="44">
        <v>43100</v>
      </c>
      <c r="T1130" s="21" t="s">
        <v>37</v>
      </c>
      <c r="U1130" s="306"/>
    </row>
    <row r="1131" spans="1:21" s="88" customFormat="1" ht="21.95" hidden="1" customHeight="1" x14ac:dyDescent="0.25">
      <c r="A1131" s="331">
        <v>16</v>
      </c>
      <c r="B1131" s="156" t="s">
        <v>1698</v>
      </c>
      <c r="C1131" s="8">
        <v>1988</v>
      </c>
      <c r="D1131" s="72"/>
      <c r="E1131" s="73" t="s">
        <v>1696</v>
      </c>
      <c r="F1131" s="72">
        <v>9</v>
      </c>
      <c r="G1131" s="72">
        <v>2</v>
      </c>
      <c r="H1131" s="41">
        <v>4121.3999999999996</v>
      </c>
      <c r="I1131" s="41">
        <v>3631.4</v>
      </c>
      <c r="J1131" s="41">
        <v>3580.5</v>
      </c>
      <c r="K1131" s="72">
        <v>159</v>
      </c>
      <c r="L1131" s="41">
        <v>1148145.96</v>
      </c>
      <c r="M1131" s="41">
        <v>0</v>
      </c>
      <c r="N1131" s="41">
        <v>0</v>
      </c>
      <c r="O1131" s="41">
        <v>403512.45</v>
      </c>
      <c r="P1131" s="41">
        <v>744633.51</v>
      </c>
      <c r="Q1131" s="41">
        <v>316.17</v>
      </c>
      <c r="R1131" s="10">
        <v>948.61</v>
      </c>
      <c r="S1131" s="44">
        <v>43100</v>
      </c>
      <c r="T1131" s="21" t="s">
        <v>37</v>
      </c>
      <c r="U1131" s="306"/>
    </row>
    <row r="1132" spans="1:21" s="88" customFormat="1" ht="21.95" hidden="1" customHeight="1" x14ac:dyDescent="0.25">
      <c r="A1132" s="331">
        <v>17</v>
      </c>
      <c r="B1132" s="156" t="s">
        <v>1699</v>
      </c>
      <c r="C1132" s="8">
        <v>1988</v>
      </c>
      <c r="D1132" s="72"/>
      <c r="E1132" s="73" t="s">
        <v>1696</v>
      </c>
      <c r="F1132" s="72">
        <v>9</v>
      </c>
      <c r="G1132" s="72">
        <v>2</v>
      </c>
      <c r="H1132" s="41">
        <v>4255.1000000000004</v>
      </c>
      <c r="I1132" s="41">
        <v>3729.6</v>
      </c>
      <c r="J1132" s="41">
        <v>3729.6</v>
      </c>
      <c r="K1132" s="72">
        <v>144</v>
      </c>
      <c r="L1132" s="41">
        <v>1179194.02</v>
      </c>
      <c r="M1132" s="41">
        <v>0</v>
      </c>
      <c r="N1132" s="41">
        <v>0</v>
      </c>
      <c r="O1132" s="41">
        <v>414424.2</v>
      </c>
      <c r="P1132" s="41">
        <v>764769.82</v>
      </c>
      <c r="Q1132" s="41">
        <v>316.17</v>
      </c>
      <c r="R1132" s="10">
        <v>948.61</v>
      </c>
      <c r="S1132" s="44">
        <v>43100</v>
      </c>
      <c r="T1132" s="21" t="s">
        <v>37</v>
      </c>
      <c r="U1132" s="306"/>
    </row>
    <row r="1133" spans="1:21" s="88" customFormat="1" ht="21.95" hidden="1" customHeight="1" x14ac:dyDescent="0.25">
      <c r="A1133" s="331">
        <v>18</v>
      </c>
      <c r="B1133" s="156" t="s">
        <v>1700</v>
      </c>
      <c r="C1133" s="8">
        <v>1988</v>
      </c>
      <c r="D1133" s="72"/>
      <c r="E1133" s="73" t="s">
        <v>1696</v>
      </c>
      <c r="F1133" s="72">
        <v>9</v>
      </c>
      <c r="G1133" s="72">
        <v>2</v>
      </c>
      <c r="H1133" s="41">
        <v>4154.7</v>
      </c>
      <c r="I1133" s="41">
        <v>3664.8</v>
      </c>
      <c r="J1133" s="41">
        <v>3378.9</v>
      </c>
      <c r="K1133" s="72">
        <v>156</v>
      </c>
      <c r="L1133" s="41">
        <v>1158706.0900000001</v>
      </c>
      <c r="M1133" s="41">
        <v>0</v>
      </c>
      <c r="N1133" s="41">
        <v>0</v>
      </c>
      <c r="O1133" s="41">
        <v>407223.78</v>
      </c>
      <c r="P1133" s="41">
        <v>751482.31</v>
      </c>
      <c r="Q1133" s="41">
        <v>316.17</v>
      </c>
      <c r="R1133" s="10">
        <v>948.61</v>
      </c>
      <c r="S1133" s="44">
        <v>43100</v>
      </c>
      <c r="T1133" s="21" t="s">
        <v>37</v>
      </c>
      <c r="U1133" s="306"/>
    </row>
    <row r="1134" spans="1:21" s="88" customFormat="1" ht="21.95" hidden="1" customHeight="1" x14ac:dyDescent="0.25">
      <c r="A1134" s="331">
        <v>19</v>
      </c>
      <c r="B1134" s="156" t="s">
        <v>1701</v>
      </c>
      <c r="C1134" s="8">
        <v>1989</v>
      </c>
      <c r="D1134" s="72"/>
      <c r="E1134" s="73" t="s">
        <v>1696</v>
      </c>
      <c r="F1134" s="72">
        <v>9</v>
      </c>
      <c r="G1134" s="72">
        <v>2</v>
      </c>
      <c r="H1134" s="41">
        <v>4248.3999999999996</v>
      </c>
      <c r="I1134" s="41">
        <v>3705.9</v>
      </c>
      <c r="J1134" s="41">
        <v>3651.7</v>
      </c>
      <c r="K1134" s="72">
        <v>166</v>
      </c>
      <c r="L1134" s="41">
        <v>1171700.75</v>
      </c>
      <c r="M1134" s="41">
        <v>0</v>
      </c>
      <c r="N1134" s="41">
        <v>0</v>
      </c>
      <c r="O1134" s="41">
        <v>411790.71</v>
      </c>
      <c r="P1134" s="41">
        <v>759910.04</v>
      </c>
      <c r="Q1134" s="41">
        <v>316.17</v>
      </c>
      <c r="R1134" s="10">
        <v>948.61</v>
      </c>
      <c r="S1134" s="44">
        <v>43100</v>
      </c>
      <c r="T1134" s="21" t="s">
        <v>37</v>
      </c>
      <c r="U1134" s="306"/>
    </row>
    <row r="1135" spans="1:21" s="88" customFormat="1" ht="21.95" hidden="1" customHeight="1" x14ac:dyDescent="0.25">
      <c r="A1135" s="331">
        <v>20</v>
      </c>
      <c r="B1135" s="156" t="s">
        <v>1702</v>
      </c>
      <c r="C1135" s="8">
        <v>1987</v>
      </c>
      <c r="D1135" s="72"/>
      <c r="E1135" s="73" t="s">
        <v>1696</v>
      </c>
      <c r="F1135" s="72">
        <v>9</v>
      </c>
      <c r="G1135" s="72">
        <v>10</v>
      </c>
      <c r="H1135" s="41">
        <v>21238.9</v>
      </c>
      <c r="I1135" s="41">
        <v>19744.3</v>
      </c>
      <c r="J1135" s="41">
        <v>18924.599999999999</v>
      </c>
      <c r="K1135" s="72">
        <v>902</v>
      </c>
      <c r="L1135" s="41">
        <v>6242589.1500000004</v>
      </c>
      <c r="M1135" s="41">
        <v>0</v>
      </c>
      <c r="N1135" s="41">
        <v>0</v>
      </c>
      <c r="O1135" s="41">
        <v>2193939.23</v>
      </c>
      <c r="P1135" s="41">
        <v>4048649.92</v>
      </c>
      <c r="Q1135" s="41">
        <v>316.17</v>
      </c>
      <c r="R1135" s="10">
        <v>948.61</v>
      </c>
      <c r="S1135" s="44">
        <v>43100</v>
      </c>
      <c r="T1135" s="21" t="s">
        <v>37</v>
      </c>
      <c r="U1135" s="306"/>
    </row>
    <row r="1136" spans="1:21" s="88" customFormat="1" ht="21.95" hidden="1" customHeight="1" x14ac:dyDescent="0.25">
      <c r="A1136" s="331">
        <v>21</v>
      </c>
      <c r="B1136" s="156" t="s">
        <v>1703</v>
      </c>
      <c r="C1136" s="8">
        <v>1985</v>
      </c>
      <c r="D1136" s="72"/>
      <c r="E1136" s="73" t="s">
        <v>1696</v>
      </c>
      <c r="F1136" s="72">
        <v>9</v>
      </c>
      <c r="G1136" s="72">
        <v>6</v>
      </c>
      <c r="H1136" s="41">
        <v>13579.1</v>
      </c>
      <c r="I1136" s="41">
        <v>11648</v>
      </c>
      <c r="J1136" s="41">
        <v>11338.7</v>
      </c>
      <c r="K1136" s="72">
        <v>501</v>
      </c>
      <c r="L1136" s="41">
        <v>1227589.3700000001</v>
      </c>
      <c r="M1136" s="41">
        <v>0</v>
      </c>
      <c r="N1136" s="41">
        <v>0</v>
      </c>
      <c r="O1136" s="41">
        <v>431432.6</v>
      </c>
      <c r="P1136" s="41">
        <v>796156.77</v>
      </c>
      <c r="Q1136" s="41">
        <v>105.39</v>
      </c>
      <c r="R1136" s="10">
        <v>948.61</v>
      </c>
      <c r="S1136" s="44">
        <v>43100</v>
      </c>
      <c r="T1136" s="21" t="s">
        <v>37</v>
      </c>
      <c r="U1136" s="306"/>
    </row>
    <row r="1137" spans="1:21" s="88" customFormat="1" ht="21.95" hidden="1" customHeight="1" x14ac:dyDescent="0.25">
      <c r="A1137" s="331">
        <v>22</v>
      </c>
      <c r="B1137" s="156" t="s">
        <v>1704</v>
      </c>
      <c r="C1137" s="8">
        <v>1994</v>
      </c>
      <c r="D1137" s="72"/>
      <c r="E1137" s="73" t="s">
        <v>1696</v>
      </c>
      <c r="F1137" s="72">
        <v>9</v>
      </c>
      <c r="G1137" s="72">
        <v>11</v>
      </c>
      <c r="H1137" s="41">
        <v>24607</v>
      </c>
      <c r="I1137" s="41">
        <v>22056.5</v>
      </c>
      <c r="J1137" s="41">
        <v>21305.3</v>
      </c>
      <c r="K1137" s="72">
        <v>955</v>
      </c>
      <c r="L1137" s="41">
        <v>6973641.3899999997</v>
      </c>
      <c r="M1137" s="41">
        <v>0</v>
      </c>
      <c r="N1137" s="41">
        <v>0</v>
      </c>
      <c r="O1137" s="41">
        <v>2450865.35</v>
      </c>
      <c r="P1137" s="41">
        <v>4522776.04</v>
      </c>
      <c r="Q1137" s="41">
        <v>316.17</v>
      </c>
      <c r="R1137" s="10">
        <v>948.61</v>
      </c>
      <c r="S1137" s="44">
        <v>43100</v>
      </c>
      <c r="T1137" s="21" t="s">
        <v>37</v>
      </c>
      <c r="U1137" s="306"/>
    </row>
    <row r="1138" spans="1:21" s="88" customFormat="1" ht="21.95" hidden="1" customHeight="1" x14ac:dyDescent="0.25">
      <c r="A1138" s="331">
        <v>23</v>
      </c>
      <c r="B1138" s="156" t="s">
        <v>1705</v>
      </c>
      <c r="C1138" s="8">
        <v>1995</v>
      </c>
      <c r="D1138" s="72"/>
      <c r="E1138" s="73" t="s">
        <v>1696</v>
      </c>
      <c r="F1138" s="72">
        <v>9</v>
      </c>
      <c r="G1138" s="72">
        <v>3</v>
      </c>
      <c r="H1138" s="41">
        <v>7451.7</v>
      </c>
      <c r="I1138" s="41">
        <v>6330.1</v>
      </c>
      <c r="J1138" s="41">
        <v>6330.1</v>
      </c>
      <c r="K1138" s="72">
        <v>294</v>
      </c>
      <c r="L1138" s="41">
        <v>2001398.56</v>
      </c>
      <c r="M1138" s="41">
        <v>0</v>
      </c>
      <c r="N1138" s="41">
        <v>0</v>
      </c>
      <c r="O1138" s="41">
        <v>703385.52</v>
      </c>
      <c r="P1138" s="41">
        <v>1298013.04</v>
      </c>
      <c r="Q1138" s="41">
        <v>316.17</v>
      </c>
      <c r="R1138" s="10">
        <v>948.61</v>
      </c>
      <c r="S1138" s="44">
        <v>43100</v>
      </c>
      <c r="T1138" s="21" t="s">
        <v>37</v>
      </c>
      <c r="U1138" s="306"/>
    </row>
    <row r="1139" spans="1:21" s="88" customFormat="1" ht="21.95" hidden="1" customHeight="1" x14ac:dyDescent="0.25">
      <c r="A1139" s="331">
        <v>24</v>
      </c>
      <c r="B1139" s="156" t="s">
        <v>1706</v>
      </c>
      <c r="C1139" s="8">
        <v>1992</v>
      </c>
      <c r="D1139" s="72"/>
      <c r="E1139" s="73" t="s">
        <v>1696</v>
      </c>
      <c r="F1139" s="72">
        <v>9</v>
      </c>
      <c r="G1139" s="72">
        <v>4</v>
      </c>
      <c r="H1139" s="41">
        <v>8824.1</v>
      </c>
      <c r="I1139" s="41">
        <v>7831.1</v>
      </c>
      <c r="J1139" s="41">
        <v>7713.7</v>
      </c>
      <c r="K1139" s="72">
        <v>353</v>
      </c>
      <c r="L1139" s="41">
        <v>2475972.2999999998</v>
      </c>
      <c r="M1139" s="41">
        <v>0</v>
      </c>
      <c r="N1139" s="41">
        <v>0</v>
      </c>
      <c r="O1139" s="41">
        <v>870173.04</v>
      </c>
      <c r="P1139" s="41">
        <v>1605799.26</v>
      </c>
      <c r="Q1139" s="41">
        <v>316.17</v>
      </c>
      <c r="R1139" s="10">
        <v>948.61</v>
      </c>
      <c r="S1139" s="44">
        <v>43100</v>
      </c>
      <c r="T1139" s="21" t="s">
        <v>37</v>
      </c>
      <c r="U1139" s="306"/>
    </row>
    <row r="1140" spans="1:21" s="88" customFormat="1" ht="21.95" hidden="1" customHeight="1" x14ac:dyDescent="0.25">
      <c r="A1140" s="331">
        <v>11</v>
      </c>
      <c r="B1140" s="156" t="s">
        <v>1446</v>
      </c>
      <c r="C1140" s="8">
        <v>1987</v>
      </c>
      <c r="D1140" s="72"/>
      <c r="E1140" s="73" t="s">
        <v>1696</v>
      </c>
      <c r="F1140" s="72">
        <v>9</v>
      </c>
      <c r="G1140" s="72">
        <v>2</v>
      </c>
      <c r="H1140" s="41">
        <v>4422</v>
      </c>
      <c r="I1140" s="41">
        <v>3672.6</v>
      </c>
      <c r="J1140" s="41">
        <v>3489.6</v>
      </c>
      <c r="K1140" s="72">
        <v>182</v>
      </c>
      <c r="L1140" s="41">
        <v>1161172.23</v>
      </c>
      <c r="M1140" s="41">
        <v>0</v>
      </c>
      <c r="N1140" s="41">
        <v>0</v>
      </c>
      <c r="O1140" s="41">
        <v>408090.5</v>
      </c>
      <c r="P1140" s="41">
        <v>753081.73</v>
      </c>
      <c r="Q1140" s="41">
        <v>316.17</v>
      </c>
      <c r="R1140" s="10">
        <v>948.61</v>
      </c>
      <c r="S1140" s="44">
        <v>43100</v>
      </c>
      <c r="T1140" s="21" t="s">
        <v>37</v>
      </c>
      <c r="U1140" s="306"/>
    </row>
    <row r="1141" spans="1:21" s="88" customFormat="1" ht="21.95" hidden="1" customHeight="1" x14ac:dyDescent="0.25">
      <c r="A1141" s="331">
        <v>26</v>
      </c>
      <c r="B1141" s="156" t="s">
        <v>1707</v>
      </c>
      <c r="C1141" s="8">
        <v>1991</v>
      </c>
      <c r="D1141" s="72"/>
      <c r="E1141" s="73" t="s">
        <v>1696</v>
      </c>
      <c r="F1141" s="72">
        <v>9</v>
      </c>
      <c r="G1141" s="72">
        <v>2</v>
      </c>
      <c r="H1141" s="41">
        <v>4113.6000000000004</v>
      </c>
      <c r="I1141" s="41">
        <v>3605.7</v>
      </c>
      <c r="J1141" s="41">
        <v>3520.3</v>
      </c>
      <c r="K1141" s="72">
        <v>180</v>
      </c>
      <c r="L1141" s="41">
        <v>1140020.3500000001</v>
      </c>
      <c r="M1141" s="41">
        <v>0</v>
      </c>
      <c r="N1141" s="41">
        <v>0</v>
      </c>
      <c r="O1141" s="41">
        <v>400656.73</v>
      </c>
      <c r="P1141" s="41">
        <v>739363.62</v>
      </c>
      <c r="Q1141" s="41">
        <v>316.17</v>
      </c>
      <c r="R1141" s="10">
        <v>948.61</v>
      </c>
      <c r="S1141" s="44">
        <v>43100</v>
      </c>
      <c r="T1141" s="21" t="s">
        <v>37</v>
      </c>
      <c r="U1141" s="306"/>
    </row>
    <row r="1142" spans="1:21" s="88" customFormat="1" ht="21.95" hidden="1" customHeight="1" x14ac:dyDescent="0.25">
      <c r="A1142" s="331">
        <v>27</v>
      </c>
      <c r="B1142" s="156" t="s">
        <v>1708</v>
      </c>
      <c r="C1142" s="8">
        <v>1987</v>
      </c>
      <c r="D1142" s="72"/>
      <c r="E1142" s="73" t="s">
        <v>1696</v>
      </c>
      <c r="F1142" s="72">
        <v>9</v>
      </c>
      <c r="G1142" s="72">
        <v>3</v>
      </c>
      <c r="H1142" s="41">
        <v>6544</v>
      </c>
      <c r="I1142" s="41">
        <v>5599.4</v>
      </c>
      <c r="J1142" s="41">
        <v>5470.2</v>
      </c>
      <c r="K1142" s="72">
        <v>260</v>
      </c>
      <c r="L1142" s="41">
        <v>1770371.89</v>
      </c>
      <c r="M1142" s="41">
        <v>0</v>
      </c>
      <c r="N1142" s="41">
        <v>0</v>
      </c>
      <c r="O1142" s="41">
        <v>622191.89</v>
      </c>
      <c r="P1142" s="41">
        <v>1148180</v>
      </c>
      <c r="Q1142" s="41">
        <v>316.17</v>
      </c>
      <c r="R1142" s="10">
        <v>948.61</v>
      </c>
      <c r="S1142" s="44">
        <v>43100</v>
      </c>
      <c r="T1142" s="21" t="s">
        <v>37</v>
      </c>
      <c r="U1142" s="306"/>
    </row>
    <row r="1143" spans="1:21" s="88" customFormat="1" ht="21.95" hidden="1" customHeight="1" x14ac:dyDescent="0.25">
      <c r="A1143" s="331">
        <v>28</v>
      </c>
      <c r="B1143" s="156" t="s">
        <v>1709</v>
      </c>
      <c r="C1143" s="8">
        <v>1991</v>
      </c>
      <c r="D1143" s="72"/>
      <c r="E1143" s="73" t="s">
        <v>1696</v>
      </c>
      <c r="F1143" s="72">
        <v>9</v>
      </c>
      <c r="G1143" s="72">
        <v>4</v>
      </c>
      <c r="H1143" s="41">
        <v>8648</v>
      </c>
      <c r="I1143" s="41">
        <v>7662.5</v>
      </c>
      <c r="J1143" s="41">
        <v>7344</v>
      </c>
      <c r="K1143" s="72">
        <v>341</v>
      </c>
      <c r="L1143" s="41">
        <v>2422665.75</v>
      </c>
      <c r="M1143" s="41">
        <v>0</v>
      </c>
      <c r="N1143" s="41">
        <v>0</v>
      </c>
      <c r="O1143" s="41">
        <v>851438.61</v>
      </c>
      <c r="P1143" s="41">
        <v>1571227.14</v>
      </c>
      <c r="Q1143" s="41">
        <v>316.17</v>
      </c>
      <c r="R1143" s="10">
        <v>948.61</v>
      </c>
      <c r="S1143" s="44">
        <v>43100</v>
      </c>
      <c r="T1143" s="21" t="s">
        <v>37</v>
      </c>
      <c r="U1143" s="306"/>
    </row>
    <row r="1144" spans="1:21" s="88" customFormat="1" ht="21.95" hidden="1" customHeight="1" x14ac:dyDescent="0.25">
      <c r="A1144" s="331">
        <v>29</v>
      </c>
      <c r="B1144" s="156" t="s">
        <v>1710</v>
      </c>
      <c r="C1144" s="8">
        <v>1990</v>
      </c>
      <c r="D1144" s="72"/>
      <c r="E1144" s="73" t="s">
        <v>1696</v>
      </c>
      <c r="F1144" s="72">
        <v>9</v>
      </c>
      <c r="G1144" s="72">
        <v>3</v>
      </c>
      <c r="H1144" s="41">
        <v>6345.7</v>
      </c>
      <c r="I1144" s="41">
        <v>5645.6</v>
      </c>
      <c r="J1144" s="41">
        <v>5379.2</v>
      </c>
      <c r="K1144" s="72">
        <v>255</v>
      </c>
      <c r="L1144" s="41">
        <v>1784979.02</v>
      </c>
      <c r="M1144" s="41">
        <v>0</v>
      </c>
      <c r="N1144" s="41">
        <v>0</v>
      </c>
      <c r="O1144" s="41">
        <v>627325.52</v>
      </c>
      <c r="P1144" s="41">
        <v>1157653.5</v>
      </c>
      <c r="Q1144" s="41">
        <v>316.17</v>
      </c>
      <c r="R1144" s="10">
        <v>948.61</v>
      </c>
      <c r="S1144" s="44">
        <v>43100</v>
      </c>
      <c r="T1144" s="21" t="s">
        <v>37</v>
      </c>
      <c r="U1144" s="306"/>
    </row>
    <row r="1145" spans="1:21" s="88" customFormat="1" ht="21.95" hidden="1" customHeight="1" x14ac:dyDescent="0.25">
      <c r="A1145" s="331">
        <v>30</v>
      </c>
      <c r="B1145" s="156" t="s">
        <v>1711</v>
      </c>
      <c r="C1145" s="8">
        <v>1990</v>
      </c>
      <c r="D1145" s="72"/>
      <c r="E1145" s="73" t="s">
        <v>1696</v>
      </c>
      <c r="F1145" s="72">
        <v>9</v>
      </c>
      <c r="G1145" s="72">
        <v>2</v>
      </c>
      <c r="H1145" s="41">
        <v>4170.7</v>
      </c>
      <c r="I1145" s="41">
        <v>3571.8</v>
      </c>
      <c r="J1145" s="41">
        <v>3506.9</v>
      </c>
      <c r="K1145" s="72">
        <v>170</v>
      </c>
      <c r="L1145" s="41">
        <v>1129302.1200000001</v>
      </c>
      <c r="M1145" s="41">
        <v>0</v>
      </c>
      <c r="N1145" s="41">
        <v>0</v>
      </c>
      <c r="O1145" s="41">
        <v>396889.84</v>
      </c>
      <c r="P1145" s="41">
        <v>732412.28</v>
      </c>
      <c r="Q1145" s="41">
        <v>316.17</v>
      </c>
      <c r="R1145" s="10">
        <v>948.61</v>
      </c>
      <c r="S1145" s="44">
        <v>43100</v>
      </c>
      <c r="T1145" s="21" t="s">
        <v>37</v>
      </c>
      <c r="U1145" s="306"/>
    </row>
    <row r="1146" spans="1:21" s="88" customFormat="1" ht="21.95" hidden="1" customHeight="1" x14ac:dyDescent="0.25">
      <c r="A1146" s="331">
        <v>31</v>
      </c>
      <c r="B1146" s="156" t="s">
        <v>1712</v>
      </c>
      <c r="C1146" s="8">
        <v>1990</v>
      </c>
      <c r="D1146" s="72"/>
      <c r="E1146" s="73" t="s">
        <v>1696</v>
      </c>
      <c r="F1146" s="72">
        <v>9</v>
      </c>
      <c r="G1146" s="72">
        <v>2</v>
      </c>
      <c r="H1146" s="41">
        <v>4165.1000000000004</v>
      </c>
      <c r="I1146" s="41">
        <v>3570.5</v>
      </c>
      <c r="J1146" s="41">
        <v>3521.2</v>
      </c>
      <c r="K1146" s="72">
        <v>160</v>
      </c>
      <c r="L1146" s="41">
        <v>1128891.1000000001</v>
      </c>
      <c r="M1146" s="41">
        <v>0</v>
      </c>
      <c r="N1146" s="41">
        <v>0</v>
      </c>
      <c r="O1146" s="41">
        <v>396745.39</v>
      </c>
      <c r="P1146" s="41">
        <v>732145.71</v>
      </c>
      <c r="Q1146" s="41">
        <v>316.17</v>
      </c>
      <c r="R1146" s="10">
        <v>948.61</v>
      </c>
      <c r="S1146" s="44">
        <v>43100</v>
      </c>
      <c r="T1146" s="21" t="s">
        <v>37</v>
      </c>
      <c r="U1146" s="306"/>
    </row>
    <row r="1147" spans="1:21" s="88" customFormat="1" ht="21.95" hidden="1" customHeight="1" x14ac:dyDescent="0.25">
      <c r="A1147" s="331">
        <v>32</v>
      </c>
      <c r="B1147" s="156" t="s">
        <v>1713</v>
      </c>
      <c r="C1147" s="8">
        <v>1990</v>
      </c>
      <c r="D1147" s="72"/>
      <c r="E1147" s="73" t="s">
        <v>1696</v>
      </c>
      <c r="F1147" s="72">
        <v>9</v>
      </c>
      <c r="G1147" s="72">
        <v>2</v>
      </c>
      <c r="H1147" s="41">
        <v>4377.3</v>
      </c>
      <c r="I1147" s="41">
        <v>3640</v>
      </c>
      <c r="J1147" s="41">
        <v>3605</v>
      </c>
      <c r="K1147" s="72">
        <v>171</v>
      </c>
      <c r="L1147" s="41">
        <v>1150865.04</v>
      </c>
      <c r="M1147" s="41">
        <v>0</v>
      </c>
      <c r="N1147" s="41">
        <v>0</v>
      </c>
      <c r="O1147" s="41">
        <v>404468.07</v>
      </c>
      <c r="P1147" s="41">
        <v>746396.97</v>
      </c>
      <c r="Q1147" s="41">
        <v>316.17</v>
      </c>
      <c r="R1147" s="10">
        <v>948.61</v>
      </c>
      <c r="S1147" s="44">
        <v>43100</v>
      </c>
      <c r="T1147" s="21" t="s">
        <v>37</v>
      </c>
      <c r="U1147" s="306"/>
    </row>
    <row r="1148" spans="1:21" s="88" customFormat="1" ht="21.95" hidden="1" customHeight="1" x14ac:dyDescent="0.25">
      <c r="A1148" s="331">
        <v>33</v>
      </c>
      <c r="B1148" s="156" t="s">
        <v>1714</v>
      </c>
      <c r="C1148" s="8">
        <v>1990</v>
      </c>
      <c r="D1148" s="72"/>
      <c r="E1148" s="73" t="s">
        <v>1696</v>
      </c>
      <c r="F1148" s="72">
        <v>9</v>
      </c>
      <c r="G1148" s="72">
        <v>3</v>
      </c>
      <c r="H1148" s="41">
        <v>6290.7</v>
      </c>
      <c r="I1148" s="41">
        <v>5559.5</v>
      </c>
      <c r="J1148" s="41">
        <v>5295.7</v>
      </c>
      <c r="K1148" s="72">
        <v>266</v>
      </c>
      <c r="L1148" s="41">
        <v>1757756.64</v>
      </c>
      <c r="M1148" s="41">
        <v>0</v>
      </c>
      <c r="N1148" s="41">
        <v>0</v>
      </c>
      <c r="O1148" s="41">
        <v>617758.30000000005</v>
      </c>
      <c r="P1148" s="41">
        <v>1139998.3400000001</v>
      </c>
      <c r="Q1148" s="41">
        <v>316.17</v>
      </c>
      <c r="R1148" s="10">
        <v>948.61</v>
      </c>
      <c r="S1148" s="44">
        <v>43100</v>
      </c>
      <c r="T1148" s="21" t="s">
        <v>37</v>
      </c>
      <c r="U1148" s="306"/>
    </row>
    <row r="1149" spans="1:21" s="88" customFormat="1" ht="21.95" hidden="1" customHeight="1" x14ac:dyDescent="0.25">
      <c r="A1149" s="331">
        <v>34</v>
      </c>
      <c r="B1149" s="156" t="s">
        <v>1715</v>
      </c>
      <c r="C1149" s="8">
        <v>1989</v>
      </c>
      <c r="D1149" s="72"/>
      <c r="E1149" s="73" t="s">
        <v>1696</v>
      </c>
      <c r="F1149" s="72">
        <v>9</v>
      </c>
      <c r="G1149" s="72">
        <v>2</v>
      </c>
      <c r="H1149" s="41">
        <v>4351.1000000000004</v>
      </c>
      <c r="I1149" s="41">
        <v>3639.5</v>
      </c>
      <c r="J1149" s="41">
        <v>3367.8</v>
      </c>
      <c r="K1149" s="72">
        <v>151</v>
      </c>
      <c r="L1149" s="41">
        <v>1150706.95</v>
      </c>
      <c r="M1149" s="41">
        <v>0</v>
      </c>
      <c r="N1149" s="41">
        <v>0</v>
      </c>
      <c r="O1149" s="41">
        <v>404412.51</v>
      </c>
      <c r="P1149" s="41">
        <v>746294.44</v>
      </c>
      <c r="Q1149" s="41">
        <v>316.17</v>
      </c>
      <c r="R1149" s="10">
        <v>948.61</v>
      </c>
      <c r="S1149" s="44">
        <v>43100</v>
      </c>
      <c r="T1149" s="21" t="s">
        <v>37</v>
      </c>
      <c r="U1149" s="306"/>
    </row>
    <row r="1150" spans="1:21" s="58" customFormat="1" ht="21.95" hidden="1" customHeight="1" x14ac:dyDescent="0.25">
      <c r="A1150" s="199"/>
      <c r="B1150" s="157" t="s">
        <v>307</v>
      </c>
      <c r="C1150" s="47"/>
      <c r="D1150" s="75"/>
      <c r="E1150" s="74"/>
      <c r="F1150" s="75"/>
      <c r="G1150" s="75"/>
      <c r="H1150" s="76">
        <f>SUM(H1151:H1163)</f>
        <v>42342</v>
      </c>
      <c r="I1150" s="76">
        <f t="shared" ref="I1150:P1150" si="82">SUM(I1151:I1163)</f>
        <v>54766.6</v>
      </c>
      <c r="J1150" s="76">
        <f t="shared" si="82"/>
        <v>44886.44</v>
      </c>
      <c r="K1150" s="75">
        <f t="shared" si="82"/>
        <v>2134</v>
      </c>
      <c r="L1150" s="76">
        <f t="shared" si="82"/>
        <v>19197350.949999999</v>
      </c>
      <c r="M1150" s="76">
        <f t="shared" si="82"/>
        <v>0</v>
      </c>
      <c r="N1150" s="76">
        <f t="shared" si="82"/>
        <v>0</v>
      </c>
      <c r="O1150" s="76">
        <f t="shared" si="82"/>
        <v>0</v>
      </c>
      <c r="P1150" s="76">
        <f t="shared" si="82"/>
        <v>19197350.949999999</v>
      </c>
      <c r="Q1150" s="76" t="s">
        <v>78</v>
      </c>
      <c r="R1150" s="330" t="s">
        <v>78</v>
      </c>
      <c r="S1150" s="85" t="s">
        <v>78</v>
      </c>
      <c r="T1150" s="83" t="s">
        <v>78</v>
      </c>
      <c r="U1150" s="306"/>
    </row>
    <row r="1151" spans="1:21" s="88" customFormat="1" ht="21.95" hidden="1" customHeight="1" x14ac:dyDescent="0.25">
      <c r="A1151" s="331">
        <v>1</v>
      </c>
      <c r="B1151" s="156" t="s">
        <v>549</v>
      </c>
      <c r="C1151" s="8" t="s">
        <v>270</v>
      </c>
      <c r="D1151" s="72" t="s">
        <v>211</v>
      </c>
      <c r="E1151" s="73" t="s">
        <v>308</v>
      </c>
      <c r="F1151" s="72">
        <v>2</v>
      </c>
      <c r="G1151" s="72">
        <v>2</v>
      </c>
      <c r="H1151" s="41">
        <v>951.7</v>
      </c>
      <c r="I1151" s="41">
        <v>651.4</v>
      </c>
      <c r="J1151" s="41">
        <v>602</v>
      </c>
      <c r="K1151" s="72">
        <v>28</v>
      </c>
      <c r="L1151" s="41">
        <v>159944.76</v>
      </c>
      <c r="M1151" s="41">
        <v>0</v>
      </c>
      <c r="N1151" s="41">
        <v>0</v>
      </c>
      <c r="O1151" s="41">
        <v>0</v>
      </c>
      <c r="P1151" s="41">
        <v>159944.76</v>
      </c>
      <c r="Q1151" s="41">
        <v>245.54</v>
      </c>
      <c r="R1151" s="10">
        <v>245.54</v>
      </c>
      <c r="S1151" s="44">
        <v>43070</v>
      </c>
      <c r="T1151" s="21" t="s">
        <v>37</v>
      </c>
      <c r="U1151" s="306"/>
    </row>
    <row r="1152" spans="1:21" s="88" customFormat="1" ht="21.95" hidden="1" customHeight="1" x14ac:dyDescent="0.25">
      <c r="A1152" s="331">
        <v>2</v>
      </c>
      <c r="B1152" s="156" t="s">
        <v>550</v>
      </c>
      <c r="C1152" s="8" t="s">
        <v>275</v>
      </c>
      <c r="D1152" s="72" t="s">
        <v>211</v>
      </c>
      <c r="E1152" s="73" t="s">
        <v>308</v>
      </c>
      <c r="F1152" s="72">
        <v>2</v>
      </c>
      <c r="G1152" s="72">
        <v>2</v>
      </c>
      <c r="H1152" s="41">
        <v>989.9</v>
      </c>
      <c r="I1152" s="41">
        <v>905.1</v>
      </c>
      <c r="J1152" s="41">
        <v>845</v>
      </c>
      <c r="K1152" s="72">
        <v>22</v>
      </c>
      <c r="L1152" s="41">
        <v>1198723.49</v>
      </c>
      <c r="M1152" s="41">
        <v>0</v>
      </c>
      <c r="N1152" s="41">
        <v>0</v>
      </c>
      <c r="O1152" s="41">
        <v>0</v>
      </c>
      <c r="P1152" s="41">
        <v>1198723.49</v>
      </c>
      <c r="Q1152" s="41">
        <v>1324.41</v>
      </c>
      <c r="R1152" s="10">
        <v>1324.41</v>
      </c>
      <c r="S1152" s="44">
        <v>43070</v>
      </c>
      <c r="T1152" s="21" t="s">
        <v>37</v>
      </c>
      <c r="U1152" s="306"/>
    </row>
    <row r="1153" spans="1:21" s="88" customFormat="1" ht="21.95" hidden="1" customHeight="1" x14ac:dyDescent="0.25">
      <c r="A1153" s="331">
        <v>3</v>
      </c>
      <c r="B1153" s="156" t="s">
        <v>552</v>
      </c>
      <c r="C1153" s="8" t="s">
        <v>270</v>
      </c>
      <c r="D1153" s="72" t="s">
        <v>211</v>
      </c>
      <c r="E1153" s="73" t="s">
        <v>308</v>
      </c>
      <c r="F1153" s="72">
        <v>2</v>
      </c>
      <c r="G1153" s="72">
        <v>1</v>
      </c>
      <c r="H1153" s="41">
        <v>575.1</v>
      </c>
      <c r="I1153" s="41">
        <v>529.1</v>
      </c>
      <c r="J1153" s="41">
        <v>261.8</v>
      </c>
      <c r="K1153" s="72">
        <v>20</v>
      </c>
      <c r="L1153" s="41">
        <v>1024305.86</v>
      </c>
      <c r="M1153" s="41">
        <v>0</v>
      </c>
      <c r="N1153" s="41">
        <v>0</v>
      </c>
      <c r="O1153" s="41">
        <v>0</v>
      </c>
      <c r="P1153" s="41">
        <v>1024305.86</v>
      </c>
      <c r="Q1153" s="41">
        <v>1935.94</v>
      </c>
      <c r="R1153" s="10">
        <v>1935.94</v>
      </c>
      <c r="S1153" s="44">
        <v>43070</v>
      </c>
      <c r="T1153" s="21" t="s">
        <v>37</v>
      </c>
      <c r="U1153" s="306"/>
    </row>
    <row r="1154" spans="1:21" s="88" customFormat="1" ht="21.95" customHeight="1" x14ac:dyDescent="0.25">
      <c r="A1154" s="331">
        <v>4</v>
      </c>
      <c r="B1154" s="156" t="s">
        <v>553</v>
      </c>
      <c r="C1154" s="8" t="s">
        <v>270</v>
      </c>
      <c r="D1154" s="72" t="s">
        <v>211</v>
      </c>
      <c r="E1154" s="73" t="s">
        <v>308</v>
      </c>
      <c r="F1154" s="72">
        <v>2</v>
      </c>
      <c r="G1154" s="72" t="s">
        <v>551</v>
      </c>
      <c r="H1154" s="41">
        <v>584.79999999999995</v>
      </c>
      <c r="I1154" s="41">
        <v>535.4</v>
      </c>
      <c r="J1154" s="41">
        <v>333.1</v>
      </c>
      <c r="K1154" s="72">
        <v>12</v>
      </c>
      <c r="L1154" s="41">
        <v>327413.15999999997</v>
      </c>
      <c r="M1154" s="41">
        <v>0</v>
      </c>
      <c r="N1154" s="41">
        <v>0</v>
      </c>
      <c r="O1154" s="41">
        <v>0</v>
      </c>
      <c r="P1154" s="41">
        <v>327413.15999999997</v>
      </c>
      <c r="Q1154" s="41">
        <v>611.53</v>
      </c>
      <c r="R1154" s="10">
        <v>611.53</v>
      </c>
      <c r="S1154" s="44">
        <v>43070</v>
      </c>
      <c r="T1154" s="21" t="s">
        <v>37</v>
      </c>
      <c r="U1154" s="306"/>
    </row>
    <row r="1155" spans="1:21" s="88" customFormat="1" ht="21.95" hidden="1" customHeight="1" x14ac:dyDescent="0.25">
      <c r="A1155" s="331">
        <v>5</v>
      </c>
      <c r="B1155" s="156" t="s">
        <v>1609</v>
      </c>
      <c r="C1155" s="8" t="s">
        <v>1610</v>
      </c>
      <c r="D1155" s="72" t="s">
        <v>211</v>
      </c>
      <c r="E1155" s="73" t="s">
        <v>1611</v>
      </c>
      <c r="F1155" s="72">
        <v>9</v>
      </c>
      <c r="G1155" s="72">
        <v>2</v>
      </c>
      <c r="H1155" s="41">
        <v>4189.8</v>
      </c>
      <c r="I1155" s="41">
        <v>3559.5</v>
      </c>
      <c r="J1155" s="41" t="s">
        <v>1612</v>
      </c>
      <c r="K1155" s="72">
        <v>147</v>
      </c>
      <c r="L1155" s="41">
        <v>1125413.21</v>
      </c>
      <c r="M1155" s="41">
        <v>0</v>
      </c>
      <c r="N1155" s="41">
        <v>0</v>
      </c>
      <c r="O1155" s="41">
        <v>0</v>
      </c>
      <c r="P1155" s="41">
        <v>1125413.21</v>
      </c>
      <c r="Q1155" s="41">
        <v>316.17</v>
      </c>
      <c r="R1155" s="10">
        <v>948.61</v>
      </c>
      <c r="S1155" s="44">
        <v>43070</v>
      </c>
      <c r="T1155" s="21" t="s">
        <v>37</v>
      </c>
      <c r="U1155" s="306"/>
    </row>
    <row r="1156" spans="1:21" s="88" customFormat="1" ht="21.95" hidden="1" customHeight="1" x14ac:dyDescent="0.25">
      <c r="A1156" s="331">
        <v>6</v>
      </c>
      <c r="B1156" s="156" t="s">
        <v>1613</v>
      </c>
      <c r="C1156" s="8" t="s">
        <v>1614</v>
      </c>
      <c r="D1156" s="72" t="s">
        <v>211</v>
      </c>
      <c r="E1156" s="73" t="s">
        <v>1611</v>
      </c>
      <c r="F1156" s="72">
        <v>9</v>
      </c>
      <c r="G1156" s="72">
        <v>2</v>
      </c>
      <c r="H1156" s="41">
        <v>4105.5</v>
      </c>
      <c r="I1156" s="41">
        <v>3589.2</v>
      </c>
      <c r="J1156" s="41">
        <v>3423.6</v>
      </c>
      <c r="K1156" s="72">
        <v>149</v>
      </c>
      <c r="L1156" s="41">
        <v>1134803.51</v>
      </c>
      <c r="M1156" s="41">
        <v>0</v>
      </c>
      <c r="N1156" s="41">
        <v>0</v>
      </c>
      <c r="O1156" s="41">
        <v>0</v>
      </c>
      <c r="P1156" s="41">
        <v>1134803.51</v>
      </c>
      <c r="Q1156" s="41">
        <v>316.17</v>
      </c>
      <c r="R1156" s="10">
        <v>948.61</v>
      </c>
      <c r="S1156" s="44">
        <v>43070</v>
      </c>
      <c r="T1156" s="21" t="s">
        <v>37</v>
      </c>
      <c r="U1156" s="306"/>
    </row>
    <row r="1157" spans="1:21" s="88" customFormat="1" ht="21.95" hidden="1" customHeight="1" x14ac:dyDescent="0.25">
      <c r="A1157" s="331">
        <v>7</v>
      </c>
      <c r="B1157" s="156" t="s">
        <v>1615</v>
      </c>
      <c r="C1157" s="8" t="s">
        <v>1616</v>
      </c>
      <c r="D1157" s="72" t="s">
        <v>211</v>
      </c>
      <c r="E1157" s="73" t="s">
        <v>1611</v>
      </c>
      <c r="F1157" s="72">
        <v>9</v>
      </c>
      <c r="G1157" s="72">
        <v>2</v>
      </c>
      <c r="H1157" s="41">
        <v>4207.8</v>
      </c>
      <c r="I1157" s="41">
        <v>3574.8</v>
      </c>
      <c r="J1157" s="41">
        <v>3395.1</v>
      </c>
      <c r="K1157" s="72">
        <v>135</v>
      </c>
      <c r="L1157" s="41">
        <v>1130250.6399999999</v>
      </c>
      <c r="M1157" s="41">
        <v>0</v>
      </c>
      <c r="N1157" s="41">
        <v>0</v>
      </c>
      <c r="O1157" s="41">
        <v>0</v>
      </c>
      <c r="P1157" s="41">
        <v>1130250.6399999999</v>
      </c>
      <c r="Q1157" s="41">
        <v>316.17</v>
      </c>
      <c r="R1157" s="10">
        <v>948.61</v>
      </c>
      <c r="S1157" s="44">
        <v>43070</v>
      </c>
      <c r="T1157" s="21" t="s">
        <v>37</v>
      </c>
      <c r="U1157" s="306"/>
    </row>
    <row r="1158" spans="1:21" s="88" customFormat="1" ht="21.95" hidden="1" customHeight="1" x14ac:dyDescent="0.25">
      <c r="A1158" s="331">
        <v>8</v>
      </c>
      <c r="B1158" s="156" t="s">
        <v>1617</v>
      </c>
      <c r="C1158" s="8" t="s">
        <v>1616</v>
      </c>
      <c r="D1158" s="72" t="s">
        <v>211</v>
      </c>
      <c r="E1158" s="73" t="s">
        <v>1611</v>
      </c>
      <c r="F1158" s="72">
        <v>9</v>
      </c>
      <c r="G1158" s="72">
        <v>2</v>
      </c>
      <c r="H1158" s="41">
        <v>4222.6000000000004</v>
      </c>
      <c r="I1158" s="41">
        <v>3581.3</v>
      </c>
      <c r="J1158" s="41">
        <v>3535.5</v>
      </c>
      <c r="K1158" s="72">
        <v>141</v>
      </c>
      <c r="L1158" s="41">
        <v>1132305.75</v>
      </c>
      <c r="M1158" s="41">
        <v>0</v>
      </c>
      <c r="N1158" s="41">
        <v>0</v>
      </c>
      <c r="O1158" s="41">
        <v>0</v>
      </c>
      <c r="P1158" s="41">
        <v>1132305.75</v>
      </c>
      <c r="Q1158" s="41">
        <v>316.17</v>
      </c>
      <c r="R1158" s="10">
        <v>948.61</v>
      </c>
      <c r="S1158" s="44">
        <v>43070</v>
      </c>
      <c r="T1158" s="21" t="s">
        <v>37</v>
      </c>
      <c r="U1158" s="306"/>
    </row>
    <row r="1159" spans="1:21" s="88" customFormat="1" ht="21.95" hidden="1" customHeight="1" x14ac:dyDescent="0.25">
      <c r="A1159" s="331">
        <v>9</v>
      </c>
      <c r="B1159" s="156" t="s">
        <v>1618</v>
      </c>
      <c r="C1159" s="8" t="s">
        <v>1619</v>
      </c>
      <c r="D1159" s="72" t="s">
        <v>211</v>
      </c>
      <c r="E1159" s="73" t="s">
        <v>1611</v>
      </c>
      <c r="F1159" s="72">
        <v>9</v>
      </c>
      <c r="G1159" s="72">
        <v>2</v>
      </c>
      <c r="H1159" s="41">
        <v>4215.7</v>
      </c>
      <c r="I1159" s="41">
        <v>3583.7</v>
      </c>
      <c r="J1159" s="41">
        <v>3482.8</v>
      </c>
      <c r="K1159" s="72">
        <v>136</v>
      </c>
      <c r="L1159" s="41">
        <v>1133064.57</v>
      </c>
      <c r="M1159" s="41">
        <v>0</v>
      </c>
      <c r="N1159" s="41">
        <v>0</v>
      </c>
      <c r="O1159" s="41">
        <v>0</v>
      </c>
      <c r="P1159" s="41">
        <v>1133064.57</v>
      </c>
      <c r="Q1159" s="41">
        <v>316.17</v>
      </c>
      <c r="R1159" s="10">
        <v>948.61</v>
      </c>
      <c r="S1159" s="44">
        <v>43070</v>
      </c>
      <c r="T1159" s="21" t="s">
        <v>37</v>
      </c>
      <c r="U1159" s="306"/>
    </row>
    <row r="1160" spans="1:21" s="88" customFormat="1" ht="21.95" hidden="1" customHeight="1" x14ac:dyDescent="0.25">
      <c r="A1160" s="331">
        <v>10</v>
      </c>
      <c r="B1160" s="156" t="s">
        <v>1620</v>
      </c>
      <c r="C1160" s="8" t="s">
        <v>1621</v>
      </c>
      <c r="D1160" s="72" t="s">
        <v>211</v>
      </c>
      <c r="E1160" s="73" t="s">
        <v>1611</v>
      </c>
      <c r="F1160" s="72">
        <v>9</v>
      </c>
      <c r="G1160" s="72">
        <v>2</v>
      </c>
      <c r="H1160" s="41">
        <v>4272.8999999999996</v>
      </c>
      <c r="I1160" s="41">
        <v>3777</v>
      </c>
      <c r="J1160" s="41">
        <v>3572.6</v>
      </c>
      <c r="K1160" s="72">
        <v>153</v>
      </c>
      <c r="L1160" s="41">
        <v>1194180.56</v>
      </c>
      <c r="M1160" s="41">
        <v>0</v>
      </c>
      <c r="N1160" s="41">
        <v>0</v>
      </c>
      <c r="O1160" s="41">
        <v>0</v>
      </c>
      <c r="P1160" s="41">
        <v>1194180.56</v>
      </c>
      <c r="Q1160" s="41">
        <v>316.17</v>
      </c>
      <c r="R1160" s="10">
        <v>948.61</v>
      </c>
      <c r="S1160" s="44">
        <v>43070</v>
      </c>
      <c r="T1160" s="21" t="s">
        <v>37</v>
      </c>
      <c r="U1160" s="306"/>
    </row>
    <row r="1161" spans="1:21" s="88" customFormat="1" ht="21.95" hidden="1" customHeight="1" x14ac:dyDescent="0.25">
      <c r="A1161" s="331">
        <v>11</v>
      </c>
      <c r="B1161" s="156" t="s">
        <v>1622</v>
      </c>
      <c r="C1161" s="8" t="s">
        <v>1623</v>
      </c>
      <c r="D1161" s="72" t="s">
        <v>211</v>
      </c>
      <c r="E1161" s="73" t="s">
        <v>1611</v>
      </c>
      <c r="F1161" s="72">
        <v>9</v>
      </c>
      <c r="G1161" s="72">
        <v>4</v>
      </c>
      <c r="H1161" s="41">
        <v>8876.2999999999993</v>
      </c>
      <c r="I1161" s="41">
        <v>7945.3</v>
      </c>
      <c r="J1161" s="41">
        <v>7385.5</v>
      </c>
      <c r="K1161" s="72">
        <v>348</v>
      </c>
      <c r="L1161" s="41">
        <v>2512079.11</v>
      </c>
      <c r="M1161" s="41">
        <v>0</v>
      </c>
      <c r="N1161" s="41">
        <v>0</v>
      </c>
      <c r="O1161" s="41">
        <v>0</v>
      </c>
      <c r="P1161" s="41">
        <v>2512079.11</v>
      </c>
      <c r="Q1161" s="41">
        <v>316.17</v>
      </c>
      <c r="R1161" s="10">
        <v>948.61</v>
      </c>
      <c r="S1161" s="44">
        <v>43070</v>
      </c>
      <c r="T1161" s="21" t="s">
        <v>37</v>
      </c>
      <c r="U1161" s="306"/>
    </row>
    <row r="1162" spans="1:21" s="88" customFormat="1" ht="21.95" hidden="1" customHeight="1" x14ac:dyDescent="0.25">
      <c r="A1162" s="331">
        <v>12</v>
      </c>
      <c r="B1162" s="156" t="s">
        <v>1624</v>
      </c>
      <c r="C1162" s="8" t="s">
        <v>1625</v>
      </c>
      <c r="D1162" s="72" t="s">
        <v>211</v>
      </c>
      <c r="E1162" s="73" t="s">
        <v>1611</v>
      </c>
      <c r="F1162" s="72">
        <v>9</v>
      </c>
      <c r="G1162" s="72">
        <v>4</v>
      </c>
      <c r="H1162" s="41">
        <v>636.29999999999995</v>
      </c>
      <c r="I1162" s="41">
        <v>7510.3</v>
      </c>
      <c r="J1162" s="41">
        <v>7341.04</v>
      </c>
      <c r="K1162" s="72">
        <v>370</v>
      </c>
      <c r="L1162" s="41">
        <v>2374544.42</v>
      </c>
      <c r="M1162" s="41">
        <v>0</v>
      </c>
      <c r="N1162" s="41">
        <v>0</v>
      </c>
      <c r="O1162" s="41">
        <v>0</v>
      </c>
      <c r="P1162" s="41">
        <v>2374544.42</v>
      </c>
      <c r="Q1162" s="41">
        <v>316.17</v>
      </c>
      <c r="R1162" s="10">
        <v>948.61</v>
      </c>
      <c r="S1162" s="44">
        <v>43070</v>
      </c>
      <c r="T1162" s="21" t="s">
        <v>37</v>
      </c>
      <c r="U1162" s="306"/>
    </row>
    <row r="1163" spans="1:21" s="88" customFormat="1" ht="21.95" hidden="1" customHeight="1" x14ac:dyDescent="0.25">
      <c r="A1163" s="331">
        <v>13</v>
      </c>
      <c r="B1163" s="156" t="s">
        <v>1626</v>
      </c>
      <c r="C1163" s="8" t="s">
        <v>1627</v>
      </c>
      <c r="D1163" s="72" t="s">
        <v>211</v>
      </c>
      <c r="E1163" s="73" t="s">
        <v>95</v>
      </c>
      <c r="F1163" s="72">
        <v>9</v>
      </c>
      <c r="G1163" s="72">
        <v>6</v>
      </c>
      <c r="H1163" s="41">
        <v>4513.6000000000004</v>
      </c>
      <c r="I1163" s="41">
        <v>15024.5</v>
      </c>
      <c r="J1163" s="41">
        <v>10708.4</v>
      </c>
      <c r="K1163" s="72">
        <v>473</v>
      </c>
      <c r="L1163" s="41">
        <v>4750321.91</v>
      </c>
      <c r="M1163" s="41">
        <v>0</v>
      </c>
      <c r="N1163" s="41">
        <v>0</v>
      </c>
      <c r="O1163" s="41">
        <v>0</v>
      </c>
      <c r="P1163" s="41">
        <v>4750321.91</v>
      </c>
      <c r="Q1163" s="41">
        <v>316.17</v>
      </c>
      <c r="R1163" s="10">
        <v>948.61</v>
      </c>
      <c r="S1163" s="44">
        <v>43070</v>
      </c>
      <c r="T1163" s="21" t="s">
        <v>37</v>
      </c>
      <c r="U1163" s="306"/>
    </row>
    <row r="1164" spans="1:21" ht="35.25" hidden="1" customHeight="1" x14ac:dyDescent="0.25">
      <c r="A1164" s="331"/>
      <c r="B1164" s="157" t="s">
        <v>324</v>
      </c>
      <c r="C1164" s="47"/>
      <c r="D1164" s="75"/>
      <c r="E1164" s="74"/>
      <c r="F1164" s="75"/>
      <c r="G1164" s="75"/>
      <c r="H1164" s="76">
        <f t="shared" ref="H1164:P1164" si="83">SUM(H1165:H1172)</f>
        <v>5777.41</v>
      </c>
      <c r="I1164" s="76">
        <f t="shared" si="83"/>
        <v>5429.5</v>
      </c>
      <c r="J1164" s="76">
        <f t="shared" si="83"/>
        <v>4595</v>
      </c>
      <c r="K1164" s="75">
        <f t="shared" si="83"/>
        <v>230</v>
      </c>
      <c r="L1164" s="76">
        <f t="shared" si="83"/>
        <v>3972158.37</v>
      </c>
      <c r="M1164" s="76">
        <f t="shared" si="83"/>
        <v>0</v>
      </c>
      <c r="N1164" s="76">
        <f t="shared" si="83"/>
        <v>0</v>
      </c>
      <c r="O1164" s="76">
        <f t="shared" si="83"/>
        <v>0</v>
      </c>
      <c r="P1164" s="76">
        <f t="shared" si="83"/>
        <v>3972158.37</v>
      </c>
      <c r="Q1164" s="76" t="s">
        <v>78</v>
      </c>
      <c r="R1164" s="330" t="s">
        <v>78</v>
      </c>
      <c r="S1164" s="85" t="s">
        <v>78</v>
      </c>
      <c r="T1164" s="83" t="s">
        <v>78</v>
      </c>
      <c r="U1164" s="306"/>
    </row>
    <row r="1165" spans="1:21" ht="21.95" hidden="1" customHeight="1" x14ac:dyDescent="0.25">
      <c r="A1165" s="331">
        <v>1</v>
      </c>
      <c r="B1165" s="156" t="s">
        <v>325</v>
      </c>
      <c r="C1165" s="8">
        <v>1932</v>
      </c>
      <c r="D1165" s="72"/>
      <c r="E1165" s="73" t="s">
        <v>148</v>
      </c>
      <c r="F1165" s="72">
        <v>2</v>
      </c>
      <c r="G1165" s="72">
        <v>2</v>
      </c>
      <c r="H1165" s="41">
        <v>504.1</v>
      </c>
      <c r="I1165" s="41">
        <v>456.1</v>
      </c>
      <c r="J1165" s="41">
        <v>286.89999999999998</v>
      </c>
      <c r="K1165" s="9">
        <v>21</v>
      </c>
      <c r="L1165" s="12">
        <v>873276.43</v>
      </c>
      <c r="M1165" s="41">
        <v>0</v>
      </c>
      <c r="N1165" s="41">
        <v>0</v>
      </c>
      <c r="O1165" s="41">
        <v>0</v>
      </c>
      <c r="P1165" s="12">
        <v>873276.43</v>
      </c>
      <c r="Q1165" s="41">
        <v>1914.66</v>
      </c>
      <c r="R1165" s="10">
        <v>1914.66</v>
      </c>
      <c r="S1165" s="44">
        <v>43100</v>
      </c>
      <c r="T1165" s="21" t="s">
        <v>1507</v>
      </c>
      <c r="U1165" s="306"/>
    </row>
    <row r="1166" spans="1:21" ht="21.95" hidden="1" customHeight="1" x14ac:dyDescent="0.25">
      <c r="A1166" s="331">
        <v>2</v>
      </c>
      <c r="B1166" s="156" t="s">
        <v>1508</v>
      </c>
      <c r="C1166" s="8">
        <v>1934</v>
      </c>
      <c r="D1166" s="72"/>
      <c r="E1166" s="73" t="s">
        <v>148</v>
      </c>
      <c r="F1166" s="72">
        <v>2</v>
      </c>
      <c r="G1166" s="72">
        <v>2</v>
      </c>
      <c r="H1166" s="41">
        <v>444.4</v>
      </c>
      <c r="I1166" s="41">
        <v>365.9</v>
      </c>
      <c r="J1166" s="41">
        <v>263</v>
      </c>
      <c r="K1166" s="9">
        <v>26</v>
      </c>
      <c r="L1166" s="12">
        <v>700574.1</v>
      </c>
      <c r="M1166" s="41">
        <v>0</v>
      </c>
      <c r="N1166" s="41">
        <v>0</v>
      </c>
      <c r="O1166" s="41">
        <v>0</v>
      </c>
      <c r="P1166" s="12">
        <v>700574.1</v>
      </c>
      <c r="Q1166" s="41">
        <v>1914.66</v>
      </c>
      <c r="R1166" s="10">
        <v>1914.66</v>
      </c>
      <c r="S1166" s="44">
        <v>43100</v>
      </c>
      <c r="T1166" s="21" t="s">
        <v>1507</v>
      </c>
      <c r="U1166" s="306"/>
    </row>
    <row r="1167" spans="1:21" ht="21.95" hidden="1" customHeight="1" x14ac:dyDescent="0.25">
      <c r="A1167" s="331">
        <v>3</v>
      </c>
      <c r="B1167" s="156" t="s">
        <v>327</v>
      </c>
      <c r="C1167" s="8">
        <v>1938</v>
      </c>
      <c r="D1167" s="72"/>
      <c r="E1167" s="73" t="s">
        <v>148</v>
      </c>
      <c r="F1167" s="72">
        <v>2</v>
      </c>
      <c r="G1167" s="72">
        <v>2</v>
      </c>
      <c r="H1167" s="41">
        <v>564.1</v>
      </c>
      <c r="I1167" s="41">
        <v>445.6</v>
      </c>
      <c r="J1167" s="41">
        <v>255.1</v>
      </c>
      <c r="K1167" s="9">
        <v>44</v>
      </c>
      <c r="L1167" s="12">
        <v>104069.88</v>
      </c>
      <c r="M1167" s="41">
        <v>0</v>
      </c>
      <c r="N1167" s="41">
        <v>0</v>
      </c>
      <c r="O1167" s="41">
        <v>0</v>
      </c>
      <c r="P1167" s="12">
        <v>104069.88</v>
      </c>
      <c r="Q1167" s="41">
        <v>233.55</v>
      </c>
      <c r="R1167" s="10">
        <v>233.55</v>
      </c>
      <c r="S1167" s="44">
        <v>43100</v>
      </c>
      <c r="T1167" s="21" t="s">
        <v>1507</v>
      </c>
      <c r="U1167" s="306"/>
    </row>
    <row r="1168" spans="1:21" ht="21.95" hidden="1" customHeight="1" x14ac:dyDescent="0.25">
      <c r="A1168" s="331">
        <v>4</v>
      </c>
      <c r="B1168" s="156" t="s">
        <v>328</v>
      </c>
      <c r="C1168" s="8">
        <v>1940</v>
      </c>
      <c r="D1168" s="72"/>
      <c r="E1168" s="73" t="s">
        <v>148</v>
      </c>
      <c r="F1168" s="72">
        <v>2</v>
      </c>
      <c r="G1168" s="72">
        <v>2</v>
      </c>
      <c r="H1168" s="41">
        <v>572.6</v>
      </c>
      <c r="I1168" s="41">
        <v>492.6</v>
      </c>
      <c r="J1168" s="41">
        <v>424.7</v>
      </c>
      <c r="K1168" s="9">
        <v>17</v>
      </c>
      <c r="L1168" s="12">
        <v>120953</v>
      </c>
      <c r="M1168" s="41">
        <v>0</v>
      </c>
      <c r="N1168" s="41">
        <v>0</v>
      </c>
      <c r="O1168" s="41">
        <v>0</v>
      </c>
      <c r="P1168" s="12">
        <v>120953</v>
      </c>
      <c r="Q1168" s="41">
        <v>245.54</v>
      </c>
      <c r="R1168" s="10">
        <v>245.54</v>
      </c>
      <c r="S1168" s="44">
        <v>43100</v>
      </c>
      <c r="T1168" s="21" t="s">
        <v>1507</v>
      </c>
      <c r="U1168" s="306"/>
    </row>
    <row r="1169" spans="1:21" ht="21.95" hidden="1" customHeight="1" x14ac:dyDescent="0.25">
      <c r="A1169" s="331">
        <v>5</v>
      </c>
      <c r="B1169" s="156" t="s">
        <v>1583</v>
      </c>
      <c r="C1169" s="8">
        <v>1956</v>
      </c>
      <c r="D1169" s="72"/>
      <c r="E1169" s="73" t="s">
        <v>330</v>
      </c>
      <c r="F1169" s="72">
        <v>2</v>
      </c>
      <c r="G1169" s="72">
        <v>2</v>
      </c>
      <c r="H1169" s="41">
        <v>813.41</v>
      </c>
      <c r="I1169" s="41">
        <v>811.6</v>
      </c>
      <c r="J1169" s="41">
        <v>758.5</v>
      </c>
      <c r="K1169" s="9">
        <v>39</v>
      </c>
      <c r="L1169" s="12">
        <v>439570.68</v>
      </c>
      <c r="M1169" s="41">
        <v>0</v>
      </c>
      <c r="N1169" s="41">
        <v>0</v>
      </c>
      <c r="O1169" s="41">
        <v>0</v>
      </c>
      <c r="P1169" s="12">
        <v>439570.68</v>
      </c>
      <c r="Q1169" s="41">
        <v>541.61</v>
      </c>
      <c r="R1169" s="10">
        <v>541.61</v>
      </c>
      <c r="S1169" s="44">
        <v>43100</v>
      </c>
      <c r="T1169" s="21" t="s">
        <v>1507</v>
      </c>
      <c r="U1169" s="306"/>
    </row>
    <row r="1170" spans="1:21" ht="21.95" hidden="1" customHeight="1" x14ac:dyDescent="0.25">
      <c r="A1170" s="331">
        <v>6</v>
      </c>
      <c r="B1170" s="156" t="s">
        <v>1584</v>
      </c>
      <c r="C1170" s="8">
        <v>1959</v>
      </c>
      <c r="D1170" s="72"/>
      <c r="E1170" s="73" t="s">
        <v>69</v>
      </c>
      <c r="F1170" s="72">
        <v>2</v>
      </c>
      <c r="G1170" s="72">
        <v>1</v>
      </c>
      <c r="H1170" s="41">
        <v>338.7</v>
      </c>
      <c r="I1170" s="41">
        <v>302.5</v>
      </c>
      <c r="J1170" s="41">
        <v>302.5</v>
      </c>
      <c r="K1170" s="9">
        <v>11</v>
      </c>
      <c r="L1170" s="12">
        <v>74275.850000000006</v>
      </c>
      <c r="M1170" s="41">
        <v>0</v>
      </c>
      <c r="N1170" s="41">
        <v>0</v>
      </c>
      <c r="O1170" s="41">
        <v>0</v>
      </c>
      <c r="P1170" s="12">
        <v>74275.850000000006</v>
      </c>
      <c r="Q1170" s="41">
        <v>245.54</v>
      </c>
      <c r="R1170" s="10">
        <v>245.54</v>
      </c>
      <c r="S1170" s="44">
        <v>43100</v>
      </c>
      <c r="T1170" s="21" t="s">
        <v>1507</v>
      </c>
      <c r="U1170" s="306"/>
    </row>
    <row r="1171" spans="1:21" ht="21.95" hidden="1" customHeight="1" x14ac:dyDescent="0.25">
      <c r="A1171" s="331">
        <v>7</v>
      </c>
      <c r="B1171" s="156" t="s">
        <v>1585</v>
      </c>
      <c r="C1171" s="8">
        <v>1952</v>
      </c>
      <c r="D1171" s="72"/>
      <c r="E1171" s="73" t="s">
        <v>330</v>
      </c>
      <c r="F1171" s="72">
        <v>2</v>
      </c>
      <c r="G1171" s="72">
        <v>1</v>
      </c>
      <c r="H1171" s="41">
        <v>758.2</v>
      </c>
      <c r="I1171" s="41">
        <v>683.3</v>
      </c>
      <c r="J1171" s="41">
        <v>522.4</v>
      </c>
      <c r="K1171" s="9">
        <v>52</v>
      </c>
      <c r="L1171" s="12">
        <v>167777.48</v>
      </c>
      <c r="M1171" s="41">
        <v>0</v>
      </c>
      <c r="N1171" s="41">
        <v>0</v>
      </c>
      <c r="O1171" s="41">
        <v>0</v>
      </c>
      <c r="P1171" s="12">
        <v>167777.48</v>
      </c>
      <c r="Q1171" s="41">
        <v>245.54</v>
      </c>
      <c r="R1171" s="10">
        <v>245.54</v>
      </c>
      <c r="S1171" s="44">
        <v>43100</v>
      </c>
      <c r="T1171" s="21" t="s">
        <v>1507</v>
      </c>
      <c r="U1171" s="306"/>
    </row>
    <row r="1172" spans="1:21" ht="21.95" hidden="1" customHeight="1" x14ac:dyDescent="0.25">
      <c r="A1172" s="331">
        <v>8</v>
      </c>
      <c r="B1172" s="156" t="s">
        <v>1509</v>
      </c>
      <c r="C1172" s="8">
        <v>1987</v>
      </c>
      <c r="D1172" s="72"/>
      <c r="E1172" s="73" t="s">
        <v>69</v>
      </c>
      <c r="F1172" s="72">
        <v>5</v>
      </c>
      <c r="G1172" s="72">
        <v>1</v>
      </c>
      <c r="H1172" s="41">
        <v>1781.9</v>
      </c>
      <c r="I1172" s="41">
        <v>1871.9</v>
      </c>
      <c r="J1172" s="41">
        <v>1781.9</v>
      </c>
      <c r="K1172" s="9">
        <v>20</v>
      </c>
      <c r="L1172" s="12">
        <v>1491660.95</v>
      </c>
      <c r="M1172" s="41">
        <v>0</v>
      </c>
      <c r="N1172" s="41">
        <v>0</v>
      </c>
      <c r="O1172" s="41">
        <v>0</v>
      </c>
      <c r="P1172" s="12">
        <v>1491660.95</v>
      </c>
      <c r="Q1172" s="41">
        <v>796.87</v>
      </c>
      <c r="R1172" s="10">
        <v>796.87</v>
      </c>
      <c r="S1172" s="44">
        <v>43100</v>
      </c>
      <c r="T1172" s="21" t="s">
        <v>1586</v>
      </c>
      <c r="U1172" s="306"/>
    </row>
    <row r="1173" spans="1:21" ht="26.25" hidden="1" customHeight="1" x14ac:dyDescent="0.25">
      <c r="A1173" s="331"/>
      <c r="B1173" s="157" t="s">
        <v>121</v>
      </c>
      <c r="C1173" s="47"/>
      <c r="D1173" s="75"/>
      <c r="E1173" s="74"/>
      <c r="F1173" s="75"/>
      <c r="G1173" s="75"/>
      <c r="H1173" s="76">
        <f t="shared" ref="H1173:P1173" si="84">SUM(H1174:H1177)</f>
        <v>37182</v>
      </c>
      <c r="I1173" s="76">
        <f t="shared" si="84"/>
        <v>23701.64</v>
      </c>
      <c r="J1173" s="76">
        <f t="shared" si="84"/>
        <v>16194.1</v>
      </c>
      <c r="K1173" s="75">
        <f t="shared" si="84"/>
        <v>937</v>
      </c>
      <c r="L1173" s="76">
        <f t="shared" si="84"/>
        <v>10603103.51</v>
      </c>
      <c r="M1173" s="76">
        <f t="shared" si="84"/>
        <v>0</v>
      </c>
      <c r="N1173" s="76">
        <f t="shared" si="84"/>
        <v>0</v>
      </c>
      <c r="O1173" s="76">
        <f t="shared" si="84"/>
        <v>0</v>
      </c>
      <c r="P1173" s="76">
        <f t="shared" si="84"/>
        <v>10603103.51</v>
      </c>
      <c r="Q1173" s="76" t="s">
        <v>78</v>
      </c>
      <c r="R1173" s="330" t="s">
        <v>78</v>
      </c>
      <c r="S1173" s="85" t="s">
        <v>78</v>
      </c>
      <c r="T1173" s="83" t="s">
        <v>78</v>
      </c>
      <c r="U1173" s="306"/>
    </row>
    <row r="1174" spans="1:21" ht="24" hidden="1" customHeight="1" x14ac:dyDescent="0.25">
      <c r="A1174" s="331">
        <v>1</v>
      </c>
      <c r="B1174" s="156" t="s">
        <v>1689</v>
      </c>
      <c r="C1174" s="8">
        <v>1984</v>
      </c>
      <c r="D1174" s="72"/>
      <c r="E1174" s="73" t="s">
        <v>36</v>
      </c>
      <c r="F1174" s="72">
        <v>9</v>
      </c>
      <c r="G1174" s="72">
        <v>2</v>
      </c>
      <c r="H1174" s="41">
        <v>7951.8</v>
      </c>
      <c r="I1174" s="41">
        <v>4161.6400000000003</v>
      </c>
      <c r="J1174" s="41">
        <v>3692</v>
      </c>
      <c r="K1174" s="9">
        <v>193</v>
      </c>
      <c r="L1174" s="12">
        <v>1315792.8500000001</v>
      </c>
      <c r="M1174" s="41">
        <v>0</v>
      </c>
      <c r="N1174" s="41">
        <v>0</v>
      </c>
      <c r="O1174" s="41">
        <v>0</v>
      </c>
      <c r="P1174" s="12">
        <v>1315792.8500000001</v>
      </c>
      <c r="Q1174" s="41">
        <v>316.17</v>
      </c>
      <c r="R1174" s="10">
        <v>948.61</v>
      </c>
      <c r="S1174" s="44">
        <v>43089</v>
      </c>
      <c r="T1174" s="21" t="s">
        <v>37</v>
      </c>
      <c r="U1174" s="306"/>
    </row>
    <row r="1175" spans="1:21" ht="21.95" hidden="1" customHeight="1" x14ac:dyDescent="0.25">
      <c r="A1175" s="331">
        <v>2</v>
      </c>
      <c r="B1175" s="156" t="s">
        <v>1690</v>
      </c>
      <c r="C1175" s="8">
        <v>1989</v>
      </c>
      <c r="D1175" s="72"/>
      <c r="E1175" s="73" t="s">
        <v>36</v>
      </c>
      <c r="F1175" s="72">
        <v>9</v>
      </c>
      <c r="G1175" s="72">
        <v>2</v>
      </c>
      <c r="H1175" s="41">
        <v>8039.2</v>
      </c>
      <c r="I1175" s="41">
        <v>6068.5</v>
      </c>
      <c r="J1175" s="41">
        <v>342.6</v>
      </c>
      <c r="K1175" s="9">
        <v>206</v>
      </c>
      <c r="L1175" s="12">
        <v>1918688.04</v>
      </c>
      <c r="M1175" s="41">
        <v>0</v>
      </c>
      <c r="N1175" s="41">
        <v>0</v>
      </c>
      <c r="O1175" s="41">
        <v>0</v>
      </c>
      <c r="P1175" s="12">
        <v>1918688.04</v>
      </c>
      <c r="Q1175" s="41">
        <v>316.17</v>
      </c>
      <c r="R1175" s="10">
        <v>948.61</v>
      </c>
      <c r="S1175" s="44">
        <v>43089</v>
      </c>
      <c r="T1175" s="21" t="s">
        <v>37</v>
      </c>
      <c r="U1175" s="306"/>
    </row>
    <row r="1176" spans="1:21" ht="21.95" hidden="1" customHeight="1" x14ac:dyDescent="0.25">
      <c r="A1176" s="331">
        <v>3</v>
      </c>
      <c r="B1176" s="156" t="s">
        <v>1691</v>
      </c>
      <c r="C1176" s="8">
        <v>1992</v>
      </c>
      <c r="D1176" s="72"/>
      <c r="E1176" s="73" t="s">
        <v>36</v>
      </c>
      <c r="F1176" s="72">
        <v>10</v>
      </c>
      <c r="G1176" s="72">
        <v>2</v>
      </c>
      <c r="H1176" s="41">
        <v>7872</v>
      </c>
      <c r="I1176" s="41">
        <v>4462</v>
      </c>
      <c r="J1176" s="41">
        <v>4153.6000000000004</v>
      </c>
      <c r="K1176" s="9">
        <v>189</v>
      </c>
      <c r="L1176" s="12">
        <v>2440618.65</v>
      </c>
      <c r="M1176" s="41">
        <v>0</v>
      </c>
      <c r="N1176" s="41">
        <v>0</v>
      </c>
      <c r="O1176" s="41">
        <v>0</v>
      </c>
      <c r="P1176" s="12">
        <v>2440618.65</v>
      </c>
      <c r="Q1176" s="41">
        <v>546.98</v>
      </c>
      <c r="R1176" s="10">
        <v>1641.1</v>
      </c>
      <c r="S1176" s="44">
        <v>43089</v>
      </c>
      <c r="T1176" s="21" t="s">
        <v>37</v>
      </c>
      <c r="U1176" s="306"/>
    </row>
    <row r="1177" spans="1:21" ht="21.95" hidden="1" customHeight="1" x14ac:dyDescent="0.25">
      <c r="A1177" s="331">
        <v>4</v>
      </c>
      <c r="B1177" s="156" t="s">
        <v>1692</v>
      </c>
      <c r="C1177" s="8">
        <v>1991</v>
      </c>
      <c r="D1177" s="72"/>
      <c r="E1177" s="73" t="s">
        <v>36</v>
      </c>
      <c r="F1177" s="72">
        <v>10</v>
      </c>
      <c r="G1177" s="72">
        <v>4</v>
      </c>
      <c r="H1177" s="41">
        <v>13319</v>
      </c>
      <c r="I1177" s="41">
        <v>9009.5</v>
      </c>
      <c r="J1177" s="41">
        <v>8005.9</v>
      </c>
      <c r="K1177" s="9">
        <v>349</v>
      </c>
      <c r="L1177" s="12">
        <v>4928003.97</v>
      </c>
      <c r="M1177" s="41">
        <v>0</v>
      </c>
      <c r="N1177" s="41">
        <v>0</v>
      </c>
      <c r="O1177" s="41">
        <v>0</v>
      </c>
      <c r="P1177" s="12">
        <v>4928003.97</v>
      </c>
      <c r="Q1177" s="41">
        <v>546.98</v>
      </c>
      <c r="R1177" s="10">
        <v>1641.1</v>
      </c>
      <c r="S1177" s="44">
        <v>43089</v>
      </c>
      <c r="T1177" s="21" t="s">
        <v>37</v>
      </c>
      <c r="U1177" s="306"/>
    </row>
    <row r="1178" spans="1:21" ht="21.95" hidden="1" customHeight="1" x14ac:dyDescent="0.25">
      <c r="A1178" s="331"/>
      <c r="B1178" s="157" t="s">
        <v>137</v>
      </c>
      <c r="C1178" s="47"/>
      <c r="D1178" s="75"/>
      <c r="E1178" s="74"/>
      <c r="F1178" s="75"/>
      <c r="G1178" s="75"/>
      <c r="H1178" s="76">
        <f>H1179</f>
        <v>726.9</v>
      </c>
      <c r="I1178" s="76">
        <f t="shared" ref="I1178:P1178" si="85">I1179</f>
        <v>634.4</v>
      </c>
      <c r="J1178" s="76">
        <f t="shared" si="85"/>
        <v>534.1</v>
      </c>
      <c r="K1178" s="75">
        <f t="shared" si="85"/>
        <v>29</v>
      </c>
      <c r="L1178" s="76">
        <f t="shared" si="85"/>
        <v>387954.63</v>
      </c>
      <c r="M1178" s="76">
        <f t="shared" si="85"/>
        <v>0</v>
      </c>
      <c r="N1178" s="76">
        <f t="shared" si="85"/>
        <v>0</v>
      </c>
      <c r="O1178" s="76">
        <f t="shared" si="85"/>
        <v>0</v>
      </c>
      <c r="P1178" s="76">
        <f t="shared" si="85"/>
        <v>387954.63</v>
      </c>
      <c r="Q1178" s="76" t="s">
        <v>78</v>
      </c>
      <c r="R1178" s="330" t="s">
        <v>78</v>
      </c>
      <c r="S1178" s="85" t="s">
        <v>78</v>
      </c>
      <c r="T1178" s="83" t="s">
        <v>78</v>
      </c>
      <c r="U1178" s="306"/>
    </row>
    <row r="1179" spans="1:21" ht="21.95" hidden="1" customHeight="1" x14ac:dyDescent="0.25">
      <c r="A1179" s="331">
        <v>1</v>
      </c>
      <c r="B1179" s="156" t="s">
        <v>336</v>
      </c>
      <c r="C1179" s="8">
        <v>1954</v>
      </c>
      <c r="D1179" s="72"/>
      <c r="E1179" s="73" t="s">
        <v>95</v>
      </c>
      <c r="F1179" s="72">
        <v>2</v>
      </c>
      <c r="G1179" s="72">
        <v>2</v>
      </c>
      <c r="H1179" s="41">
        <v>726.9</v>
      </c>
      <c r="I1179" s="41">
        <v>634.4</v>
      </c>
      <c r="J1179" s="41">
        <v>534.1</v>
      </c>
      <c r="K1179" s="9">
        <v>29</v>
      </c>
      <c r="L1179" s="12">
        <v>387954.63</v>
      </c>
      <c r="M1179" s="41">
        <v>0</v>
      </c>
      <c r="N1179" s="41">
        <v>0</v>
      </c>
      <c r="O1179" s="41">
        <v>0</v>
      </c>
      <c r="P1179" s="12">
        <v>387954.63</v>
      </c>
      <c r="Q1179" s="41">
        <f>L1179/I1179</f>
        <v>611.53</v>
      </c>
      <c r="R1179" s="10">
        <v>611.53</v>
      </c>
      <c r="S1179" s="44">
        <v>43465</v>
      </c>
      <c r="T1179" s="21" t="s">
        <v>37</v>
      </c>
      <c r="U1179" s="306"/>
    </row>
    <row r="1180" spans="1:21" ht="21.95" hidden="1" customHeight="1" x14ac:dyDescent="0.25">
      <c r="A1180" s="331"/>
      <c r="B1180" s="157" t="s">
        <v>554</v>
      </c>
      <c r="C1180" s="47"/>
      <c r="D1180" s="75"/>
      <c r="E1180" s="74"/>
      <c r="F1180" s="75"/>
      <c r="G1180" s="75"/>
      <c r="H1180" s="76">
        <f t="shared" ref="H1180:P1180" si="86">SUM(H1181:H1186)</f>
        <v>5894.3</v>
      </c>
      <c r="I1180" s="76">
        <f t="shared" si="86"/>
        <v>5486.3</v>
      </c>
      <c r="J1180" s="76">
        <f t="shared" si="86"/>
        <v>5337.9</v>
      </c>
      <c r="K1180" s="75">
        <f t="shared" si="86"/>
        <v>402</v>
      </c>
      <c r="L1180" s="76">
        <f t="shared" si="86"/>
        <v>2628190.91</v>
      </c>
      <c r="M1180" s="76">
        <f t="shared" si="86"/>
        <v>0</v>
      </c>
      <c r="N1180" s="76">
        <f t="shared" si="86"/>
        <v>0</v>
      </c>
      <c r="O1180" s="76">
        <f t="shared" si="86"/>
        <v>0</v>
      </c>
      <c r="P1180" s="76">
        <f t="shared" si="86"/>
        <v>2628190.91</v>
      </c>
      <c r="Q1180" s="76" t="s">
        <v>78</v>
      </c>
      <c r="R1180" s="330" t="s">
        <v>78</v>
      </c>
      <c r="S1180" s="85" t="s">
        <v>78</v>
      </c>
      <c r="T1180" s="83" t="s">
        <v>78</v>
      </c>
      <c r="U1180" s="306"/>
    </row>
    <row r="1181" spans="1:21" s="225" customFormat="1" ht="21.95" hidden="1" customHeight="1" x14ac:dyDescent="0.25">
      <c r="A1181" s="217">
        <v>1</v>
      </c>
      <c r="B1181" s="218" t="s">
        <v>1516</v>
      </c>
      <c r="C1181" s="241">
        <v>1960</v>
      </c>
      <c r="D1181" s="219"/>
      <c r="E1181" s="219" t="s">
        <v>90</v>
      </c>
      <c r="F1181" s="219">
        <v>2</v>
      </c>
      <c r="G1181" s="219">
        <v>2</v>
      </c>
      <c r="H1181" s="220">
        <v>668.5</v>
      </c>
      <c r="I1181" s="220">
        <v>620.70000000000005</v>
      </c>
      <c r="J1181" s="221">
        <v>581.4</v>
      </c>
      <c r="K1181" s="222">
        <v>48</v>
      </c>
      <c r="L1181" s="223">
        <v>297371.15999999997</v>
      </c>
      <c r="M1181" s="223">
        <v>0</v>
      </c>
      <c r="N1181" s="223">
        <v>0</v>
      </c>
      <c r="O1181" s="223">
        <v>0</v>
      </c>
      <c r="P1181" s="223">
        <v>297371.15999999997</v>
      </c>
      <c r="Q1181" s="219">
        <v>479.09</v>
      </c>
      <c r="R1181" s="219">
        <v>479.09</v>
      </c>
      <c r="S1181" s="224">
        <v>43100</v>
      </c>
      <c r="T1181" s="219" t="s">
        <v>37</v>
      </c>
      <c r="U1181" s="306"/>
    </row>
    <row r="1182" spans="1:21" s="225" customFormat="1" ht="21.95" hidden="1" customHeight="1" x14ac:dyDescent="0.25">
      <c r="A1182" s="217">
        <v>2</v>
      </c>
      <c r="B1182" s="218" t="s">
        <v>1517</v>
      </c>
      <c r="C1182" s="241">
        <v>1960</v>
      </c>
      <c r="D1182" s="219"/>
      <c r="E1182" s="219" t="s">
        <v>90</v>
      </c>
      <c r="F1182" s="219">
        <v>2</v>
      </c>
      <c r="G1182" s="219">
        <v>2</v>
      </c>
      <c r="H1182" s="220">
        <v>666.9</v>
      </c>
      <c r="I1182" s="220">
        <v>618.5</v>
      </c>
      <c r="J1182" s="221">
        <v>579.20000000000005</v>
      </c>
      <c r="K1182" s="222">
        <v>48</v>
      </c>
      <c r="L1182" s="223">
        <v>296317.17</v>
      </c>
      <c r="M1182" s="223">
        <v>0</v>
      </c>
      <c r="N1182" s="223">
        <v>0</v>
      </c>
      <c r="O1182" s="223">
        <v>0</v>
      </c>
      <c r="P1182" s="223">
        <v>296317.17</v>
      </c>
      <c r="Q1182" s="219">
        <v>479.09</v>
      </c>
      <c r="R1182" s="219">
        <v>479.09</v>
      </c>
      <c r="S1182" s="224">
        <v>43100</v>
      </c>
      <c r="T1182" s="219" t="s">
        <v>37</v>
      </c>
      <c r="U1182" s="306"/>
    </row>
    <row r="1183" spans="1:21" s="225" customFormat="1" ht="21.95" hidden="1" customHeight="1" x14ac:dyDescent="0.25">
      <c r="A1183" s="217">
        <v>3</v>
      </c>
      <c r="B1183" s="218" t="s">
        <v>1518</v>
      </c>
      <c r="C1183" s="241">
        <v>1960</v>
      </c>
      <c r="D1183" s="219"/>
      <c r="E1183" s="219" t="s">
        <v>90</v>
      </c>
      <c r="F1183" s="219">
        <v>2</v>
      </c>
      <c r="G1183" s="219">
        <v>2</v>
      </c>
      <c r="H1183" s="220">
        <v>660.3</v>
      </c>
      <c r="I1183" s="220">
        <v>612.5</v>
      </c>
      <c r="J1183" s="221">
        <v>612.5</v>
      </c>
      <c r="K1183" s="222">
        <v>48</v>
      </c>
      <c r="L1183" s="223">
        <v>293442.63</v>
      </c>
      <c r="M1183" s="223">
        <v>0</v>
      </c>
      <c r="N1183" s="223">
        <v>0</v>
      </c>
      <c r="O1183" s="223">
        <v>0</v>
      </c>
      <c r="P1183" s="223">
        <v>293442.63</v>
      </c>
      <c r="Q1183" s="219">
        <v>479.09</v>
      </c>
      <c r="R1183" s="219">
        <v>479.09</v>
      </c>
      <c r="S1183" s="224">
        <v>43100</v>
      </c>
      <c r="T1183" s="219" t="s">
        <v>37</v>
      </c>
      <c r="U1183" s="306"/>
    </row>
    <row r="1184" spans="1:21" s="225" customFormat="1" ht="21.95" hidden="1" customHeight="1" x14ac:dyDescent="0.25">
      <c r="A1184" s="217">
        <v>4</v>
      </c>
      <c r="B1184" s="218" t="s">
        <v>1519</v>
      </c>
      <c r="C1184" s="241">
        <v>1960</v>
      </c>
      <c r="D1184" s="219"/>
      <c r="E1184" s="219" t="s">
        <v>90</v>
      </c>
      <c r="F1184" s="219">
        <v>3</v>
      </c>
      <c r="G1184" s="219">
        <v>3</v>
      </c>
      <c r="H1184" s="220">
        <v>1582.9</v>
      </c>
      <c r="I1184" s="220">
        <v>1476.9</v>
      </c>
      <c r="J1184" s="221">
        <v>1436.8</v>
      </c>
      <c r="K1184" s="222">
        <v>108</v>
      </c>
      <c r="L1184" s="223">
        <v>707449.87</v>
      </c>
      <c r="M1184" s="223">
        <v>0</v>
      </c>
      <c r="N1184" s="223">
        <v>0</v>
      </c>
      <c r="O1184" s="223">
        <v>0</v>
      </c>
      <c r="P1184" s="223">
        <v>707449.87</v>
      </c>
      <c r="Q1184" s="219">
        <v>479.01</v>
      </c>
      <c r="R1184" s="219">
        <v>479.01</v>
      </c>
      <c r="S1184" s="224">
        <v>43100</v>
      </c>
      <c r="T1184" s="219" t="s">
        <v>37</v>
      </c>
      <c r="U1184" s="306"/>
    </row>
    <row r="1185" spans="1:21" s="225" customFormat="1" ht="21.95" hidden="1" customHeight="1" x14ac:dyDescent="0.25">
      <c r="A1185" s="217">
        <v>5</v>
      </c>
      <c r="B1185" s="218" t="s">
        <v>1520</v>
      </c>
      <c r="C1185" s="241">
        <v>1960</v>
      </c>
      <c r="D1185" s="219"/>
      <c r="E1185" s="219" t="s">
        <v>90</v>
      </c>
      <c r="F1185" s="219">
        <v>2</v>
      </c>
      <c r="G1185" s="219">
        <v>2</v>
      </c>
      <c r="H1185" s="220">
        <v>675.8</v>
      </c>
      <c r="I1185" s="220">
        <v>627.6</v>
      </c>
      <c r="J1185" s="221">
        <v>627.6</v>
      </c>
      <c r="K1185" s="222">
        <v>48</v>
      </c>
      <c r="L1185" s="223">
        <v>300676.88</v>
      </c>
      <c r="M1185" s="223">
        <v>0</v>
      </c>
      <c r="N1185" s="223">
        <v>0</v>
      </c>
      <c r="O1185" s="223">
        <v>0</v>
      </c>
      <c r="P1185" s="223">
        <v>300676.88</v>
      </c>
      <c r="Q1185" s="219">
        <v>479.09</v>
      </c>
      <c r="R1185" s="219">
        <v>479.09</v>
      </c>
      <c r="S1185" s="224">
        <v>43100</v>
      </c>
      <c r="T1185" s="219" t="s">
        <v>37</v>
      </c>
      <c r="U1185" s="306"/>
    </row>
    <row r="1186" spans="1:21" s="225" customFormat="1" ht="21.95" hidden="1" customHeight="1" x14ac:dyDescent="0.25">
      <c r="A1186" s="217">
        <v>6</v>
      </c>
      <c r="B1186" s="218" t="s">
        <v>1521</v>
      </c>
      <c r="C1186" s="241">
        <v>1960</v>
      </c>
      <c r="D1186" s="219"/>
      <c r="E1186" s="219" t="s">
        <v>90</v>
      </c>
      <c r="F1186" s="219">
        <v>3</v>
      </c>
      <c r="G1186" s="219">
        <v>1</v>
      </c>
      <c r="H1186" s="220">
        <v>1639.9</v>
      </c>
      <c r="I1186" s="220">
        <v>1530.1</v>
      </c>
      <c r="J1186" s="221">
        <v>1500.4</v>
      </c>
      <c r="K1186" s="222">
        <v>102</v>
      </c>
      <c r="L1186" s="223">
        <v>732933.2</v>
      </c>
      <c r="M1186" s="223">
        <v>0</v>
      </c>
      <c r="N1186" s="223">
        <v>0</v>
      </c>
      <c r="O1186" s="223">
        <v>0</v>
      </c>
      <c r="P1186" s="223">
        <v>732933.2</v>
      </c>
      <c r="Q1186" s="219">
        <v>479.01</v>
      </c>
      <c r="R1186" s="219">
        <v>479.01</v>
      </c>
      <c r="S1186" s="224">
        <v>43100</v>
      </c>
      <c r="T1186" s="219" t="s">
        <v>37</v>
      </c>
      <c r="U1186" s="306"/>
    </row>
    <row r="1187" spans="1:21" ht="21.75" hidden="1" customHeight="1" x14ac:dyDescent="0.25">
      <c r="A1187" s="331"/>
      <c r="B1187" s="157" t="s">
        <v>1503</v>
      </c>
      <c r="C1187" s="47"/>
      <c r="D1187" s="75"/>
      <c r="E1187" s="74"/>
      <c r="F1187" s="75"/>
      <c r="G1187" s="75"/>
      <c r="H1187" s="76">
        <f t="shared" ref="H1187:P1187" si="87">SUM(H1188:H1188)</f>
        <v>316.8</v>
      </c>
      <c r="I1187" s="76">
        <f t="shared" si="87"/>
        <v>270.89999999999998</v>
      </c>
      <c r="J1187" s="76">
        <f t="shared" si="87"/>
        <v>233.5</v>
      </c>
      <c r="K1187" s="75">
        <f t="shared" si="87"/>
        <v>23</v>
      </c>
      <c r="L1187" s="76">
        <f t="shared" si="87"/>
        <v>455412.7</v>
      </c>
      <c r="M1187" s="76">
        <f t="shared" si="87"/>
        <v>0</v>
      </c>
      <c r="N1187" s="76">
        <f t="shared" si="87"/>
        <v>0</v>
      </c>
      <c r="O1187" s="76">
        <f t="shared" si="87"/>
        <v>215181.86</v>
      </c>
      <c r="P1187" s="76">
        <f t="shared" si="87"/>
        <v>240230.84</v>
      </c>
      <c r="Q1187" s="76" t="s">
        <v>78</v>
      </c>
      <c r="R1187" s="330" t="s">
        <v>78</v>
      </c>
      <c r="S1187" s="85" t="s">
        <v>78</v>
      </c>
      <c r="T1187" s="83" t="s">
        <v>78</v>
      </c>
      <c r="U1187" s="306"/>
    </row>
    <row r="1188" spans="1:21" ht="21.75" hidden="1" customHeight="1" x14ac:dyDescent="0.25">
      <c r="A1188" s="331">
        <v>1</v>
      </c>
      <c r="B1188" s="156" t="s">
        <v>1504</v>
      </c>
      <c r="C1188" s="8">
        <v>1971</v>
      </c>
      <c r="D1188" s="72" t="s">
        <v>78</v>
      </c>
      <c r="E1188" s="73" t="s">
        <v>62</v>
      </c>
      <c r="F1188" s="72">
        <v>2</v>
      </c>
      <c r="G1188" s="72">
        <v>1</v>
      </c>
      <c r="H1188" s="41">
        <v>316.8</v>
      </c>
      <c r="I1188" s="41">
        <v>270.89999999999998</v>
      </c>
      <c r="J1188" s="41">
        <v>233.5</v>
      </c>
      <c r="K1188" s="9">
        <v>23</v>
      </c>
      <c r="L1188" s="12">
        <v>455412.7</v>
      </c>
      <c r="M1188" s="41">
        <v>0</v>
      </c>
      <c r="N1188" s="41">
        <v>0</v>
      </c>
      <c r="O1188" s="41">
        <v>215181.86</v>
      </c>
      <c r="P1188" s="12">
        <v>240230.84</v>
      </c>
      <c r="Q1188" s="41">
        <f>L1188/I1188</f>
        <v>1681.11</v>
      </c>
      <c r="R1188" s="10">
        <v>1681.11</v>
      </c>
      <c r="S1188" s="44">
        <v>43041</v>
      </c>
      <c r="T1188" s="21" t="s">
        <v>37</v>
      </c>
      <c r="U1188" s="306"/>
    </row>
    <row r="1189" spans="1:21" ht="21.95" hidden="1" customHeight="1" x14ac:dyDescent="0.25">
      <c r="A1189" s="331"/>
      <c r="B1189" s="157" t="s">
        <v>349</v>
      </c>
      <c r="C1189" s="47"/>
      <c r="D1189" s="75"/>
      <c r="E1189" s="74"/>
      <c r="F1189" s="75"/>
      <c r="G1189" s="75"/>
      <c r="H1189" s="76">
        <f>SUM(H1190:H1212)</f>
        <v>25727.1</v>
      </c>
      <c r="I1189" s="76">
        <f>SUM(I1190:I1212)</f>
        <v>22952.7</v>
      </c>
      <c r="J1189" s="76">
        <f>SUM(J1190:J1212)</f>
        <v>19098.099999999999</v>
      </c>
      <c r="K1189" s="75">
        <f>SUM(K1190:K1212)</f>
        <v>1198</v>
      </c>
      <c r="L1189" s="76">
        <f>SUM(L1190:L1212)</f>
        <v>24247022.16</v>
      </c>
      <c r="M1189" s="76"/>
      <c r="N1189" s="76">
        <f>SUM(N1190:N1212)</f>
        <v>0</v>
      </c>
      <c r="O1189" s="76">
        <f>SUM(O1190:O1212)</f>
        <v>0</v>
      </c>
      <c r="P1189" s="76">
        <f>SUM(P1190:P1212)</f>
        <v>24247022.16</v>
      </c>
      <c r="Q1189" s="76" t="s">
        <v>78</v>
      </c>
      <c r="R1189" s="330" t="s">
        <v>78</v>
      </c>
      <c r="S1189" s="85" t="s">
        <v>78</v>
      </c>
      <c r="T1189" s="83" t="s">
        <v>78</v>
      </c>
      <c r="U1189" s="306"/>
    </row>
    <row r="1190" spans="1:21" ht="21.95" hidden="1" customHeight="1" x14ac:dyDescent="0.25">
      <c r="A1190" s="331">
        <v>1</v>
      </c>
      <c r="B1190" s="156" t="s">
        <v>358</v>
      </c>
      <c r="C1190" s="8">
        <v>1930</v>
      </c>
      <c r="D1190" s="72" t="s">
        <v>162</v>
      </c>
      <c r="E1190" s="73" t="s">
        <v>69</v>
      </c>
      <c r="F1190" s="72">
        <v>3</v>
      </c>
      <c r="G1190" s="72">
        <v>2</v>
      </c>
      <c r="H1190" s="41">
        <v>1141</v>
      </c>
      <c r="I1190" s="41">
        <v>1036.7</v>
      </c>
      <c r="J1190" s="41">
        <v>776</v>
      </c>
      <c r="K1190" s="9">
        <v>56</v>
      </c>
      <c r="L1190" s="12">
        <v>2203329.61</v>
      </c>
      <c r="M1190" s="41">
        <v>0</v>
      </c>
      <c r="N1190" s="41">
        <v>0</v>
      </c>
      <c r="O1190" s="41">
        <v>0</v>
      </c>
      <c r="P1190" s="12">
        <v>2203329.61</v>
      </c>
      <c r="Q1190" s="41">
        <v>2125.33</v>
      </c>
      <c r="R1190" s="10">
        <v>2125.33</v>
      </c>
      <c r="S1190" s="44">
        <v>43434</v>
      </c>
      <c r="T1190" s="21" t="s">
        <v>37</v>
      </c>
      <c r="U1190" s="306"/>
    </row>
    <row r="1191" spans="1:21" ht="21.95" hidden="1" customHeight="1" x14ac:dyDescent="0.25">
      <c r="A1191" s="331">
        <v>2</v>
      </c>
      <c r="B1191" s="156" t="s">
        <v>359</v>
      </c>
      <c r="C1191" s="8">
        <v>1929</v>
      </c>
      <c r="D1191" s="72" t="s">
        <v>162</v>
      </c>
      <c r="E1191" s="73" t="s">
        <v>157</v>
      </c>
      <c r="F1191" s="72">
        <v>3</v>
      </c>
      <c r="G1191" s="72">
        <v>2</v>
      </c>
      <c r="H1191" s="41">
        <v>1144.0999999999999</v>
      </c>
      <c r="I1191" s="41">
        <v>1034.8</v>
      </c>
      <c r="J1191" s="41">
        <v>987.5</v>
      </c>
      <c r="K1191" s="9">
        <v>64</v>
      </c>
      <c r="L1191" s="12">
        <v>1112896.3600000001</v>
      </c>
      <c r="M1191" s="41">
        <v>0</v>
      </c>
      <c r="N1191" s="41">
        <v>0</v>
      </c>
      <c r="O1191" s="41">
        <v>0</v>
      </c>
      <c r="P1191" s="12">
        <v>1112896.3600000001</v>
      </c>
      <c r="Q1191" s="41">
        <v>1075.47</v>
      </c>
      <c r="R1191" s="10">
        <v>1075.47</v>
      </c>
      <c r="S1191" s="44">
        <v>43434</v>
      </c>
      <c r="T1191" s="21" t="s">
        <v>37</v>
      </c>
      <c r="U1191" s="306"/>
    </row>
    <row r="1192" spans="1:21" ht="21.95" hidden="1" customHeight="1" x14ac:dyDescent="0.25">
      <c r="A1192" s="331">
        <v>3</v>
      </c>
      <c r="B1192" s="156" t="s">
        <v>561</v>
      </c>
      <c r="C1192" s="8">
        <v>1930</v>
      </c>
      <c r="D1192" s="72" t="s">
        <v>162</v>
      </c>
      <c r="E1192" s="73" t="s">
        <v>69</v>
      </c>
      <c r="F1192" s="72">
        <v>3</v>
      </c>
      <c r="G1192" s="72">
        <v>2</v>
      </c>
      <c r="H1192" s="41">
        <v>1082.3</v>
      </c>
      <c r="I1192" s="41">
        <v>1010.8</v>
      </c>
      <c r="J1192" s="41">
        <v>779.8</v>
      </c>
      <c r="K1192" s="9">
        <v>45</v>
      </c>
      <c r="L1192" s="12">
        <v>412012.19</v>
      </c>
      <c r="M1192" s="41">
        <v>0</v>
      </c>
      <c r="N1192" s="41">
        <v>0</v>
      </c>
      <c r="O1192" s="41">
        <v>0</v>
      </c>
      <c r="P1192" s="12">
        <v>412012.19</v>
      </c>
      <c r="Q1192" s="41">
        <v>407.61</v>
      </c>
      <c r="R1192" s="10">
        <v>407.61</v>
      </c>
      <c r="S1192" s="44">
        <v>43069</v>
      </c>
      <c r="T1192" s="21" t="s">
        <v>37</v>
      </c>
      <c r="U1192" s="306"/>
    </row>
    <row r="1193" spans="1:21" ht="21.95" hidden="1" customHeight="1" x14ac:dyDescent="0.25">
      <c r="A1193" s="331">
        <v>4</v>
      </c>
      <c r="B1193" s="156" t="s">
        <v>352</v>
      </c>
      <c r="C1193" s="8">
        <v>1930</v>
      </c>
      <c r="D1193" s="72">
        <v>2009</v>
      </c>
      <c r="E1193" s="73" t="s">
        <v>36</v>
      </c>
      <c r="F1193" s="72">
        <v>3</v>
      </c>
      <c r="G1193" s="72">
        <v>2</v>
      </c>
      <c r="H1193" s="41">
        <v>1112.5</v>
      </c>
      <c r="I1193" s="41">
        <v>1029.3</v>
      </c>
      <c r="J1193" s="41">
        <v>690.4</v>
      </c>
      <c r="K1193" s="9">
        <v>62</v>
      </c>
      <c r="L1193" s="12">
        <v>419552.97</v>
      </c>
      <c r="M1193" s="41">
        <v>0</v>
      </c>
      <c r="N1193" s="41">
        <v>0</v>
      </c>
      <c r="O1193" s="41">
        <v>0</v>
      </c>
      <c r="P1193" s="12">
        <v>419552.97</v>
      </c>
      <c r="Q1193" s="41">
        <v>407.61</v>
      </c>
      <c r="R1193" s="10">
        <v>407.61</v>
      </c>
      <c r="S1193" s="44">
        <v>43069</v>
      </c>
      <c r="T1193" s="21" t="s">
        <v>37</v>
      </c>
      <c r="U1193" s="306"/>
    </row>
    <row r="1194" spans="1:21" ht="21.95" hidden="1" customHeight="1" x14ac:dyDescent="0.25">
      <c r="A1194" s="331">
        <v>5</v>
      </c>
      <c r="B1194" s="156" t="s">
        <v>556</v>
      </c>
      <c r="C1194" s="8">
        <v>1932</v>
      </c>
      <c r="D1194" s="72"/>
      <c r="E1194" s="73" t="s">
        <v>36</v>
      </c>
      <c r="F1194" s="72">
        <v>2</v>
      </c>
      <c r="G1194" s="72">
        <v>1</v>
      </c>
      <c r="H1194" s="41">
        <v>558.9</v>
      </c>
      <c r="I1194" s="41">
        <v>437.9</v>
      </c>
      <c r="J1194" s="41">
        <v>313.10000000000002</v>
      </c>
      <c r="K1194" s="9">
        <v>21</v>
      </c>
      <c r="L1194" s="12">
        <v>178492.42</v>
      </c>
      <c r="M1194" s="41">
        <v>0</v>
      </c>
      <c r="N1194" s="41">
        <v>0</v>
      </c>
      <c r="O1194" s="41">
        <v>0</v>
      </c>
      <c r="P1194" s="12">
        <v>178492.42</v>
      </c>
      <c r="Q1194" s="41">
        <v>407.61</v>
      </c>
      <c r="R1194" s="10">
        <v>407.61</v>
      </c>
      <c r="S1194" s="44">
        <v>43069</v>
      </c>
      <c r="T1194" s="21" t="s">
        <v>37</v>
      </c>
      <c r="U1194" s="306"/>
    </row>
    <row r="1195" spans="1:21" ht="21.95" hidden="1" customHeight="1" x14ac:dyDescent="0.25">
      <c r="A1195" s="331">
        <v>6</v>
      </c>
      <c r="B1195" s="156" t="s">
        <v>563</v>
      </c>
      <c r="C1195" s="8">
        <v>1932</v>
      </c>
      <c r="D1195" s="72">
        <v>1971</v>
      </c>
      <c r="E1195" s="73" t="s">
        <v>157</v>
      </c>
      <c r="F1195" s="72">
        <v>3</v>
      </c>
      <c r="G1195" s="72">
        <v>4</v>
      </c>
      <c r="H1195" s="41">
        <v>2017.4</v>
      </c>
      <c r="I1195" s="41">
        <v>1921.4</v>
      </c>
      <c r="J1195" s="41">
        <v>1730.2</v>
      </c>
      <c r="K1195" s="9">
        <v>108</v>
      </c>
      <c r="L1195" s="12">
        <v>783181.85</v>
      </c>
      <c r="M1195" s="41">
        <v>0</v>
      </c>
      <c r="N1195" s="41">
        <v>0</v>
      </c>
      <c r="O1195" s="41">
        <v>0</v>
      </c>
      <c r="P1195" s="12">
        <v>783181.85</v>
      </c>
      <c r="Q1195" s="41">
        <v>407.61</v>
      </c>
      <c r="R1195" s="10">
        <v>407.61</v>
      </c>
      <c r="S1195" s="44">
        <v>43069</v>
      </c>
      <c r="T1195" s="21" t="s">
        <v>37</v>
      </c>
      <c r="U1195" s="306"/>
    </row>
    <row r="1196" spans="1:21" ht="21.75" hidden="1" customHeight="1" x14ac:dyDescent="0.25">
      <c r="A1196" s="331">
        <v>7</v>
      </c>
      <c r="B1196" s="156" t="s">
        <v>351</v>
      </c>
      <c r="C1196" s="8">
        <v>1937</v>
      </c>
      <c r="D1196" s="72">
        <v>2011</v>
      </c>
      <c r="E1196" s="73" t="s">
        <v>115</v>
      </c>
      <c r="F1196" s="72">
        <v>3</v>
      </c>
      <c r="G1196" s="72">
        <v>4</v>
      </c>
      <c r="H1196" s="41">
        <v>1329</v>
      </c>
      <c r="I1196" s="41">
        <v>1329</v>
      </c>
      <c r="J1196" s="41">
        <v>783.1</v>
      </c>
      <c r="K1196" s="9">
        <v>40</v>
      </c>
      <c r="L1196" s="12">
        <v>541713.68999999994</v>
      </c>
      <c r="M1196" s="41">
        <v>0</v>
      </c>
      <c r="N1196" s="41">
        <v>0</v>
      </c>
      <c r="O1196" s="41">
        <v>0</v>
      </c>
      <c r="P1196" s="12">
        <v>541713.68999999994</v>
      </c>
      <c r="Q1196" s="41">
        <v>407.61</v>
      </c>
      <c r="R1196" s="10">
        <v>407.61</v>
      </c>
      <c r="S1196" s="44">
        <v>43069</v>
      </c>
      <c r="T1196" s="21" t="s">
        <v>37</v>
      </c>
      <c r="U1196" s="306"/>
    </row>
    <row r="1197" spans="1:21" ht="21.95" hidden="1" customHeight="1" x14ac:dyDescent="0.25">
      <c r="A1197" s="331">
        <v>8</v>
      </c>
      <c r="B1197" s="156" t="s">
        <v>357</v>
      </c>
      <c r="C1197" s="8">
        <v>1946</v>
      </c>
      <c r="D1197" s="72" t="s">
        <v>162</v>
      </c>
      <c r="E1197" s="73" t="s">
        <v>157</v>
      </c>
      <c r="F1197" s="72">
        <v>2</v>
      </c>
      <c r="G1197" s="72">
        <v>2</v>
      </c>
      <c r="H1197" s="41">
        <v>425</v>
      </c>
      <c r="I1197" s="41">
        <v>378.2</v>
      </c>
      <c r="J1197" s="41">
        <v>376.5</v>
      </c>
      <c r="K1197" s="9">
        <v>16</v>
      </c>
      <c r="L1197" s="12">
        <v>154158.1</v>
      </c>
      <c r="M1197" s="41">
        <v>0</v>
      </c>
      <c r="N1197" s="41">
        <v>0</v>
      </c>
      <c r="O1197" s="41">
        <v>0</v>
      </c>
      <c r="P1197" s="12">
        <v>154158.1</v>
      </c>
      <c r="Q1197" s="41">
        <v>407.61</v>
      </c>
      <c r="R1197" s="10">
        <v>407.61</v>
      </c>
      <c r="S1197" s="44">
        <v>43069</v>
      </c>
      <c r="T1197" s="21" t="s">
        <v>37</v>
      </c>
      <c r="U1197" s="306"/>
    </row>
    <row r="1198" spans="1:21" ht="21.95" hidden="1" customHeight="1" x14ac:dyDescent="0.25">
      <c r="A1198" s="331">
        <v>9</v>
      </c>
      <c r="B1198" s="156" t="s">
        <v>353</v>
      </c>
      <c r="C1198" s="8">
        <v>1946</v>
      </c>
      <c r="D1198" s="72"/>
      <c r="E1198" s="73" t="s">
        <v>115</v>
      </c>
      <c r="F1198" s="72">
        <v>2</v>
      </c>
      <c r="G1198" s="72">
        <v>1</v>
      </c>
      <c r="H1198" s="41">
        <v>470.7</v>
      </c>
      <c r="I1198" s="41">
        <v>470.7</v>
      </c>
      <c r="J1198" s="41">
        <v>367.2</v>
      </c>
      <c r="K1198" s="9">
        <v>28</v>
      </c>
      <c r="L1198" s="12">
        <v>191862.03</v>
      </c>
      <c r="M1198" s="41">
        <v>0</v>
      </c>
      <c r="N1198" s="41">
        <v>0</v>
      </c>
      <c r="O1198" s="41">
        <v>0</v>
      </c>
      <c r="P1198" s="12">
        <v>191862.03</v>
      </c>
      <c r="Q1198" s="41">
        <v>407.61</v>
      </c>
      <c r="R1198" s="10">
        <v>407.61</v>
      </c>
      <c r="S1198" s="44">
        <v>43069</v>
      </c>
      <c r="T1198" s="21" t="s">
        <v>37</v>
      </c>
      <c r="U1198" s="306"/>
    </row>
    <row r="1199" spans="1:21" ht="21.95" hidden="1" customHeight="1" x14ac:dyDescent="0.25">
      <c r="A1199" s="331">
        <v>10</v>
      </c>
      <c r="B1199" s="156" t="s">
        <v>564</v>
      </c>
      <c r="C1199" s="8">
        <v>1946</v>
      </c>
      <c r="D1199" s="72">
        <v>2011</v>
      </c>
      <c r="E1199" s="73" t="s">
        <v>115</v>
      </c>
      <c r="F1199" s="72">
        <v>2</v>
      </c>
      <c r="G1199" s="72">
        <v>1</v>
      </c>
      <c r="H1199" s="41">
        <v>520.4</v>
      </c>
      <c r="I1199" s="41">
        <v>478.1</v>
      </c>
      <c r="J1199" s="41">
        <v>476.3</v>
      </c>
      <c r="K1199" s="9">
        <v>31</v>
      </c>
      <c r="L1199" s="12">
        <v>194878.34</v>
      </c>
      <c r="M1199" s="41">
        <v>0</v>
      </c>
      <c r="N1199" s="41">
        <v>0</v>
      </c>
      <c r="O1199" s="41">
        <v>0</v>
      </c>
      <c r="P1199" s="12">
        <v>194878.34</v>
      </c>
      <c r="Q1199" s="41">
        <v>407.61</v>
      </c>
      <c r="R1199" s="10">
        <v>407.61</v>
      </c>
      <c r="S1199" s="44">
        <v>43069</v>
      </c>
      <c r="T1199" s="21" t="s">
        <v>37</v>
      </c>
      <c r="U1199" s="306"/>
    </row>
    <row r="1200" spans="1:21" ht="21.95" hidden="1" customHeight="1" x14ac:dyDescent="0.25">
      <c r="A1200" s="331">
        <v>11</v>
      </c>
      <c r="B1200" s="156" t="s">
        <v>354</v>
      </c>
      <c r="C1200" s="8">
        <v>1946</v>
      </c>
      <c r="D1200" s="72"/>
      <c r="E1200" s="73" t="s">
        <v>60</v>
      </c>
      <c r="F1200" s="72">
        <v>2</v>
      </c>
      <c r="G1200" s="72">
        <v>1</v>
      </c>
      <c r="H1200" s="41">
        <v>474.3</v>
      </c>
      <c r="I1200" s="41">
        <v>474.3</v>
      </c>
      <c r="J1200" s="41">
        <v>418</v>
      </c>
      <c r="K1200" s="9">
        <v>23</v>
      </c>
      <c r="L1200" s="12">
        <v>193329.42</v>
      </c>
      <c r="M1200" s="41">
        <v>0</v>
      </c>
      <c r="N1200" s="41">
        <v>0</v>
      </c>
      <c r="O1200" s="41">
        <v>0</v>
      </c>
      <c r="P1200" s="12">
        <v>193329.42</v>
      </c>
      <c r="Q1200" s="41">
        <v>407.61</v>
      </c>
      <c r="R1200" s="10">
        <v>407.61</v>
      </c>
      <c r="S1200" s="44">
        <v>43069</v>
      </c>
      <c r="T1200" s="21" t="s">
        <v>37</v>
      </c>
      <c r="U1200" s="306"/>
    </row>
    <row r="1201" spans="1:21" ht="21.95" hidden="1" customHeight="1" x14ac:dyDescent="0.25">
      <c r="A1201" s="331">
        <v>12</v>
      </c>
      <c r="B1201" s="156" t="s">
        <v>558</v>
      </c>
      <c r="C1201" s="8">
        <v>1947</v>
      </c>
      <c r="D1201" s="72">
        <v>2012</v>
      </c>
      <c r="E1201" s="73" t="s">
        <v>115</v>
      </c>
      <c r="F1201" s="72">
        <v>2</v>
      </c>
      <c r="G1201" s="72">
        <v>1</v>
      </c>
      <c r="H1201" s="41">
        <v>519.9</v>
      </c>
      <c r="I1201" s="41">
        <v>476.3</v>
      </c>
      <c r="J1201" s="41">
        <v>331.3</v>
      </c>
      <c r="K1201" s="9">
        <v>34</v>
      </c>
      <c r="L1201" s="12">
        <v>194144.64000000001</v>
      </c>
      <c r="M1201" s="41">
        <v>0</v>
      </c>
      <c r="N1201" s="41">
        <v>0</v>
      </c>
      <c r="O1201" s="41">
        <v>0</v>
      </c>
      <c r="P1201" s="12">
        <v>194144.64000000001</v>
      </c>
      <c r="Q1201" s="41">
        <v>407.61</v>
      </c>
      <c r="R1201" s="10">
        <v>407.61</v>
      </c>
      <c r="S1201" s="44">
        <v>43069</v>
      </c>
      <c r="T1201" s="21" t="s">
        <v>37</v>
      </c>
      <c r="U1201" s="306"/>
    </row>
    <row r="1202" spans="1:21" ht="21.95" hidden="1" customHeight="1" x14ac:dyDescent="0.25">
      <c r="A1202" s="331">
        <v>13</v>
      </c>
      <c r="B1202" s="156" t="s">
        <v>557</v>
      </c>
      <c r="C1202" s="8">
        <v>1947</v>
      </c>
      <c r="D1202" s="72">
        <v>2012</v>
      </c>
      <c r="E1202" s="73" t="s">
        <v>115</v>
      </c>
      <c r="F1202" s="72">
        <v>2</v>
      </c>
      <c r="G1202" s="72">
        <v>1</v>
      </c>
      <c r="H1202" s="41">
        <v>520</v>
      </c>
      <c r="I1202" s="41">
        <v>478.7</v>
      </c>
      <c r="J1202" s="41">
        <v>399.1</v>
      </c>
      <c r="K1202" s="9">
        <v>30</v>
      </c>
      <c r="L1202" s="12">
        <v>195122.91</v>
      </c>
      <c r="M1202" s="41">
        <v>0</v>
      </c>
      <c r="N1202" s="41">
        <v>0</v>
      </c>
      <c r="O1202" s="41">
        <v>0</v>
      </c>
      <c r="P1202" s="12">
        <v>195122.91</v>
      </c>
      <c r="Q1202" s="41">
        <v>407.61</v>
      </c>
      <c r="R1202" s="10">
        <v>407.61</v>
      </c>
      <c r="S1202" s="44">
        <v>43069</v>
      </c>
      <c r="T1202" s="21" t="s">
        <v>37</v>
      </c>
      <c r="U1202" s="306"/>
    </row>
    <row r="1203" spans="1:21" ht="21.95" hidden="1" customHeight="1" x14ac:dyDescent="0.25">
      <c r="A1203" s="331">
        <v>14</v>
      </c>
      <c r="B1203" s="156" t="s">
        <v>562</v>
      </c>
      <c r="C1203" s="8">
        <v>1947</v>
      </c>
      <c r="D1203" s="72" t="s">
        <v>162</v>
      </c>
      <c r="E1203" s="73" t="s">
        <v>157</v>
      </c>
      <c r="F1203" s="72">
        <v>2</v>
      </c>
      <c r="G1203" s="72">
        <v>1</v>
      </c>
      <c r="H1203" s="41">
        <v>513.4</v>
      </c>
      <c r="I1203" s="41">
        <v>471.2</v>
      </c>
      <c r="J1203" s="41">
        <v>347.1</v>
      </c>
      <c r="K1203" s="9">
        <v>29</v>
      </c>
      <c r="L1203" s="12">
        <v>192065.83</v>
      </c>
      <c r="M1203" s="41">
        <v>0</v>
      </c>
      <c r="N1203" s="41">
        <v>0</v>
      </c>
      <c r="O1203" s="41">
        <v>0</v>
      </c>
      <c r="P1203" s="12">
        <v>192065.83</v>
      </c>
      <c r="Q1203" s="41">
        <v>407.61</v>
      </c>
      <c r="R1203" s="10">
        <v>407.61</v>
      </c>
      <c r="S1203" s="44">
        <v>43069</v>
      </c>
      <c r="T1203" s="21" t="s">
        <v>37</v>
      </c>
      <c r="U1203" s="306"/>
    </row>
    <row r="1204" spans="1:21" ht="21.95" hidden="1" customHeight="1" x14ac:dyDescent="0.25">
      <c r="A1204" s="331">
        <v>15</v>
      </c>
      <c r="B1204" s="156" t="s">
        <v>567</v>
      </c>
      <c r="C1204" s="8">
        <v>1947</v>
      </c>
      <c r="D1204" s="72">
        <v>2012</v>
      </c>
      <c r="E1204" s="73" t="s">
        <v>115</v>
      </c>
      <c r="F1204" s="72">
        <v>2</v>
      </c>
      <c r="G1204" s="72">
        <v>2</v>
      </c>
      <c r="H1204" s="41">
        <v>520.5</v>
      </c>
      <c r="I1204" s="41">
        <v>497.7</v>
      </c>
      <c r="J1204" s="41">
        <v>311.10000000000002</v>
      </c>
      <c r="K1204" s="9">
        <v>25</v>
      </c>
      <c r="L1204" s="12">
        <v>202867.5</v>
      </c>
      <c r="M1204" s="41">
        <v>0</v>
      </c>
      <c r="N1204" s="41">
        <v>0</v>
      </c>
      <c r="O1204" s="41">
        <v>0</v>
      </c>
      <c r="P1204" s="12">
        <v>202867.5</v>
      </c>
      <c r="Q1204" s="41">
        <v>407.61</v>
      </c>
      <c r="R1204" s="10">
        <v>407.61</v>
      </c>
      <c r="S1204" s="44">
        <v>43069</v>
      </c>
      <c r="T1204" s="21" t="s">
        <v>37</v>
      </c>
      <c r="U1204" s="306"/>
    </row>
    <row r="1205" spans="1:21" ht="21.95" hidden="1" customHeight="1" x14ac:dyDescent="0.25">
      <c r="A1205" s="331">
        <v>16</v>
      </c>
      <c r="B1205" s="156" t="s">
        <v>559</v>
      </c>
      <c r="C1205" s="8">
        <v>1947</v>
      </c>
      <c r="D1205" s="72">
        <v>2012</v>
      </c>
      <c r="E1205" s="73" t="s">
        <v>115</v>
      </c>
      <c r="F1205" s="72">
        <v>2</v>
      </c>
      <c r="G1205" s="72">
        <v>1</v>
      </c>
      <c r="H1205" s="41">
        <v>525.20000000000005</v>
      </c>
      <c r="I1205" s="41">
        <v>483.1</v>
      </c>
      <c r="J1205" s="41">
        <v>483</v>
      </c>
      <c r="K1205" s="9">
        <v>21</v>
      </c>
      <c r="L1205" s="12">
        <v>196916.39</v>
      </c>
      <c r="M1205" s="41">
        <v>0</v>
      </c>
      <c r="N1205" s="41">
        <v>0</v>
      </c>
      <c r="O1205" s="41">
        <v>0</v>
      </c>
      <c r="P1205" s="12">
        <v>196916.39</v>
      </c>
      <c r="Q1205" s="41">
        <v>407.61</v>
      </c>
      <c r="R1205" s="10">
        <v>407.61</v>
      </c>
      <c r="S1205" s="44">
        <v>43069</v>
      </c>
      <c r="T1205" s="21" t="s">
        <v>37</v>
      </c>
      <c r="U1205" s="306"/>
    </row>
    <row r="1206" spans="1:21" ht="21.95" hidden="1" customHeight="1" x14ac:dyDescent="0.25">
      <c r="A1206" s="331">
        <v>17</v>
      </c>
      <c r="B1206" s="156" t="s">
        <v>566</v>
      </c>
      <c r="C1206" s="8">
        <v>1947</v>
      </c>
      <c r="D1206" s="72"/>
      <c r="E1206" s="73" t="s">
        <v>115</v>
      </c>
      <c r="F1206" s="72">
        <v>2</v>
      </c>
      <c r="G1206" s="72">
        <v>1</v>
      </c>
      <c r="H1206" s="41">
        <v>520.20000000000005</v>
      </c>
      <c r="I1206" s="41">
        <v>477.8</v>
      </c>
      <c r="J1206" s="41">
        <v>444</v>
      </c>
      <c r="K1206" s="9">
        <v>28</v>
      </c>
      <c r="L1206" s="12">
        <v>194756.06</v>
      </c>
      <c r="M1206" s="41">
        <v>0</v>
      </c>
      <c r="N1206" s="41">
        <v>0</v>
      </c>
      <c r="O1206" s="41">
        <v>0</v>
      </c>
      <c r="P1206" s="12">
        <v>194756.06</v>
      </c>
      <c r="Q1206" s="41">
        <v>407.61</v>
      </c>
      <c r="R1206" s="10">
        <v>407.61</v>
      </c>
      <c r="S1206" s="44">
        <v>43069</v>
      </c>
      <c r="T1206" s="21" t="s">
        <v>37</v>
      </c>
      <c r="U1206" s="306"/>
    </row>
    <row r="1207" spans="1:21" ht="21.95" hidden="1" customHeight="1" x14ac:dyDescent="0.25">
      <c r="A1207" s="331">
        <v>18</v>
      </c>
      <c r="B1207" s="156" t="s">
        <v>565</v>
      </c>
      <c r="C1207" s="8">
        <v>1947</v>
      </c>
      <c r="D1207" s="72"/>
      <c r="E1207" s="73" t="s">
        <v>115</v>
      </c>
      <c r="F1207" s="72">
        <v>2</v>
      </c>
      <c r="G1207" s="72">
        <v>1</v>
      </c>
      <c r="H1207" s="41">
        <v>461.5</v>
      </c>
      <c r="I1207" s="41">
        <v>461.5</v>
      </c>
      <c r="J1207" s="41">
        <v>358.1</v>
      </c>
      <c r="K1207" s="9">
        <v>21</v>
      </c>
      <c r="L1207" s="12">
        <v>188112.02</v>
      </c>
      <c r="M1207" s="41">
        <v>0</v>
      </c>
      <c r="N1207" s="41">
        <v>0</v>
      </c>
      <c r="O1207" s="41">
        <v>0</v>
      </c>
      <c r="P1207" s="12">
        <v>188112.02</v>
      </c>
      <c r="Q1207" s="41">
        <v>407.61</v>
      </c>
      <c r="R1207" s="10">
        <v>407.61</v>
      </c>
      <c r="S1207" s="44">
        <v>43069</v>
      </c>
      <c r="T1207" s="21" t="s">
        <v>37</v>
      </c>
      <c r="U1207" s="306"/>
    </row>
    <row r="1208" spans="1:21" ht="21.95" hidden="1" customHeight="1" x14ac:dyDescent="0.25">
      <c r="A1208" s="331">
        <v>19</v>
      </c>
      <c r="B1208" s="156" t="s">
        <v>356</v>
      </c>
      <c r="C1208" s="8">
        <v>1947</v>
      </c>
      <c r="D1208" s="72"/>
      <c r="E1208" s="73" t="s">
        <v>115</v>
      </c>
      <c r="F1208" s="72">
        <v>2</v>
      </c>
      <c r="G1208" s="72">
        <v>1</v>
      </c>
      <c r="H1208" s="41">
        <v>528.4</v>
      </c>
      <c r="I1208" s="41">
        <v>484.6</v>
      </c>
      <c r="J1208" s="41">
        <v>352</v>
      </c>
      <c r="K1208" s="9">
        <v>22</v>
      </c>
      <c r="L1208" s="12">
        <v>197527.81</v>
      </c>
      <c r="M1208" s="41">
        <v>0</v>
      </c>
      <c r="N1208" s="41">
        <v>0</v>
      </c>
      <c r="O1208" s="41">
        <v>0</v>
      </c>
      <c r="P1208" s="12">
        <v>197527.81</v>
      </c>
      <c r="Q1208" s="41">
        <v>407.61</v>
      </c>
      <c r="R1208" s="10">
        <v>407.61</v>
      </c>
      <c r="S1208" s="44">
        <v>43069</v>
      </c>
      <c r="T1208" s="21" t="s">
        <v>37</v>
      </c>
      <c r="U1208" s="306"/>
    </row>
    <row r="1209" spans="1:21" ht="21.95" hidden="1" customHeight="1" x14ac:dyDescent="0.25">
      <c r="A1209" s="331">
        <v>20</v>
      </c>
      <c r="B1209" s="156" t="s">
        <v>355</v>
      </c>
      <c r="C1209" s="8">
        <v>1947</v>
      </c>
      <c r="D1209" s="72"/>
      <c r="E1209" s="73" t="s">
        <v>115</v>
      </c>
      <c r="F1209" s="72">
        <v>2</v>
      </c>
      <c r="G1209" s="72">
        <v>1</v>
      </c>
      <c r="H1209" s="41">
        <v>518.9</v>
      </c>
      <c r="I1209" s="41">
        <v>476.6</v>
      </c>
      <c r="J1209" s="41">
        <v>262.10000000000002</v>
      </c>
      <c r="K1209" s="9">
        <v>26</v>
      </c>
      <c r="L1209" s="12">
        <v>194266.93</v>
      </c>
      <c r="M1209" s="41">
        <v>0</v>
      </c>
      <c r="N1209" s="41">
        <v>0</v>
      </c>
      <c r="O1209" s="41">
        <v>0</v>
      </c>
      <c r="P1209" s="12">
        <v>194266.93</v>
      </c>
      <c r="Q1209" s="41">
        <v>407.61</v>
      </c>
      <c r="R1209" s="10">
        <v>407.61</v>
      </c>
      <c r="S1209" s="44">
        <v>43069</v>
      </c>
      <c r="T1209" s="21" t="s">
        <v>37</v>
      </c>
      <c r="U1209" s="306"/>
    </row>
    <row r="1210" spans="1:21" ht="21.95" hidden="1" customHeight="1" x14ac:dyDescent="0.25">
      <c r="A1210" s="331">
        <v>21</v>
      </c>
      <c r="B1210" s="156" t="s">
        <v>560</v>
      </c>
      <c r="C1210" s="8">
        <v>1947</v>
      </c>
      <c r="D1210" s="72"/>
      <c r="E1210" s="73" t="s">
        <v>115</v>
      </c>
      <c r="F1210" s="72">
        <v>2</v>
      </c>
      <c r="G1210" s="72">
        <v>1</v>
      </c>
      <c r="H1210" s="41">
        <v>528.70000000000005</v>
      </c>
      <c r="I1210" s="41">
        <v>487.5</v>
      </c>
      <c r="J1210" s="41">
        <v>484.9</v>
      </c>
      <c r="K1210" s="9">
        <v>25</v>
      </c>
      <c r="L1210" s="12">
        <v>140395.13</v>
      </c>
      <c r="M1210" s="41">
        <v>0</v>
      </c>
      <c r="N1210" s="41">
        <v>0</v>
      </c>
      <c r="O1210" s="41">
        <v>0</v>
      </c>
      <c r="P1210" s="12">
        <v>140395.13</v>
      </c>
      <c r="Q1210" s="41">
        <v>287.99</v>
      </c>
      <c r="R1210" s="10">
        <v>287.99</v>
      </c>
      <c r="S1210" s="44">
        <v>43069</v>
      </c>
      <c r="T1210" s="21" t="s">
        <v>37</v>
      </c>
      <c r="U1210" s="306"/>
    </row>
    <row r="1211" spans="1:21" ht="21.95" hidden="1" customHeight="1" x14ac:dyDescent="0.25">
      <c r="A1211" s="331">
        <v>22</v>
      </c>
      <c r="B1211" s="156" t="s">
        <v>1596</v>
      </c>
      <c r="C1211" s="8">
        <v>1983</v>
      </c>
      <c r="D1211" s="72">
        <v>1983</v>
      </c>
      <c r="E1211" s="73" t="s">
        <v>115</v>
      </c>
      <c r="F1211" s="72">
        <v>9</v>
      </c>
      <c r="G1211" s="72">
        <v>2</v>
      </c>
      <c r="H1211" s="41">
        <v>5087.5</v>
      </c>
      <c r="I1211" s="41">
        <v>4686.2</v>
      </c>
      <c r="J1211" s="41">
        <v>3781.1</v>
      </c>
      <c r="K1211" s="9">
        <v>252</v>
      </c>
      <c r="L1211" s="12">
        <v>11117540.880000001</v>
      </c>
      <c r="M1211" s="41">
        <v>0</v>
      </c>
      <c r="N1211" s="41">
        <v>0</v>
      </c>
      <c r="O1211" s="41">
        <v>0</v>
      </c>
      <c r="P1211" s="12">
        <v>11117540.880000001</v>
      </c>
      <c r="Q1211" s="41">
        <v>2372.4</v>
      </c>
      <c r="R1211" s="10">
        <v>2372.4</v>
      </c>
      <c r="S1211" s="44">
        <v>43434</v>
      </c>
      <c r="T1211" s="21" t="s">
        <v>37</v>
      </c>
      <c r="U1211" s="306"/>
    </row>
    <row r="1212" spans="1:21" ht="21.95" hidden="1" customHeight="1" x14ac:dyDescent="0.25">
      <c r="A1212" s="331">
        <v>23</v>
      </c>
      <c r="B1212" s="156" t="s">
        <v>1597</v>
      </c>
      <c r="C1212" s="8">
        <v>1983</v>
      </c>
      <c r="D1212" s="72">
        <v>1983</v>
      </c>
      <c r="E1212" s="73" t="s">
        <v>1598</v>
      </c>
      <c r="F1212" s="72">
        <v>5</v>
      </c>
      <c r="G1212" s="72">
        <v>6</v>
      </c>
      <c r="H1212" s="41">
        <v>5207.3</v>
      </c>
      <c r="I1212" s="41">
        <v>3870.3</v>
      </c>
      <c r="J1212" s="41">
        <v>3846.2</v>
      </c>
      <c r="K1212" s="9">
        <v>191</v>
      </c>
      <c r="L1212" s="12">
        <v>4847899.08</v>
      </c>
      <c r="M1212" s="41">
        <v>0</v>
      </c>
      <c r="N1212" s="41">
        <v>0</v>
      </c>
      <c r="O1212" s="41">
        <v>0</v>
      </c>
      <c r="P1212" s="12">
        <v>4847899.08</v>
      </c>
      <c r="Q1212" s="41">
        <v>1252.5899999999999</v>
      </c>
      <c r="R1212" s="10">
        <v>1252.5899999999999</v>
      </c>
      <c r="S1212" s="44">
        <v>43434</v>
      </c>
      <c r="T1212" s="21" t="s">
        <v>37</v>
      </c>
      <c r="U1212" s="306"/>
    </row>
    <row r="1213" spans="1:21" s="58" customFormat="1" ht="21.95" hidden="1" customHeight="1" x14ac:dyDescent="0.25">
      <c r="A1213" s="199"/>
      <c r="B1213" s="157" t="s">
        <v>587</v>
      </c>
      <c r="C1213" s="47"/>
      <c r="D1213" s="75"/>
      <c r="E1213" s="74"/>
      <c r="F1213" s="75"/>
      <c r="G1213" s="75"/>
      <c r="H1213" s="76">
        <f t="shared" ref="H1213:P1213" si="88">SUM(H1214:H1217)</f>
        <v>8481.5</v>
      </c>
      <c r="I1213" s="76">
        <f t="shared" si="88"/>
        <v>7927.5</v>
      </c>
      <c r="J1213" s="76">
        <f t="shared" si="88"/>
        <v>6489.4</v>
      </c>
      <c r="K1213" s="48">
        <f t="shared" si="88"/>
        <v>432</v>
      </c>
      <c r="L1213" s="51">
        <f t="shared" si="88"/>
        <v>2362486</v>
      </c>
      <c r="M1213" s="76">
        <f t="shared" si="88"/>
        <v>0</v>
      </c>
      <c r="N1213" s="76">
        <f t="shared" si="88"/>
        <v>0</v>
      </c>
      <c r="O1213" s="76">
        <f t="shared" si="88"/>
        <v>0</v>
      </c>
      <c r="P1213" s="51">
        <f t="shared" si="88"/>
        <v>2362486</v>
      </c>
      <c r="Q1213" s="76" t="s">
        <v>28</v>
      </c>
      <c r="R1213" s="330" t="s">
        <v>28</v>
      </c>
      <c r="S1213" s="85" t="s">
        <v>28</v>
      </c>
      <c r="T1213" s="83" t="s">
        <v>28</v>
      </c>
      <c r="U1213" s="306"/>
    </row>
    <row r="1214" spans="1:21" ht="21.95" hidden="1" customHeight="1" x14ac:dyDescent="0.25">
      <c r="A1214" s="331">
        <v>1</v>
      </c>
      <c r="B1214" s="156" t="s">
        <v>777</v>
      </c>
      <c r="C1214" s="8">
        <v>1964</v>
      </c>
      <c r="D1214" s="72">
        <v>2010</v>
      </c>
      <c r="E1214" s="73" t="s">
        <v>36</v>
      </c>
      <c r="F1214" s="72">
        <v>4</v>
      </c>
      <c r="G1214" s="72">
        <v>2</v>
      </c>
      <c r="H1214" s="41">
        <v>1371.5</v>
      </c>
      <c r="I1214" s="41">
        <v>1273.9000000000001</v>
      </c>
      <c r="J1214" s="41">
        <v>974.1</v>
      </c>
      <c r="K1214" s="9">
        <v>78</v>
      </c>
      <c r="L1214" s="12">
        <v>689956.98</v>
      </c>
      <c r="M1214" s="41"/>
      <c r="N1214" s="41"/>
      <c r="O1214" s="41"/>
      <c r="P1214" s="12">
        <v>689956.98</v>
      </c>
      <c r="Q1214" s="41">
        <v>541.61</v>
      </c>
      <c r="R1214" s="10">
        <v>541.61</v>
      </c>
      <c r="S1214" s="44" t="s">
        <v>86</v>
      </c>
      <c r="T1214" s="21" t="s">
        <v>37</v>
      </c>
      <c r="U1214" s="306"/>
    </row>
    <row r="1215" spans="1:21" ht="21.95" hidden="1" customHeight="1" x14ac:dyDescent="0.25">
      <c r="A1215" s="331">
        <v>2</v>
      </c>
      <c r="B1215" s="156" t="s">
        <v>778</v>
      </c>
      <c r="C1215" s="8">
        <v>1963</v>
      </c>
      <c r="D1215" s="72">
        <v>2010</v>
      </c>
      <c r="E1215" s="73" t="s">
        <v>36</v>
      </c>
      <c r="F1215" s="72">
        <v>4</v>
      </c>
      <c r="G1215" s="72">
        <v>4</v>
      </c>
      <c r="H1215" s="41">
        <v>3196.8</v>
      </c>
      <c r="I1215" s="41">
        <v>3006.6</v>
      </c>
      <c r="J1215" s="41">
        <v>2524.1999999999998</v>
      </c>
      <c r="K1215" s="9">
        <v>147</v>
      </c>
      <c r="L1215" s="12">
        <v>738240.56</v>
      </c>
      <c r="M1215" s="41"/>
      <c r="N1215" s="41"/>
      <c r="O1215" s="41"/>
      <c r="P1215" s="12">
        <v>738240.56</v>
      </c>
      <c r="Q1215" s="41">
        <v>245.54</v>
      </c>
      <c r="R1215" s="10">
        <v>245.54</v>
      </c>
      <c r="S1215" s="44" t="s">
        <v>86</v>
      </c>
      <c r="T1215" s="21" t="s">
        <v>37</v>
      </c>
      <c r="U1215" s="306"/>
    </row>
    <row r="1216" spans="1:21" ht="21.95" hidden="1" customHeight="1" x14ac:dyDescent="0.25">
      <c r="A1216" s="331">
        <v>3</v>
      </c>
      <c r="B1216" s="156" t="s">
        <v>779</v>
      </c>
      <c r="C1216" s="8">
        <v>1963</v>
      </c>
      <c r="D1216" s="72">
        <v>2004</v>
      </c>
      <c r="E1216" s="73" t="s">
        <v>36</v>
      </c>
      <c r="F1216" s="72">
        <v>4</v>
      </c>
      <c r="G1216" s="72">
        <v>3</v>
      </c>
      <c r="H1216" s="41">
        <v>2220.6999999999998</v>
      </c>
      <c r="I1216" s="41">
        <v>2074</v>
      </c>
      <c r="J1216" s="41">
        <v>1585.5</v>
      </c>
      <c r="K1216" s="9">
        <v>116</v>
      </c>
      <c r="L1216" s="12">
        <v>531317.31999999995</v>
      </c>
      <c r="M1216" s="41"/>
      <c r="N1216" s="41"/>
      <c r="O1216" s="41"/>
      <c r="P1216" s="12">
        <v>531317.31999999995</v>
      </c>
      <c r="Q1216" s="41">
        <v>256.18</v>
      </c>
      <c r="R1216" s="10">
        <v>256.18</v>
      </c>
      <c r="S1216" s="44" t="s">
        <v>86</v>
      </c>
      <c r="T1216" s="21" t="s">
        <v>37</v>
      </c>
      <c r="U1216" s="306"/>
    </row>
    <row r="1217" spans="1:21" ht="21.95" hidden="1" customHeight="1" x14ac:dyDescent="0.25">
      <c r="A1217" s="331">
        <v>4</v>
      </c>
      <c r="B1217" s="156" t="s">
        <v>780</v>
      </c>
      <c r="C1217" s="8">
        <v>1964</v>
      </c>
      <c r="D1217" s="72">
        <v>2013</v>
      </c>
      <c r="E1217" s="73" t="s">
        <v>36</v>
      </c>
      <c r="F1217" s="72">
        <v>5</v>
      </c>
      <c r="G1217" s="72">
        <v>2</v>
      </c>
      <c r="H1217" s="41">
        <v>1692.5</v>
      </c>
      <c r="I1217" s="41">
        <v>1573</v>
      </c>
      <c r="J1217" s="41">
        <v>1405.6</v>
      </c>
      <c r="K1217" s="9">
        <v>91</v>
      </c>
      <c r="L1217" s="12">
        <v>402971.14</v>
      </c>
      <c r="M1217" s="41"/>
      <c r="N1217" s="41"/>
      <c r="O1217" s="41"/>
      <c r="P1217" s="12">
        <v>402971.14</v>
      </c>
      <c r="Q1217" s="41">
        <v>256.18</v>
      </c>
      <c r="R1217" s="10">
        <v>256.18</v>
      </c>
      <c r="S1217" s="44" t="s">
        <v>86</v>
      </c>
      <c r="T1217" s="21" t="s">
        <v>37</v>
      </c>
      <c r="U1217" s="306"/>
    </row>
    <row r="1218" spans="1:21" ht="21.95" hidden="1" customHeight="1" x14ac:dyDescent="0.25">
      <c r="A1218" s="331"/>
      <c r="B1218" s="157" t="s">
        <v>360</v>
      </c>
      <c r="C1218" s="47"/>
      <c r="D1218" s="75"/>
      <c r="E1218" s="74"/>
      <c r="F1218" s="75"/>
      <c r="G1218" s="75"/>
      <c r="H1218" s="76">
        <f t="shared" ref="H1218:P1218" si="89">SUM(H1219:H1229)</f>
        <v>4945.8</v>
      </c>
      <c r="I1218" s="76">
        <f t="shared" si="89"/>
        <v>3061.4</v>
      </c>
      <c r="J1218" s="76">
        <f t="shared" si="89"/>
        <v>0</v>
      </c>
      <c r="K1218" s="75">
        <f t="shared" si="89"/>
        <v>252</v>
      </c>
      <c r="L1218" s="76">
        <f t="shared" si="89"/>
        <v>2441063.7999999998</v>
      </c>
      <c r="M1218" s="76">
        <f t="shared" si="89"/>
        <v>0</v>
      </c>
      <c r="N1218" s="76">
        <f t="shared" si="89"/>
        <v>0</v>
      </c>
      <c r="O1218" s="76">
        <f t="shared" si="89"/>
        <v>0</v>
      </c>
      <c r="P1218" s="76">
        <f t="shared" si="89"/>
        <v>2441063.7999999998</v>
      </c>
      <c r="Q1218" s="76" t="s">
        <v>78</v>
      </c>
      <c r="R1218" s="330" t="s">
        <v>78</v>
      </c>
      <c r="S1218" s="85" t="s">
        <v>78</v>
      </c>
      <c r="T1218" s="83" t="s">
        <v>78</v>
      </c>
      <c r="U1218" s="306"/>
    </row>
    <row r="1219" spans="1:21" s="88" customFormat="1" ht="21.95" hidden="1" customHeight="1" x14ac:dyDescent="0.25">
      <c r="A1219" s="331">
        <v>1</v>
      </c>
      <c r="B1219" s="156" t="s">
        <v>1460</v>
      </c>
      <c r="C1219" s="8">
        <v>1963</v>
      </c>
      <c r="D1219" s="72"/>
      <c r="E1219" s="73" t="s">
        <v>95</v>
      </c>
      <c r="F1219" s="72">
        <v>2</v>
      </c>
      <c r="G1219" s="72">
        <v>2</v>
      </c>
      <c r="H1219" s="41">
        <v>444</v>
      </c>
      <c r="I1219" s="41">
        <v>291.7</v>
      </c>
      <c r="J1219" s="41"/>
      <c r="K1219" s="72">
        <v>36</v>
      </c>
      <c r="L1219" s="41">
        <v>490379.79</v>
      </c>
      <c r="M1219" s="41">
        <v>0</v>
      </c>
      <c r="N1219" s="41">
        <v>0</v>
      </c>
      <c r="O1219" s="41">
        <v>0</v>
      </c>
      <c r="P1219" s="41">
        <v>490379.79</v>
      </c>
      <c r="Q1219" s="41">
        <v>1681.11</v>
      </c>
      <c r="R1219" s="10">
        <v>1681.11</v>
      </c>
      <c r="S1219" s="44" t="s">
        <v>1461</v>
      </c>
      <c r="T1219" s="21" t="s">
        <v>37</v>
      </c>
      <c r="U1219" s="306"/>
    </row>
    <row r="1220" spans="1:21" s="88" customFormat="1" ht="21.95" hidden="1" customHeight="1" x14ac:dyDescent="0.25">
      <c r="A1220" s="331">
        <v>2</v>
      </c>
      <c r="B1220" s="156" t="s">
        <v>1462</v>
      </c>
      <c r="C1220" s="8">
        <v>1971</v>
      </c>
      <c r="D1220" s="72"/>
      <c r="E1220" s="73" t="s">
        <v>95</v>
      </c>
      <c r="F1220" s="72">
        <v>2</v>
      </c>
      <c r="G1220" s="72">
        <v>2</v>
      </c>
      <c r="H1220" s="41">
        <v>512.29999999999995</v>
      </c>
      <c r="I1220" s="41">
        <v>300.7</v>
      </c>
      <c r="J1220" s="41"/>
      <c r="K1220" s="72">
        <v>36</v>
      </c>
      <c r="L1220" s="41">
        <v>162862.13</v>
      </c>
      <c r="M1220" s="41">
        <v>0</v>
      </c>
      <c r="N1220" s="41">
        <v>0</v>
      </c>
      <c r="O1220" s="41">
        <v>0</v>
      </c>
      <c r="P1220" s="41">
        <v>162862.13</v>
      </c>
      <c r="Q1220" s="41">
        <v>541.61</v>
      </c>
      <c r="R1220" s="10">
        <v>541.61</v>
      </c>
      <c r="S1220" s="44" t="s">
        <v>1461</v>
      </c>
      <c r="T1220" s="21" t="s">
        <v>37</v>
      </c>
      <c r="U1220" s="306"/>
    </row>
    <row r="1221" spans="1:21" s="88" customFormat="1" ht="21.95" hidden="1" customHeight="1" x14ac:dyDescent="0.25">
      <c r="A1221" s="331">
        <v>3</v>
      </c>
      <c r="B1221" s="156" t="s">
        <v>1463</v>
      </c>
      <c r="C1221" s="8">
        <v>1964</v>
      </c>
      <c r="D1221" s="72"/>
      <c r="E1221" s="73" t="s">
        <v>95</v>
      </c>
      <c r="F1221" s="72">
        <v>2</v>
      </c>
      <c r="G1221" s="72">
        <v>2</v>
      </c>
      <c r="H1221" s="41">
        <v>467.6</v>
      </c>
      <c r="I1221" s="41">
        <v>296.89999999999998</v>
      </c>
      <c r="J1221" s="41"/>
      <c r="K1221" s="72">
        <v>36</v>
      </c>
      <c r="L1221" s="41">
        <v>233704.83</v>
      </c>
      <c r="M1221" s="41">
        <v>0</v>
      </c>
      <c r="N1221" s="41">
        <v>0</v>
      </c>
      <c r="O1221" s="41">
        <v>0</v>
      </c>
      <c r="P1221" s="41">
        <v>233704.83</v>
      </c>
      <c r="Q1221" s="41">
        <v>787.15</v>
      </c>
      <c r="R1221" s="10">
        <v>787.15</v>
      </c>
      <c r="S1221" s="44" t="s">
        <v>1461</v>
      </c>
      <c r="T1221" s="21" t="s">
        <v>37</v>
      </c>
      <c r="U1221" s="306"/>
    </row>
    <row r="1222" spans="1:21" s="88" customFormat="1" ht="21.95" hidden="1" customHeight="1" x14ac:dyDescent="0.25">
      <c r="A1222" s="331">
        <v>4</v>
      </c>
      <c r="B1222" s="156" t="s">
        <v>1464</v>
      </c>
      <c r="C1222" s="8">
        <v>1962</v>
      </c>
      <c r="D1222" s="72"/>
      <c r="E1222" s="73" t="s">
        <v>95</v>
      </c>
      <c r="F1222" s="72">
        <v>2</v>
      </c>
      <c r="G1222" s="72">
        <v>2</v>
      </c>
      <c r="H1222" s="41">
        <v>427.2</v>
      </c>
      <c r="I1222" s="41">
        <v>283</v>
      </c>
      <c r="J1222" s="41"/>
      <c r="K1222" s="72">
        <v>19</v>
      </c>
      <c r="L1222" s="41">
        <v>66094.649999999994</v>
      </c>
      <c r="M1222" s="41">
        <v>0</v>
      </c>
      <c r="N1222" s="41">
        <v>0</v>
      </c>
      <c r="O1222" s="41">
        <v>0</v>
      </c>
      <c r="P1222" s="41">
        <v>66094.649999999994</v>
      </c>
      <c r="Q1222" s="41">
        <v>233.55</v>
      </c>
      <c r="R1222" s="10">
        <v>233.55</v>
      </c>
      <c r="S1222" s="44" t="s">
        <v>1461</v>
      </c>
      <c r="T1222" s="21" t="s">
        <v>37</v>
      </c>
      <c r="U1222" s="306"/>
    </row>
    <row r="1223" spans="1:21" s="88" customFormat="1" ht="21.95" hidden="1" customHeight="1" x14ac:dyDescent="0.25">
      <c r="A1223" s="331">
        <v>5</v>
      </c>
      <c r="B1223" s="156" t="s">
        <v>1465</v>
      </c>
      <c r="C1223" s="8">
        <v>1965</v>
      </c>
      <c r="D1223" s="72"/>
      <c r="E1223" s="73" t="s">
        <v>1466</v>
      </c>
      <c r="F1223" s="72">
        <v>2</v>
      </c>
      <c r="G1223" s="72">
        <v>1</v>
      </c>
      <c r="H1223" s="41">
        <v>305.3</v>
      </c>
      <c r="I1223" s="41">
        <v>195.6</v>
      </c>
      <c r="J1223" s="41"/>
      <c r="K1223" s="72">
        <v>4</v>
      </c>
      <c r="L1223" s="41">
        <v>204044.05</v>
      </c>
      <c r="M1223" s="41">
        <v>0</v>
      </c>
      <c r="N1223" s="41">
        <v>0</v>
      </c>
      <c r="O1223" s="41">
        <v>0</v>
      </c>
      <c r="P1223" s="41">
        <v>204044.05</v>
      </c>
      <c r="Q1223" s="41">
        <v>1043.17</v>
      </c>
      <c r="R1223" s="10">
        <v>1043.17</v>
      </c>
      <c r="S1223" s="44" t="s">
        <v>1461</v>
      </c>
      <c r="T1223" s="21" t="s">
        <v>37</v>
      </c>
      <c r="U1223" s="306"/>
    </row>
    <row r="1224" spans="1:21" s="88" customFormat="1" ht="21.95" hidden="1" customHeight="1" x14ac:dyDescent="0.25">
      <c r="A1224" s="331">
        <v>6</v>
      </c>
      <c r="B1224" s="156" t="s">
        <v>1467</v>
      </c>
      <c r="C1224" s="8">
        <v>1917</v>
      </c>
      <c r="D1224" s="72"/>
      <c r="E1224" s="73" t="s">
        <v>95</v>
      </c>
      <c r="F1224" s="72">
        <v>2</v>
      </c>
      <c r="G1224" s="72">
        <v>1</v>
      </c>
      <c r="H1224" s="41">
        <v>190.9</v>
      </c>
      <c r="I1224" s="41">
        <v>98.8</v>
      </c>
      <c r="J1224" s="41"/>
      <c r="K1224" s="72">
        <v>4</v>
      </c>
      <c r="L1224" s="41">
        <v>47334.09</v>
      </c>
      <c r="M1224" s="41">
        <v>0</v>
      </c>
      <c r="N1224" s="41">
        <v>0</v>
      </c>
      <c r="O1224" s="41">
        <v>0</v>
      </c>
      <c r="P1224" s="41">
        <v>47334.09</v>
      </c>
      <c r="Q1224" s="41">
        <v>479.09</v>
      </c>
      <c r="R1224" s="10">
        <v>479.09</v>
      </c>
      <c r="S1224" s="44" t="s">
        <v>1461</v>
      </c>
      <c r="T1224" s="21" t="s">
        <v>37</v>
      </c>
      <c r="U1224" s="306"/>
    </row>
    <row r="1225" spans="1:21" s="88" customFormat="1" ht="21.95" hidden="1" customHeight="1" x14ac:dyDescent="0.25">
      <c r="A1225" s="331">
        <v>7</v>
      </c>
      <c r="B1225" s="156" t="s">
        <v>1468</v>
      </c>
      <c r="C1225" s="8">
        <v>1917</v>
      </c>
      <c r="D1225" s="72"/>
      <c r="E1225" s="73" t="s">
        <v>95</v>
      </c>
      <c r="F1225" s="72">
        <v>2</v>
      </c>
      <c r="G1225" s="72">
        <v>1</v>
      </c>
      <c r="H1225" s="41">
        <v>166.7</v>
      </c>
      <c r="I1225" s="41">
        <v>118.9</v>
      </c>
      <c r="J1225" s="41"/>
      <c r="K1225" s="72">
        <v>6</v>
      </c>
      <c r="L1225" s="41">
        <v>176061.18</v>
      </c>
      <c r="M1225" s="41">
        <v>0</v>
      </c>
      <c r="N1225" s="41">
        <v>0</v>
      </c>
      <c r="O1225" s="41">
        <v>0</v>
      </c>
      <c r="P1225" s="41">
        <v>176061.18</v>
      </c>
      <c r="Q1225" s="41">
        <v>1480.75</v>
      </c>
      <c r="R1225" s="10">
        <v>1480.75</v>
      </c>
      <c r="S1225" s="44" t="s">
        <v>1461</v>
      </c>
      <c r="T1225" s="21" t="s">
        <v>37</v>
      </c>
      <c r="U1225" s="306"/>
    </row>
    <row r="1226" spans="1:21" s="88" customFormat="1" ht="21.95" hidden="1" customHeight="1" x14ac:dyDescent="0.25">
      <c r="A1226" s="331">
        <v>8</v>
      </c>
      <c r="B1226" s="156" t="s">
        <v>1469</v>
      </c>
      <c r="C1226" s="8">
        <v>1917</v>
      </c>
      <c r="D1226" s="72"/>
      <c r="E1226" s="73" t="s">
        <v>1470</v>
      </c>
      <c r="F1226" s="72">
        <v>2</v>
      </c>
      <c r="G1226" s="72">
        <v>1</v>
      </c>
      <c r="H1226" s="41">
        <v>284.8</v>
      </c>
      <c r="I1226" s="41">
        <v>175.3</v>
      </c>
      <c r="J1226" s="41"/>
      <c r="K1226" s="72">
        <v>4</v>
      </c>
      <c r="L1226" s="41">
        <v>40941.31</v>
      </c>
      <c r="M1226" s="41">
        <v>0</v>
      </c>
      <c r="N1226" s="41">
        <v>0</v>
      </c>
      <c r="O1226" s="41">
        <v>0</v>
      </c>
      <c r="P1226" s="41">
        <v>40941.31</v>
      </c>
      <c r="Q1226" s="41">
        <v>233.55</v>
      </c>
      <c r="R1226" s="10">
        <v>233.55</v>
      </c>
      <c r="S1226" s="44" t="s">
        <v>1461</v>
      </c>
      <c r="T1226" s="21" t="s">
        <v>37</v>
      </c>
      <c r="U1226" s="306"/>
    </row>
    <row r="1227" spans="1:21" s="88" customFormat="1" ht="21.95" hidden="1" customHeight="1" x14ac:dyDescent="0.25">
      <c r="A1227" s="331">
        <v>9</v>
      </c>
      <c r="B1227" s="156" t="s">
        <v>1471</v>
      </c>
      <c r="C1227" s="8">
        <v>1917</v>
      </c>
      <c r="D1227" s="72"/>
      <c r="E1227" s="73" t="s">
        <v>95</v>
      </c>
      <c r="F1227" s="72">
        <v>2</v>
      </c>
      <c r="G1227" s="72">
        <v>2</v>
      </c>
      <c r="H1227" s="41">
        <v>459.3</v>
      </c>
      <c r="I1227" s="41">
        <v>292.5</v>
      </c>
      <c r="J1227" s="41"/>
      <c r="K1227" s="72">
        <v>36</v>
      </c>
      <c r="L1227" s="41">
        <v>226734.3</v>
      </c>
      <c r="M1227" s="41">
        <v>0</v>
      </c>
      <c r="N1227" s="41">
        <v>0</v>
      </c>
      <c r="O1227" s="41">
        <v>0</v>
      </c>
      <c r="P1227" s="41">
        <v>226734.3</v>
      </c>
      <c r="Q1227" s="41">
        <v>775.16</v>
      </c>
      <c r="R1227" s="10">
        <v>775.16</v>
      </c>
      <c r="S1227" s="44" t="s">
        <v>1461</v>
      </c>
      <c r="T1227" s="21" t="s">
        <v>37</v>
      </c>
      <c r="U1227" s="306"/>
    </row>
    <row r="1228" spans="1:21" s="88" customFormat="1" ht="21.95" hidden="1" customHeight="1" x14ac:dyDescent="0.25">
      <c r="A1228" s="331">
        <v>10</v>
      </c>
      <c r="B1228" s="156" t="s">
        <v>1472</v>
      </c>
      <c r="C1228" s="8">
        <v>1971</v>
      </c>
      <c r="D1228" s="72"/>
      <c r="E1228" s="73" t="s">
        <v>95</v>
      </c>
      <c r="F1228" s="72">
        <v>2</v>
      </c>
      <c r="G1228" s="72">
        <v>1</v>
      </c>
      <c r="H1228" s="41">
        <v>329</v>
      </c>
      <c r="I1228" s="41">
        <v>210.8</v>
      </c>
      <c r="J1228" s="41"/>
      <c r="K1228" s="72">
        <v>24</v>
      </c>
      <c r="L1228" s="41">
        <v>114171.39</v>
      </c>
      <c r="M1228" s="41">
        <v>0</v>
      </c>
      <c r="N1228" s="41">
        <v>0</v>
      </c>
      <c r="O1228" s="41">
        <v>0</v>
      </c>
      <c r="P1228" s="41">
        <v>114171.39</v>
      </c>
      <c r="Q1228" s="41">
        <v>541.61</v>
      </c>
      <c r="R1228" s="10">
        <v>541.61</v>
      </c>
      <c r="S1228" s="44" t="s">
        <v>1461</v>
      </c>
      <c r="T1228" s="21" t="s">
        <v>37</v>
      </c>
      <c r="U1228" s="306"/>
    </row>
    <row r="1229" spans="1:21" s="88" customFormat="1" ht="21.75" hidden="1" customHeight="1" x14ac:dyDescent="0.25">
      <c r="A1229" s="331">
        <v>11</v>
      </c>
      <c r="B1229" s="156" t="s">
        <v>1473</v>
      </c>
      <c r="C1229" s="8">
        <v>1986</v>
      </c>
      <c r="D1229" s="72"/>
      <c r="E1229" s="73" t="s">
        <v>95</v>
      </c>
      <c r="F1229" s="72">
        <v>3</v>
      </c>
      <c r="G1229" s="72">
        <v>2</v>
      </c>
      <c r="H1229" s="41">
        <v>1358.7</v>
      </c>
      <c r="I1229" s="41">
        <v>797.2</v>
      </c>
      <c r="J1229" s="41"/>
      <c r="K1229" s="72">
        <v>47</v>
      </c>
      <c r="L1229" s="41">
        <v>678736.08</v>
      </c>
      <c r="M1229" s="41">
        <v>0</v>
      </c>
      <c r="N1229" s="41">
        <v>0</v>
      </c>
      <c r="O1229" s="41">
        <v>0</v>
      </c>
      <c r="P1229" s="41">
        <v>678736.08</v>
      </c>
      <c r="Q1229" s="41">
        <v>851.4</v>
      </c>
      <c r="R1229" s="10">
        <v>851.4</v>
      </c>
      <c r="S1229" s="44" t="s">
        <v>1461</v>
      </c>
      <c r="T1229" s="21" t="s">
        <v>37</v>
      </c>
      <c r="U1229" s="306"/>
    </row>
    <row r="1230" spans="1:21" ht="21.95" hidden="1" customHeight="1" x14ac:dyDescent="0.25">
      <c r="A1230" s="331"/>
      <c r="B1230" s="157" t="s">
        <v>362</v>
      </c>
      <c r="C1230" s="47"/>
      <c r="D1230" s="75"/>
      <c r="E1230" s="74"/>
      <c r="F1230" s="75"/>
      <c r="G1230" s="75"/>
      <c r="H1230" s="76">
        <f t="shared" ref="H1230:P1230" si="90">SUM(H1231:H1233)</f>
        <v>1368.1</v>
      </c>
      <c r="I1230" s="76">
        <f t="shared" si="90"/>
        <v>1206.2</v>
      </c>
      <c r="J1230" s="76">
        <f t="shared" si="90"/>
        <v>915.8</v>
      </c>
      <c r="K1230" s="75">
        <f t="shared" si="90"/>
        <v>75</v>
      </c>
      <c r="L1230" s="76">
        <f t="shared" si="90"/>
        <v>763562.73</v>
      </c>
      <c r="M1230" s="76">
        <f t="shared" si="90"/>
        <v>0</v>
      </c>
      <c r="N1230" s="76">
        <f t="shared" si="90"/>
        <v>0</v>
      </c>
      <c r="O1230" s="76">
        <f t="shared" si="90"/>
        <v>0</v>
      </c>
      <c r="P1230" s="76">
        <f t="shared" si="90"/>
        <v>763562.73</v>
      </c>
      <c r="Q1230" s="76" t="s">
        <v>78</v>
      </c>
      <c r="R1230" s="330" t="s">
        <v>78</v>
      </c>
      <c r="S1230" s="85" t="s">
        <v>78</v>
      </c>
      <c r="T1230" s="83" t="s">
        <v>78</v>
      </c>
      <c r="U1230" s="306"/>
    </row>
    <row r="1231" spans="1:21" s="88" customFormat="1" ht="21.95" hidden="1" customHeight="1" x14ac:dyDescent="0.25">
      <c r="A1231" s="331">
        <v>1</v>
      </c>
      <c r="B1231" s="156" t="s">
        <v>364</v>
      </c>
      <c r="C1231" s="8">
        <v>1970</v>
      </c>
      <c r="D1231" s="72"/>
      <c r="E1231" s="73" t="s">
        <v>36</v>
      </c>
      <c r="F1231" s="72">
        <v>2</v>
      </c>
      <c r="G1231" s="72">
        <v>2</v>
      </c>
      <c r="H1231" s="41">
        <v>499.4</v>
      </c>
      <c r="I1231" s="41">
        <v>441.9</v>
      </c>
      <c r="J1231" s="41">
        <v>441.9</v>
      </c>
      <c r="K1231" s="72">
        <v>24</v>
      </c>
      <c r="L1231" s="41">
        <v>108504.13</v>
      </c>
      <c r="M1231" s="41">
        <v>0</v>
      </c>
      <c r="N1231" s="41">
        <v>0</v>
      </c>
      <c r="O1231" s="41">
        <v>0</v>
      </c>
      <c r="P1231" s="41">
        <v>108504.13</v>
      </c>
      <c r="Q1231" s="41">
        <v>245.54</v>
      </c>
      <c r="R1231" s="10">
        <v>245.54</v>
      </c>
      <c r="S1231" s="44" t="s">
        <v>86</v>
      </c>
      <c r="T1231" s="21" t="s">
        <v>37</v>
      </c>
      <c r="U1231" s="306"/>
    </row>
    <row r="1232" spans="1:21" s="88" customFormat="1" ht="21.95" hidden="1" customHeight="1" x14ac:dyDescent="0.25">
      <c r="A1232" s="331">
        <v>2</v>
      </c>
      <c r="B1232" s="156" t="s">
        <v>366</v>
      </c>
      <c r="C1232" s="8" t="s">
        <v>309</v>
      </c>
      <c r="D1232" s="72"/>
      <c r="E1232" s="73" t="s">
        <v>36</v>
      </c>
      <c r="F1232" s="72">
        <v>2</v>
      </c>
      <c r="G1232" s="72">
        <v>2</v>
      </c>
      <c r="H1232" s="41">
        <v>496.1</v>
      </c>
      <c r="I1232" s="41">
        <v>437.3</v>
      </c>
      <c r="J1232" s="41">
        <v>263.10000000000002</v>
      </c>
      <c r="K1232" s="72">
        <v>27</v>
      </c>
      <c r="L1232" s="41">
        <v>374796.71</v>
      </c>
      <c r="M1232" s="41">
        <v>0</v>
      </c>
      <c r="N1232" s="41">
        <v>0</v>
      </c>
      <c r="O1232" s="41">
        <v>0</v>
      </c>
      <c r="P1232" s="41">
        <v>374796.71</v>
      </c>
      <c r="Q1232" s="41">
        <v>857.07</v>
      </c>
      <c r="R1232" s="10">
        <v>857.07</v>
      </c>
      <c r="S1232" s="44" t="s">
        <v>86</v>
      </c>
      <c r="T1232" s="21" t="s">
        <v>37</v>
      </c>
      <c r="U1232" s="306"/>
    </row>
    <row r="1233" spans="1:21" s="88" customFormat="1" ht="21.95" hidden="1" customHeight="1" x14ac:dyDescent="0.25">
      <c r="A1233" s="331">
        <v>3</v>
      </c>
      <c r="B1233" s="156" t="s">
        <v>571</v>
      </c>
      <c r="C1233" s="8">
        <v>1970</v>
      </c>
      <c r="D1233" s="72"/>
      <c r="E1233" s="73" t="s">
        <v>36</v>
      </c>
      <c r="F1233" s="72">
        <v>2</v>
      </c>
      <c r="G1233" s="72">
        <v>2</v>
      </c>
      <c r="H1233" s="41">
        <v>372.6</v>
      </c>
      <c r="I1233" s="41">
        <v>327</v>
      </c>
      <c r="J1233" s="41">
        <v>210.8</v>
      </c>
      <c r="K1233" s="72">
        <v>24</v>
      </c>
      <c r="L1233" s="41">
        <v>280261.89</v>
      </c>
      <c r="M1233" s="41">
        <v>0</v>
      </c>
      <c r="N1233" s="41">
        <v>0</v>
      </c>
      <c r="O1233" s="41">
        <v>0</v>
      </c>
      <c r="P1233" s="41">
        <v>280261.89</v>
      </c>
      <c r="Q1233" s="41">
        <v>857.07</v>
      </c>
      <c r="R1233" s="10">
        <v>857.07</v>
      </c>
      <c r="S1233" s="44" t="s">
        <v>86</v>
      </c>
      <c r="T1233" s="21" t="s">
        <v>37</v>
      </c>
      <c r="U1233" s="306"/>
    </row>
    <row r="1234" spans="1:21" ht="21.75" hidden="1" customHeight="1" x14ac:dyDescent="0.25">
      <c r="A1234" s="331"/>
      <c r="B1234" s="157" t="s">
        <v>367</v>
      </c>
      <c r="C1234" s="47"/>
      <c r="D1234" s="75"/>
      <c r="E1234" s="74"/>
      <c r="F1234" s="75"/>
      <c r="G1234" s="75"/>
      <c r="H1234" s="76">
        <f t="shared" ref="H1234:P1234" si="91">SUM(H1235:H1236)</f>
        <v>6531.1</v>
      </c>
      <c r="I1234" s="76">
        <f t="shared" si="91"/>
        <v>5660.5</v>
      </c>
      <c r="J1234" s="76">
        <f t="shared" si="91"/>
        <v>5202.3</v>
      </c>
      <c r="K1234" s="75">
        <f t="shared" si="91"/>
        <v>0</v>
      </c>
      <c r="L1234" s="76">
        <f t="shared" si="91"/>
        <v>2057794.98</v>
      </c>
      <c r="M1234" s="76">
        <f t="shared" si="91"/>
        <v>0</v>
      </c>
      <c r="N1234" s="76">
        <f t="shared" si="91"/>
        <v>0</v>
      </c>
      <c r="O1234" s="76">
        <f t="shared" si="91"/>
        <v>0</v>
      </c>
      <c r="P1234" s="76">
        <f t="shared" si="91"/>
        <v>2057794.98</v>
      </c>
      <c r="Q1234" s="76" t="s">
        <v>28</v>
      </c>
      <c r="R1234" s="330" t="s">
        <v>28</v>
      </c>
      <c r="S1234" s="85" t="s">
        <v>28</v>
      </c>
      <c r="T1234" s="83" t="s">
        <v>28</v>
      </c>
      <c r="U1234" s="306"/>
    </row>
    <row r="1235" spans="1:21" ht="21.95" hidden="1" customHeight="1" x14ac:dyDescent="0.25">
      <c r="A1235" s="331">
        <v>1</v>
      </c>
      <c r="B1235" s="156" t="s">
        <v>368</v>
      </c>
      <c r="C1235" s="8">
        <v>1917</v>
      </c>
      <c r="D1235" s="72">
        <v>1956</v>
      </c>
      <c r="E1235" s="73" t="s">
        <v>369</v>
      </c>
      <c r="F1235" s="72">
        <v>1</v>
      </c>
      <c r="G1235" s="72">
        <v>0</v>
      </c>
      <c r="H1235" s="41">
        <v>413.8</v>
      </c>
      <c r="I1235" s="41">
        <v>413.8</v>
      </c>
      <c r="J1235" s="41">
        <v>317.3</v>
      </c>
      <c r="K1235" s="9"/>
      <c r="L1235" s="12">
        <v>857794.98</v>
      </c>
      <c r="M1235" s="41"/>
      <c r="N1235" s="41"/>
      <c r="O1235" s="41"/>
      <c r="P1235" s="12">
        <v>857794.98</v>
      </c>
      <c r="Q1235" s="41">
        <v>2072.9699999999998</v>
      </c>
      <c r="R1235" s="10">
        <v>2072.9699999999998</v>
      </c>
      <c r="S1235" s="44">
        <v>43100</v>
      </c>
      <c r="T1235" s="21" t="s">
        <v>37</v>
      </c>
      <c r="U1235" s="306"/>
    </row>
    <row r="1236" spans="1:21" ht="21.95" hidden="1" customHeight="1" x14ac:dyDescent="0.25">
      <c r="A1236" s="331">
        <v>2</v>
      </c>
      <c r="B1236" s="156" t="s">
        <v>788</v>
      </c>
      <c r="C1236" s="8">
        <v>2002</v>
      </c>
      <c r="D1236" s="72"/>
      <c r="E1236" s="73" t="s">
        <v>371</v>
      </c>
      <c r="F1236" s="72">
        <v>5</v>
      </c>
      <c r="G1236" s="72"/>
      <c r="H1236" s="41">
        <v>6117.3</v>
      </c>
      <c r="I1236" s="41">
        <v>5246.7</v>
      </c>
      <c r="J1236" s="41">
        <v>4885</v>
      </c>
      <c r="K1236" s="9"/>
      <c r="L1236" s="12">
        <v>1200000</v>
      </c>
      <c r="M1236" s="41"/>
      <c r="N1236" s="41"/>
      <c r="O1236" s="41"/>
      <c r="P1236" s="12">
        <v>1200000</v>
      </c>
      <c r="Q1236" s="41">
        <v>228.72</v>
      </c>
      <c r="R1236" s="10">
        <v>679.48</v>
      </c>
      <c r="S1236" s="44">
        <v>43465</v>
      </c>
      <c r="T1236" s="21" t="s">
        <v>33</v>
      </c>
      <c r="U1236" s="306"/>
    </row>
    <row r="1237" spans="1:21" ht="21.95" hidden="1" customHeight="1" x14ac:dyDescent="0.25">
      <c r="A1237" s="331"/>
      <c r="B1237" s="157" t="s">
        <v>151</v>
      </c>
      <c r="C1237" s="47"/>
      <c r="D1237" s="75"/>
      <c r="E1237" s="74"/>
      <c r="F1237" s="75"/>
      <c r="G1237" s="75"/>
      <c r="H1237" s="76">
        <f>SUM(H1238:H1243)</f>
        <v>9399.7999999999993</v>
      </c>
      <c r="I1237" s="76">
        <f t="shared" ref="I1237:L1237" si="92">SUM(I1238:I1243)</f>
        <v>7948.2</v>
      </c>
      <c r="J1237" s="76">
        <f t="shared" si="92"/>
        <v>4101.2</v>
      </c>
      <c r="K1237" s="75">
        <f t="shared" si="92"/>
        <v>289</v>
      </c>
      <c r="L1237" s="76">
        <f t="shared" si="92"/>
        <v>11258410.01</v>
      </c>
      <c r="M1237" s="76">
        <f t="shared" ref="M1237" si="93">SUM(M1238:M1243)</f>
        <v>0</v>
      </c>
      <c r="N1237" s="76">
        <f t="shared" ref="N1237" si="94">SUM(N1238:N1243)</f>
        <v>0</v>
      </c>
      <c r="O1237" s="76">
        <f t="shared" ref="O1237" si="95">SUM(O1238:O1243)</f>
        <v>0</v>
      </c>
      <c r="P1237" s="76">
        <f t="shared" ref="P1237" si="96">SUM(P1238:P1243)</f>
        <v>11258410.01</v>
      </c>
      <c r="Q1237" s="76" t="s">
        <v>78</v>
      </c>
      <c r="R1237" s="330" t="s">
        <v>78</v>
      </c>
      <c r="S1237" s="85" t="s">
        <v>78</v>
      </c>
      <c r="T1237" s="83" t="s">
        <v>78</v>
      </c>
      <c r="U1237" s="306"/>
    </row>
    <row r="1238" spans="1:21" s="88" customFormat="1" ht="21.95" hidden="1" customHeight="1" x14ac:dyDescent="0.25">
      <c r="A1238" s="331">
        <v>1</v>
      </c>
      <c r="B1238" s="156" t="s">
        <v>1449</v>
      </c>
      <c r="C1238" s="8">
        <v>1928</v>
      </c>
      <c r="D1238" s="72"/>
      <c r="E1238" s="73" t="s">
        <v>104</v>
      </c>
      <c r="F1238" s="72">
        <v>2</v>
      </c>
      <c r="G1238" s="72">
        <v>3</v>
      </c>
      <c r="H1238" s="41">
        <v>692.3</v>
      </c>
      <c r="I1238" s="41">
        <v>302</v>
      </c>
      <c r="J1238" s="41">
        <v>273.39999999999998</v>
      </c>
      <c r="K1238" s="72">
        <v>13</v>
      </c>
      <c r="L1238" s="41">
        <v>626036.93999999994</v>
      </c>
      <c r="M1238" s="41">
        <v>0</v>
      </c>
      <c r="N1238" s="41">
        <v>0</v>
      </c>
      <c r="O1238" s="41">
        <v>0</v>
      </c>
      <c r="P1238" s="41">
        <v>626036.93999999994</v>
      </c>
      <c r="Q1238" s="41">
        <v>2072.9699999999998</v>
      </c>
      <c r="R1238" s="10">
        <v>2072.9699999999998</v>
      </c>
      <c r="S1238" s="44">
        <v>43040</v>
      </c>
      <c r="T1238" s="21" t="s">
        <v>37</v>
      </c>
      <c r="U1238" s="306"/>
    </row>
    <row r="1239" spans="1:21" s="88" customFormat="1" ht="21.95" hidden="1" customHeight="1" x14ac:dyDescent="0.25">
      <c r="A1239" s="331">
        <v>2</v>
      </c>
      <c r="B1239" s="156" t="s">
        <v>1450</v>
      </c>
      <c r="C1239" s="8">
        <v>1938</v>
      </c>
      <c r="D1239" s="72"/>
      <c r="E1239" s="73" t="s">
        <v>104</v>
      </c>
      <c r="F1239" s="72">
        <v>2</v>
      </c>
      <c r="G1239" s="72">
        <v>3</v>
      </c>
      <c r="H1239" s="41">
        <v>150</v>
      </c>
      <c r="I1239" s="41">
        <v>95</v>
      </c>
      <c r="J1239" s="41">
        <v>37.700000000000003</v>
      </c>
      <c r="K1239" s="72">
        <v>8</v>
      </c>
      <c r="L1239" s="41">
        <v>196932.15</v>
      </c>
      <c r="M1239" s="41">
        <v>0</v>
      </c>
      <c r="N1239" s="41">
        <v>0</v>
      </c>
      <c r="O1239" s="41">
        <v>0</v>
      </c>
      <c r="P1239" s="41">
        <v>196932.15</v>
      </c>
      <c r="Q1239" s="41">
        <v>2072.9699999999998</v>
      </c>
      <c r="R1239" s="10">
        <v>2072.9699999999998</v>
      </c>
      <c r="S1239" s="44">
        <v>43040</v>
      </c>
      <c r="T1239" s="21" t="s">
        <v>37</v>
      </c>
      <c r="U1239" s="306"/>
    </row>
    <row r="1240" spans="1:21" s="88" customFormat="1" ht="21.95" hidden="1" customHeight="1" x14ac:dyDescent="0.25">
      <c r="A1240" s="331">
        <v>3</v>
      </c>
      <c r="B1240" s="156" t="s">
        <v>1451</v>
      </c>
      <c r="C1240" s="8">
        <v>1956</v>
      </c>
      <c r="D1240" s="72"/>
      <c r="E1240" s="73" t="s">
        <v>69</v>
      </c>
      <c r="F1240" s="72">
        <v>2</v>
      </c>
      <c r="G1240" s="72">
        <v>1</v>
      </c>
      <c r="H1240" s="41">
        <v>553.5</v>
      </c>
      <c r="I1240" s="41">
        <v>511.4</v>
      </c>
      <c r="J1240" s="41">
        <v>375.9</v>
      </c>
      <c r="K1240" s="72">
        <v>19</v>
      </c>
      <c r="L1240" s="41">
        <v>1060116.8600000001</v>
      </c>
      <c r="M1240" s="41">
        <v>0</v>
      </c>
      <c r="N1240" s="41">
        <v>0</v>
      </c>
      <c r="O1240" s="41">
        <v>0</v>
      </c>
      <c r="P1240" s="41">
        <v>1060116.8600000001</v>
      </c>
      <c r="Q1240" s="41">
        <v>2072.9699999999998</v>
      </c>
      <c r="R1240" s="10">
        <v>2072.9699999999998</v>
      </c>
      <c r="S1240" s="44">
        <v>43040</v>
      </c>
      <c r="T1240" s="21" t="s">
        <v>37</v>
      </c>
      <c r="U1240" s="306"/>
    </row>
    <row r="1241" spans="1:21" s="88" customFormat="1" ht="21.95" hidden="1" customHeight="1" x14ac:dyDescent="0.25">
      <c r="A1241" s="331">
        <v>4</v>
      </c>
      <c r="B1241" s="156" t="s">
        <v>1581</v>
      </c>
      <c r="C1241" s="8">
        <v>1961</v>
      </c>
      <c r="D1241" s="72"/>
      <c r="E1241" s="73" t="s">
        <v>69</v>
      </c>
      <c r="F1241" s="72">
        <v>3</v>
      </c>
      <c r="G1241" s="72">
        <v>3</v>
      </c>
      <c r="H1241" s="41">
        <v>2029.1</v>
      </c>
      <c r="I1241" s="41">
        <v>1534.6</v>
      </c>
      <c r="J1241" s="41">
        <v>1337.9</v>
      </c>
      <c r="K1241" s="72">
        <v>72</v>
      </c>
      <c r="L1241" s="41">
        <v>2043718.9</v>
      </c>
      <c r="M1241" s="41">
        <v>0</v>
      </c>
      <c r="N1241" s="41">
        <v>0</v>
      </c>
      <c r="O1241" s="41">
        <v>0</v>
      </c>
      <c r="P1241" s="41">
        <v>2043718.9</v>
      </c>
      <c r="Q1241" s="41">
        <v>1331.76</v>
      </c>
      <c r="R1241" s="10">
        <v>1331.76</v>
      </c>
      <c r="S1241" s="44">
        <v>43040</v>
      </c>
      <c r="T1241" s="21" t="s">
        <v>37</v>
      </c>
      <c r="U1241" s="306"/>
    </row>
    <row r="1242" spans="1:21" s="88" customFormat="1" ht="21.95" hidden="1" customHeight="1" x14ac:dyDescent="0.25">
      <c r="A1242" s="331">
        <v>5</v>
      </c>
      <c r="B1242" s="156" t="s">
        <v>2102</v>
      </c>
      <c r="C1242" s="8">
        <v>1973</v>
      </c>
      <c r="D1242" s="72"/>
      <c r="E1242" s="73" t="s">
        <v>2103</v>
      </c>
      <c r="F1242" s="72">
        <v>5</v>
      </c>
      <c r="G1242" s="72">
        <v>6</v>
      </c>
      <c r="H1242" s="41">
        <v>4967.8999999999996</v>
      </c>
      <c r="I1242" s="41">
        <v>4570.1000000000004</v>
      </c>
      <c r="J1242" s="41">
        <v>2021.7</v>
      </c>
      <c r="K1242" s="72">
        <v>151</v>
      </c>
      <c r="L1242" s="41">
        <v>6086276.3799999999</v>
      </c>
      <c r="M1242" s="41">
        <v>0</v>
      </c>
      <c r="N1242" s="41">
        <v>0</v>
      </c>
      <c r="O1242" s="41">
        <v>0</v>
      </c>
      <c r="P1242" s="41">
        <v>6086276.3799999999</v>
      </c>
      <c r="Q1242" s="41">
        <v>1331.76</v>
      </c>
      <c r="R1242" s="10">
        <v>1331.76</v>
      </c>
      <c r="S1242" s="44">
        <v>43040</v>
      </c>
      <c r="T1242" s="21" t="s">
        <v>37</v>
      </c>
      <c r="U1242" s="306"/>
    </row>
    <row r="1243" spans="1:21" s="88" customFormat="1" ht="21.95" hidden="1" customHeight="1" x14ac:dyDescent="0.25">
      <c r="A1243" s="331">
        <v>6</v>
      </c>
      <c r="B1243" s="156" t="s">
        <v>1582</v>
      </c>
      <c r="C1243" s="8">
        <v>1961</v>
      </c>
      <c r="D1243" s="72"/>
      <c r="E1243" s="73" t="s">
        <v>69</v>
      </c>
      <c r="F1243" s="72">
        <v>3</v>
      </c>
      <c r="G1243" s="72">
        <v>2</v>
      </c>
      <c r="H1243" s="41">
        <v>1007</v>
      </c>
      <c r="I1243" s="41">
        <v>935.1</v>
      </c>
      <c r="J1243" s="41">
        <v>54.6</v>
      </c>
      <c r="K1243" s="72">
        <v>26</v>
      </c>
      <c r="L1243" s="41">
        <v>1245328.78</v>
      </c>
      <c r="M1243" s="41">
        <v>0</v>
      </c>
      <c r="N1243" s="41">
        <v>0</v>
      </c>
      <c r="O1243" s="41">
        <v>0</v>
      </c>
      <c r="P1243" s="41">
        <v>1245328.78</v>
      </c>
      <c r="Q1243" s="41">
        <v>1331.76</v>
      </c>
      <c r="R1243" s="10">
        <v>1331.76</v>
      </c>
      <c r="S1243" s="44">
        <v>43040</v>
      </c>
      <c r="T1243" s="21" t="s">
        <v>37</v>
      </c>
      <c r="U1243" s="306"/>
    </row>
    <row r="1244" spans="1:21" ht="21.95" hidden="1" customHeight="1" x14ac:dyDescent="0.25">
      <c r="A1244" s="331"/>
      <c r="B1244" s="157" t="s">
        <v>370</v>
      </c>
      <c r="C1244" s="47"/>
      <c r="D1244" s="75"/>
      <c r="E1244" s="74"/>
      <c r="F1244" s="75"/>
      <c r="G1244" s="75"/>
      <c r="H1244" s="76">
        <f t="shared" ref="H1244:P1244" si="97">SUM(H1245:H1245)</f>
        <v>1672.3</v>
      </c>
      <c r="I1244" s="76">
        <f t="shared" si="97"/>
        <v>703.5</v>
      </c>
      <c r="J1244" s="76">
        <f t="shared" si="97"/>
        <v>205.5</v>
      </c>
      <c r="K1244" s="75">
        <f t="shared" si="97"/>
        <v>17</v>
      </c>
      <c r="L1244" s="76">
        <f t="shared" si="97"/>
        <v>381022.64</v>
      </c>
      <c r="M1244" s="76">
        <f t="shared" si="97"/>
        <v>0</v>
      </c>
      <c r="N1244" s="76">
        <f t="shared" si="97"/>
        <v>0</v>
      </c>
      <c r="O1244" s="76">
        <f t="shared" si="97"/>
        <v>0</v>
      </c>
      <c r="P1244" s="76">
        <f t="shared" si="97"/>
        <v>381022.64</v>
      </c>
      <c r="Q1244" s="76" t="s">
        <v>78</v>
      </c>
      <c r="R1244" s="330" t="s">
        <v>78</v>
      </c>
      <c r="S1244" s="85" t="s">
        <v>78</v>
      </c>
      <c r="T1244" s="83" t="s">
        <v>78</v>
      </c>
      <c r="U1244" s="306"/>
    </row>
    <row r="1245" spans="1:21" ht="21.95" hidden="1" customHeight="1" x14ac:dyDescent="0.25">
      <c r="A1245" s="331">
        <v>1</v>
      </c>
      <c r="B1245" s="156" t="s">
        <v>1487</v>
      </c>
      <c r="C1245" s="8">
        <v>1947</v>
      </c>
      <c r="D1245" s="72">
        <v>1947</v>
      </c>
      <c r="E1245" s="73" t="s">
        <v>32</v>
      </c>
      <c r="F1245" s="72">
        <v>2</v>
      </c>
      <c r="G1245" s="72">
        <v>2</v>
      </c>
      <c r="H1245" s="41">
        <v>1672.3</v>
      </c>
      <c r="I1245" s="41">
        <v>703.5</v>
      </c>
      <c r="J1245" s="41">
        <v>205.5</v>
      </c>
      <c r="K1245" s="9">
        <v>17</v>
      </c>
      <c r="L1245" s="12">
        <v>381022.64</v>
      </c>
      <c r="M1245" s="41">
        <v>0</v>
      </c>
      <c r="N1245" s="41">
        <v>0</v>
      </c>
      <c r="O1245" s="41">
        <v>0</v>
      </c>
      <c r="P1245" s="12">
        <v>381022.64</v>
      </c>
      <c r="Q1245" s="41">
        <v>541.61</v>
      </c>
      <c r="R1245" s="10">
        <v>541.61</v>
      </c>
      <c r="S1245" s="44">
        <v>42979</v>
      </c>
      <c r="T1245" s="21" t="s">
        <v>37</v>
      </c>
      <c r="U1245" s="306"/>
    </row>
    <row r="1246" spans="1:21" ht="21.95" hidden="1" customHeight="1" x14ac:dyDescent="0.25">
      <c r="A1246" s="331"/>
      <c r="B1246" s="157" t="s">
        <v>152</v>
      </c>
      <c r="C1246" s="47"/>
      <c r="D1246" s="75"/>
      <c r="E1246" s="74"/>
      <c r="F1246" s="75"/>
      <c r="G1246" s="75"/>
      <c r="H1246" s="76">
        <f t="shared" ref="H1246:P1246" si="98">SUM(H1247:H1250)</f>
        <v>9093.5300000000007</v>
      </c>
      <c r="I1246" s="76">
        <f t="shared" si="98"/>
        <v>8011.87</v>
      </c>
      <c r="J1246" s="76">
        <f t="shared" si="98"/>
        <v>7924.98</v>
      </c>
      <c r="K1246" s="75">
        <f t="shared" si="98"/>
        <v>856</v>
      </c>
      <c r="L1246" s="76">
        <f t="shared" si="98"/>
        <v>7909899.29</v>
      </c>
      <c r="M1246" s="76">
        <f t="shared" si="98"/>
        <v>0</v>
      </c>
      <c r="N1246" s="76">
        <f t="shared" si="98"/>
        <v>0</v>
      </c>
      <c r="O1246" s="76">
        <f t="shared" si="98"/>
        <v>0</v>
      </c>
      <c r="P1246" s="76">
        <f t="shared" si="98"/>
        <v>7909899.29</v>
      </c>
      <c r="Q1246" s="76" t="s">
        <v>78</v>
      </c>
      <c r="R1246" s="330" t="s">
        <v>78</v>
      </c>
      <c r="S1246" s="85" t="s">
        <v>78</v>
      </c>
      <c r="T1246" s="83" t="s">
        <v>78</v>
      </c>
      <c r="U1246" s="306"/>
    </row>
    <row r="1247" spans="1:21" ht="21.95" hidden="1" customHeight="1" x14ac:dyDescent="0.25">
      <c r="A1247" s="331">
        <v>1</v>
      </c>
      <c r="B1247" s="156" t="s">
        <v>1435</v>
      </c>
      <c r="C1247" s="8">
        <v>1981</v>
      </c>
      <c r="D1247" s="72">
        <v>1981</v>
      </c>
      <c r="E1247" s="73" t="s">
        <v>153</v>
      </c>
      <c r="F1247" s="72">
        <v>5</v>
      </c>
      <c r="G1247" s="72">
        <v>6</v>
      </c>
      <c r="H1247" s="41">
        <v>4297.3999999999996</v>
      </c>
      <c r="I1247" s="41">
        <v>4235.04</v>
      </c>
      <c r="J1247" s="41">
        <v>4235.04</v>
      </c>
      <c r="K1247" s="9">
        <v>320</v>
      </c>
      <c r="L1247" s="12">
        <v>3605713.06</v>
      </c>
      <c r="M1247" s="41">
        <v>0</v>
      </c>
      <c r="N1247" s="41">
        <v>0</v>
      </c>
      <c r="O1247" s="41">
        <v>0</v>
      </c>
      <c r="P1247" s="12">
        <v>3605713.06</v>
      </c>
      <c r="Q1247" s="16">
        <v>851.4</v>
      </c>
      <c r="R1247" s="10">
        <v>851.4</v>
      </c>
      <c r="S1247" s="44">
        <v>43100</v>
      </c>
      <c r="T1247" s="21" t="s">
        <v>37</v>
      </c>
      <c r="U1247" s="306"/>
    </row>
    <row r="1248" spans="1:21" ht="21.95" hidden="1" customHeight="1" x14ac:dyDescent="0.25">
      <c r="A1248" s="331">
        <v>2</v>
      </c>
      <c r="B1248" s="156" t="s">
        <v>578</v>
      </c>
      <c r="C1248" s="8">
        <v>1968</v>
      </c>
      <c r="D1248" s="72">
        <v>1968</v>
      </c>
      <c r="E1248" s="73" t="s">
        <v>153</v>
      </c>
      <c r="F1248" s="72">
        <v>5</v>
      </c>
      <c r="G1248" s="72">
        <v>4</v>
      </c>
      <c r="H1248" s="41">
        <v>3405.53</v>
      </c>
      <c r="I1248" s="41">
        <v>2522.23</v>
      </c>
      <c r="J1248" s="41">
        <v>2435.34</v>
      </c>
      <c r="K1248" s="9">
        <v>256</v>
      </c>
      <c r="L1248" s="12">
        <v>2724033.62</v>
      </c>
      <c r="M1248" s="41">
        <v>0</v>
      </c>
      <c r="N1248" s="41">
        <v>0</v>
      </c>
      <c r="O1248" s="41">
        <v>0</v>
      </c>
      <c r="P1248" s="12">
        <v>2724033.62</v>
      </c>
      <c r="Q1248" s="16">
        <v>1080.01</v>
      </c>
      <c r="R1248" s="10">
        <v>1080.01</v>
      </c>
      <c r="S1248" s="44">
        <v>43100</v>
      </c>
      <c r="T1248" s="21" t="s">
        <v>37</v>
      </c>
      <c r="U1248" s="306"/>
    </row>
    <row r="1249" spans="1:41" ht="21.95" hidden="1" customHeight="1" x14ac:dyDescent="0.25">
      <c r="A1249" s="331">
        <v>3</v>
      </c>
      <c r="B1249" s="156" t="s">
        <v>1436</v>
      </c>
      <c r="C1249" s="8">
        <v>1980</v>
      </c>
      <c r="D1249" s="72">
        <v>1980</v>
      </c>
      <c r="E1249" s="73" t="s">
        <v>148</v>
      </c>
      <c r="F1249" s="72">
        <v>2</v>
      </c>
      <c r="G1249" s="72">
        <v>2</v>
      </c>
      <c r="H1249" s="41">
        <v>457.6</v>
      </c>
      <c r="I1249" s="41">
        <v>374.6</v>
      </c>
      <c r="J1249" s="41">
        <v>374.6</v>
      </c>
      <c r="K1249" s="9">
        <v>30</v>
      </c>
      <c r="L1249" s="12">
        <v>629743.81000000006</v>
      </c>
      <c r="M1249" s="41">
        <v>0</v>
      </c>
      <c r="N1249" s="41">
        <v>0</v>
      </c>
      <c r="O1249" s="41">
        <v>0</v>
      </c>
      <c r="P1249" s="12">
        <v>629743.81000000006</v>
      </c>
      <c r="Q1249" s="16">
        <v>1681.11</v>
      </c>
      <c r="R1249" s="10">
        <v>1681.11</v>
      </c>
      <c r="S1249" s="44">
        <v>43100</v>
      </c>
      <c r="T1249" s="21" t="s">
        <v>37</v>
      </c>
      <c r="U1249" s="306"/>
    </row>
    <row r="1250" spans="1:41" ht="21.75" hidden="1" customHeight="1" x14ac:dyDescent="0.25">
      <c r="A1250" s="331">
        <v>4</v>
      </c>
      <c r="B1250" s="156" t="s">
        <v>1437</v>
      </c>
      <c r="C1250" s="307">
        <v>1968</v>
      </c>
      <c r="D1250" s="308">
        <v>1968</v>
      </c>
      <c r="E1250" s="309" t="s">
        <v>153</v>
      </c>
      <c r="F1250" s="308">
        <v>3</v>
      </c>
      <c r="G1250" s="308">
        <v>3</v>
      </c>
      <c r="H1250" s="310">
        <v>933</v>
      </c>
      <c r="I1250" s="310">
        <v>880</v>
      </c>
      <c r="J1250" s="310">
        <v>880</v>
      </c>
      <c r="K1250" s="25">
        <v>250</v>
      </c>
      <c r="L1250" s="311">
        <v>950408.8</v>
      </c>
      <c r="M1250" s="310">
        <v>0</v>
      </c>
      <c r="N1250" s="310">
        <v>0</v>
      </c>
      <c r="O1250" s="310">
        <v>0</v>
      </c>
      <c r="P1250" s="311">
        <v>950408.8</v>
      </c>
      <c r="Q1250" s="28">
        <v>1080.01</v>
      </c>
      <c r="R1250" s="40">
        <v>1080.01</v>
      </c>
      <c r="S1250" s="44">
        <v>43100</v>
      </c>
      <c r="T1250" s="312" t="s">
        <v>37</v>
      </c>
      <c r="U1250" s="306"/>
    </row>
    <row r="1251" spans="1:41" s="226" customFormat="1" ht="21.95" hidden="1" customHeight="1" x14ac:dyDescent="0.25">
      <c r="A1251" s="199"/>
      <c r="B1251" s="157" t="s">
        <v>1498</v>
      </c>
      <c r="C1251" s="47"/>
      <c r="D1251" s="75"/>
      <c r="E1251" s="74"/>
      <c r="F1251" s="75"/>
      <c r="G1251" s="75"/>
      <c r="H1251" s="76">
        <f>H1252</f>
        <v>680.4</v>
      </c>
      <c r="I1251" s="76">
        <f t="shared" ref="I1251:P1251" si="99">I1252</f>
        <v>614</v>
      </c>
      <c r="J1251" s="76">
        <f t="shared" si="99"/>
        <v>614</v>
      </c>
      <c r="K1251" s="75">
        <f t="shared" si="99"/>
        <v>32</v>
      </c>
      <c r="L1251" s="76">
        <f t="shared" si="99"/>
        <v>150761.56</v>
      </c>
      <c r="M1251" s="76">
        <f t="shared" si="99"/>
        <v>0</v>
      </c>
      <c r="N1251" s="76">
        <f t="shared" si="99"/>
        <v>0</v>
      </c>
      <c r="O1251" s="76">
        <f t="shared" si="99"/>
        <v>0</v>
      </c>
      <c r="P1251" s="76">
        <f t="shared" si="99"/>
        <v>150761.56</v>
      </c>
      <c r="Q1251" s="55" t="s">
        <v>78</v>
      </c>
      <c r="R1251" s="330" t="s">
        <v>78</v>
      </c>
      <c r="S1251" s="85" t="s">
        <v>78</v>
      </c>
      <c r="T1251" s="83" t="s">
        <v>78</v>
      </c>
      <c r="U1251" s="306"/>
      <c r="V1251" s="101"/>
      <c r="W1251" s="101"/>
      <c r="X1251" s="101"/>
      <c r="Y1251" s="101"/>
      <c r="Z1251" s="101"/>
      <c r="AA1251" s="101"/>
      <c r="AB1251" s="101"/>
      <c r="AC1251" s="101"/>
      <c r="AD1251" s="101"/>
      <c r="AE1251" s="101"/>
      <c r="AF1251" s="101"/>
      <c r="AG1251" s="101"/>
      <c r="AH1251" s="101"/>
      <c r="AI1251" s="101"/>
      <c r="AJ1251" s="101"/>
      <c r="AK1251" s="101"/>
      <c r="AL1251" s="101"/>
      <c r="AM1251" s="101"/>
      <c r="AN1251" s="101"/>
      <c r="AO1251" s="101"/>
    </row>
    <row r="1252" spans="1:41" s="101" customFormat="1" ht="21.95" hidden="1" customHeight="1" x14ac:dyDescent="0.25">
      <c r="A1252" s="331">
        <v>1</v>
      </c>
      <c r="B1252" s="156" t="s">
        <v>1499</v>
      </c>
      <c r="C1252" s="8">
        <v>1960</v>
      </c>
      <c r="D1252" s="72"/>
      <c r="E1252" s="73" t="s">
        <v>69</v>
      </c>
      <c r="F1252" s="72">
        <v>2</v>
      </c>
      <c r="G1252" s="72">
        <v>2</v>
      </c>
      <c r="H1252" s="41">
        <v>680.4</v>
      </c>
      <c r="I1252" s="41">
        <v>614</v>
      </c>
      <c r="J1252" s="41">
        <v>614</v>
      </c>
      <c r="K1252" s="9">
        <v>32</v>
      </c>
      <c r="L1252" s="12">
        <v>150761.56</v>
      </c>
      <c r="M1252" s="41"/>
      <c r="N1252" s="41"/>
      <c r="O1252" s="41"/>
      <c r="P1252" s="12">
        <v>150761.56</v>
      </c>
      <c r="Q1252" s="16">
        <v>245.54</v>
      </c>
      <c r="R1252" s="10">
        <v>245.54</v>
      </c>
      <c r="S1252" s="44">
        <v>43070</v>
      </c>
      <c r="T1252" s="21" t="s">
        <v>37</v>
      </c>
      <c r="U1252" s="306"/>
    </row>
    <row r="1253" spans="1:41" s="318" customFormat="1" ht="21.95" hidden="1" customHeight="1" x14ac:dyDescent="0.25">
      <c r="A1253" s="273"/>
      <c r="B1253" s="157" t="s">
        <v>584</v>
      </c>
      <c r="C1253" s="313"/>
      <c r="D1253" s="314"/>
      <c r="E1253" s="314"/>
      <c r="F1253" s="314"/>
      <c r="G1253" s="314"/>
      <c r="H1253" s="315">
        <f t="shared" ref="H1253:P1253" si="100">SUM(H1254:H1254)</f>
        <v>837.13</v>
      </c>
      <c r="I1253" s="315">
        <f t="shared" si="100"/>
        <v>549.9</v>
      </c>
      <c r="J1253" s="315">
        <f t="shared" si="100"/>
        <v>402.61</v>
      </c>
      <c r="K1253" s="316">
        <f t="shared" si="100"/>
        <v>12</v>
      </c>
      <c r="L1253" s="315">
        <f t="shared" si="100"/>
        <v>692120.64</v>
      </c>
      <c r="M1253" s="315">
        <f t="shared" si="100"/>
        <v>0</v>
      </c>
      <c r="N1253" s="315">
        <f t="shared" si="100"/>
        <v>0</v>
      </c>
      <c r="O1253" s="315">
        <f t="shared" si="100"/>
        <v>0</v>
      </c>
      <c r="P1253" s="315">
        <f t="shared" si="100"/>
        <v>692120.64</v>
      </c>
      <c r="Q1253" s="314" t="s">
        <v>28</v>
      </c>
      <c r="R1253" s="314" t="s">
        <v>28</v>
      </c>
      <c r="S1253" s="314" t="s">
        <v>28</v>
      </c>
      <c r="T1253" s="317" t="s">
        <v>28</v>
      </c>
      <c r="U1253" s="306"/>
      <c r="V1253" s="46"/>
      <c r="W1253" s="46"/>
      <c r="X1253" s="46"/>
      <c r="Y1253" s="46"/>
      <c r="Z1253" s="46"/>
      <c r="AA1253" s="46"/>
      <c r="AB1253" s="46"/>
      <c r="AC1253" s="46"/>
      <c r="AD1253" s="46"/>
      <c r="AE1253" s="46"/>
      <c r="AF1253" s="46"/>
      <c r="AG1253" s="46"/>
      <c r="AH1253" s="46"/>
      <c r="AI1253" s="46"/>
      <c r="AJ1253" s="46"/>
      <c r="AK1253" s="46"/>
      <c r="AL1253" s="46"/>
      <c r="AM1253" s="46"/>
      <c r="AN1253" s="46"/>
      <c r="AO1253" s="46"/>
    </row>
    <row r="1254" spans="1:41" ht="21.75" hidden="1" customHeight="1" x14ac:dyDescent="0.25">
      <c r="A1254" s="331">
        <v>1</v>
      </c>
      <c r="B1254" s="156" t="s">
        <v>585</v>
      </c>
      <c r="C1254" s="8">
        <v>1949</v>
      </c>
      <c r="D1254" s="72"/>
      <c r="E1254" s="73" t="s">
        <v>36</v>
      </c>
      <c r="F1254" s="72">
        <v>2</v>
      </c>
      <c r="G1254" s="72">
        <v>2</v>
      </c>
      <c r="H1254" s="41">
        <v>837.13</v>
      </c>
      <c r="I1254" s="41">
        <v>549.9</v>
      </c>
      <c r="J1254" s="41">
        <v>402.61</v>
      </c>
      <c r="K1254" s="9">
        <v>12</v>
      </c>
      <c r="L1254" s="12">
        <v>692120.64</v>
      </c>
      <c r="M1254" s="41">
        <v>0</v>
      </c>
      <c r="N1254" s="41">
        <v>0</v>
      </c>
      <c r="O1254" s="41">
        <v>0</v>
      </c>
      <c r="P1254" s="12">
        <v>692120.64</v>
      </c>
      <c r="Q1254" s="41">
        <v>1258.6300000000001</v>
      </c>
      <c r="R1254" s="10">
        <v>1258.6300000000001</v>
      </c>
      <c r="S1254" s="44">
        <v>43100</v>
      </c>
      <c r="T1254" s="21" t="s">
        <v>37</v>
      </c>
      <c r="U1254" s="306"/>
    </row>
    <row r="1255" spans="1:41" s="342" customFormat="1" ht="31.5" hidden="1" customHeight="1" x14ac:dyDescent="0.25">
      <c r="A1255" s="273"/>
      <c r="B1255" s="135" t="s">
        <v>979</v>
      </c>
      <c r="C1255" s="337" t="s">
        <v>28</v>
      </c>
      <c r="D1255" s="338" t="s">
        <v>28</v>
      </c>
      <c r="E1255" s="338" t="s">
        <v>28</v>
      </c>
      <c r="F1255" s="338" t="s">
        <v>28</v>
      </c>
      <c r="G1255" s="338"/>
      <c r="H1255" s="339">
        <f>SUM(H1256:H1759)</f>
        <v>2137183.7999999998</v>
      </c>
      <c r="I1255" s="339">
        <f t="shared" ref="I1255:K1255" si="101">SUM(I1256:I1759)</f>
        <v>1845152.64</v>
      </c>
      <c r="J1255" s="339">
        <f t="shared" si="101"/>
        <v>1640998.78</v>
      </c>
      <c r="K1255" s="340">
        <f t="shared" si="101"/>
        <v>87615</v>
      </c>
      <c r="L1255" s="339">
        <f>SUM(L1256:L1759)</f>
        <v>818032132.44000006</v>
      </c>
      <c r="M1255" s="339">
        <f t="shared" ref="M1255:P1255" si="102">SUM(M1256:M1759)</f>
        <v>0</v>
      </c>
      <c r="N1255" s="339">
        <f t="shared" si="102"/>
        <v>0</v>
      </c>
      <c r="O1255" s="339">
        <f t="shared" si="102"/>
        <v>0</v>
      </c>
      <c r="P1255" s="339">
        <f t="shared" si="102"/>
        <v>818032132.44000006</v>
      </c>
      <c r="Q1255" s="338" t="s">
        <v>28</v>
      </c>
      <c r="R1255" s="338" t="s">
        <v>28</v>
      </c>
      <c r="S1255" s="338" t="s">
        <v>28</v>
      </c>
      <c r="T1255" s="341" t="s">
        <v>28</v>
      </c>
      <c r="U1255" s="306"/>
      <c r="V1255" s="46"/>
      <c r="W1255" s="46"/>
      <c r="X1255" s="46"/>
      <c r="Y1255" s="46"/>
      <c r="Z1255" s="46"/>
      <c r="AA1255" s="46"/>
      <c r="AB1255" s="46"/>
      <c r="AC1255" s="46"/>
      <c r="AD1255" s="46"/>
      <c r="AE1255" s="46"/>
      <c r="AF1255" s="46"/>
      <c r="AG1255" s="46"/>
      <c r="AH1255" s="46"/>
      <c r="AI1255" s="46"/>
      <c r="AJ1255" s="46"/>
      <c r="AK1255" s="46"/>
      <c r="AL1255" s="46"/>
      <c r="AM1255" s="46"/>
      <c r="AN1255" s="46"/>
      <c r="AO1255" s="46"/>
    </row>
    <row r="1256" spans="1:41" ht="21.75" hidden="1" customHeight="1" x14ac:dyDescent="0.25">
      <c r="A1256" s="331">
        <v>1</v>
      </c>
      <c r="B1256" s="156" t="s">
        <v>980</v>
      </c>
      <c r="C1256" s="8">
        <v>1974</v>
      </c>
      <c r="D1256" s="72">
        <v>2013</v>
      </c>
      <c r="E1256" s="73" t="s">
        <v>832</v>
      </c>
      <c r="F1256" s="72">
        <v>3</v>
      </c>
      <c r="G1256" s="72">
        <v>2</v>
      </c>
      <c r="H1256" s="41">
        <v>1196.0999999999999</v>
      </c>
      <c r="I1256" s="41">
        <v>1085.3</v>
      </c>
      <c r="J1256" s="41">
        <v>1033.8</v>
      </c>
      <c r="K1256" s="9">
        <v>58</v>
      </c>
      <c r="L1256" s="12">
        <v>587809.32999999996</v>
      </c>
      <c r="M1256" s="41">
        <v>0</v>
      </c>
      <c r="N1256" s="41">
        <v>0</v>
      </c>
      <c r="O1256" s="41">
        <v>0</v>
      </c>
      <c r="P1256" s="12">
        <v>587809.32999999996</v>
      </c>
      <c r="Q1256" s="41">
        <v>541.61</v>
      </c>
      <c r="R1256" s="10">
        <v>541.61</v>
      </c>
      <c r="S1256" s="44" t="s">
        <v>200</v>
      </c>
      <c r="T1256" s="21" t="s">
        <v>37</v>
      </c>
    </row>
    <row r="1257" spans="1:41" ht="21.95" customHeight="1" x14ac:dyDescent="0.25">
      <c r="A1257" s="331">
        <v>2</v>
      </c>
      <c r="B1257" s="156" t="s">
        <v>981</v>
      </c>
      <c r="C1257" s="8">
        <v>1968</v>
      </c>
      <c r="D1257" s="72">
        <v>2013</v>
      </c>
      <c r="E1257" s="73" t="s">
        <v>832</v>
      </c>
      <c r="F1257" s="72">
        <v>5</v>
      </c>
      <c r="G1257" s="72">
        <v>8</v>
      </c>
      <c r="H1257" s="41">
        <v>6688.4</v>
      </c>
      <c r="I1257" s="41">
        <v>5952.3</v>
      </c>
      <c r="J1257" s="41">
        <v>3960.9</v>
      </c>
      <c r="K1257" s="9">
        <v>318</v>
      </c>
      <c r="L1257" s="12">
        <v>1389683.48</v>
      </c>
      <c r="M1257" s="41">
        <v>0</v>
      </c>
      <c r="N1257" s="41">
        <v>0</v>
      </c>
      <c r="O1257" s="41">
        <v>0</v>
      </c>
      <c r="P1257" s="12">
        <v>1389683.48</v>
      </c>
      <c r="Q1257" s="41">
        <v>233.47</v>
      </c>
      <c r="R1257" s="10">
        <v>233.47</v>
      </c>
      <c r="S1257" s="44" t="s">
        <v>200</v>
      </c>
      <c r="T1257" s="21" t="s">
        <v>37</v>
      </c>
    </row>
    <row r="1258" spans="1:41" ht="21.95" customHeight="1" x14ac:dyDescent="0.25">
      <c r="A1258" s="331">
        <v>3</v>
      </c>
      <c r="B1258" s="156" t="s">
        <v>982</v>
      </c>
      <c r="C1258" s="8">
        <v>1962</v>
      </c>
      <c r="D1258" s="72">
        <v>2013</v>
      </c>
      <c r="E1258" s="73" t="s">
        <v>832</v>
      </c>
      <c r="F1258" s="72">
        <v>3</v>
      </c>
      <c r="G1258" s="72">
        <v>2</v>
      </c>
      <c r="H1258" s="41">
        <v>951.7</v>
      </c>
      <c r="I1258" s="41">
        <v>802.2</v>
      </c>
      <c r="J1258" s="41">
        <v>761.4</v>
      </c>
      <c r="K1258" s="9">
        <v>47</v>
      </c>
      <c r="L1258" s="12">
        <v>434479.54</v>
      </c>
      <c r="M1258" s="41">
        <v>0</v>
      </c>
      <c r="N1258" s="41">
        <v>0</v>
      </c>
      <c r="O1258" s="41">
        <v>0</v>
      </c>
      <c r="P1258" s="12">
        <v>434479.54</v>
      </c>
      <c r="Q1258" s="41">
        <v>541.61</v>
      </c>
      <c r="R1258" s="10">
        <v>541.61</v>
      </c>
      <c r="S1258" s="44" t="s">
        <v>200</v>
      </c>
      <c r="T1258" s="21" t="s">
        <v>37</v>
      </c>
    </row>
    <row r="1259" spans="1:41" ht="21.95" customHeight="1" x14ac:dyDescent="0.25">
      <c r="A1259" s="331">
        <v>4</v>
      </c>
      <c r="B1259" s="156" t="s">
        <v>983</v>
      </c>
      <c r="C1259" s="8">
        <v>1962</v>
      </c>
      <c r="D1259" s="72">
        <v>2013</v>
      </c>
      <c r="E1259" s="73" t="s">
        <v>832</v>
      </c>
      <c r="F1259" s="72">
        <v>3</v>
      </c>
      <c r="G1259" s="72">
        <v>3</v>
      </c>
      <c r="H1259" s="41">
        <v>1655.6</v>
      </c>
      <c r="I1259" s="41">
        <v>1526.1</v>
      </c>
      <c r="J1259" s="41">
        <v>1012.9</v>
      </c>
      <c r="K1259" s="9">
        <v>83</v>
      </c>
      <c r="L1259" s="12">
        <v>826551.02</v>
      </c>
      <c r="M1259" s="41">
        <v>0</v>
      </c>
      <c r="N1259" s="41">
        <v>0</v>
      </c>
      <c r="O1259" s="41">
        <v>0</v>
      </c>
      <c r="P1259" s="12">
        <v>826551.02</v>
      </c>
      <c r="Q1259" s="41">
        <v>541.61</v>
      </c>
      <c r="R1259" s="10">
        <v>541.61</v>
      </c>
      <c r="S1259" s="44" t="s">
        <v>200</v>
      </c>
      <c r="T1259" s="21" t="s">
        <v>37</v>
      </c>
    </row>
    <row r="1260" spans="1:41" ht="21.95" customHeight="1" x14ac:dyDescent="0.25">
      <c r="A1260" s="331">
        <v>5</v>
      </c>
      <c r="B1260" s="156" t="s">
        <v>984</v>
      </c>
      <c r="C1260" s="8">
        <v>1963</v>
      </c>
      <c r="D1260" s="72">
        <v>2013</v>
      </c>
      <c r="E1260" s="73" t="s">
        <v>832</v>
      </c>
      <c r="F1260" s="72">
        <v>3</v>
      </c>
      <c r="G1260" s="72">
        <v>3</v>
      </c>
      <c r="H1260" s="41">
        <v>1596.1</v>
      </c>
      <c r="I1260" s="41">
        <v>1543.1</v>
      </c>
      <c r="J1260" s="41">
        <v>970.1</v>
      </c>
      <c r="K1260" s="9">
        <v>89</v>
      </c>
      <c r="L1260" s="12">
        <v>360267.56</v>
      </c>
      <c r="M1260" s="41">
        <v>0</v>
      </c>
      <c r="N1260" s="41">
        <v>0</v>
      </c>
      <c r="O1260" s="41">
        <v>0</v>
      </c>
      <c r="P1260" s="12">
        <v>360267.56</v>
      </c>
      <c r="Q1260" s="41">
        <v>233.47</v>
      </c>
      <c r="R1260" s="10">
        <v>233.47</v>
      </c>
      <c r="S1260" s="44" t="s">
        <v>200</v>
      </c>
      <c r="T1260" s="21" t="s">
        <v>37</v>
      </c>
    </row>
    <row r="1261" spans="1:41" ht="21.95" customHeight="1" x14ac:dyDescent="0.25">
      <c r="A1261" s="331">
        <v>6</v>
      </c>
      <c r="B1261" s="156" t="s">
        <v>985</v>
      </c>
      <c r="C1261" s="8">
        <v>1966</v>
      </c>
      <c r="D1261" s="72"/>
      <c r="E1261" s="73" t="s">
        <v>832</v>
      </c>
      <c r="F1261" s="72">
        <v>5</v>
      </c>
      <c r="G1261" s="72">
        <v>3</v>
      </c>
      <c r="H1261" s="41">
        <v>3334.6</v>
      </c>
      <c r="I1261" s="41">
        <v>2055.4499999999998</v>
      </c>
      <c r="J1261" s="41">
        <v>1361.6</v>
      </c>
      <c r="K1261" s="9">
        <v>103</v>
      </c>
      <c r="L1261" s="12">
        <v>479885.91</v>
      </c>
      <c r="M1261" s="41">
        <v>0</v>
      </c>
      <c r="N1261" s="41">
        <v>0</v>
      </c>
      <c r="O1261" s="41">
        <v>0</v>
      </c>
      <c r="P1261" s="12">
        <v>479885.91</v>
      </c>
      <c r="Q1261" s="41">
        <v>233.47</v>
      </c>
      <c r="R1261" s="10">
        <v>233.47</v>
      </c>
      <c r="S1261" s="44" t="s">
        <v>200</v>
      </c>
      <c r="T1261" s="21" t="s">
        <v>37</v>
      </c>
    </row>
    <row r="1262" spans="1:41" ht="21.95" hidden="1" customHeight="1" x14ac:dyDescent="0.25">
      <c r="A1262" s="331">
        <v>7</v>
      </c>
      <c r="B1262" s="156" t="s">
        <v>986</v>
      </c>
      <c r="C1262" s="8">
        <v>1961</v>
      </c>
      <c r="D1262" s="72"/>
      <c r="E1262" s="73" t="s">
        <v>832</v>
      </c>
      <c r="F1262" s="72">
        <v>3</v>
      </c>
      <c r="G1262" s="72">
        <v>3</v>
      </c>
      <c r="H1262" s="41">
        <v>1659.5</v>
      </c>
      <c r="I1262" s="41">
        <v>1520</v>
      </c>
      <c r="J1262" s="41">
        <v>1504.8</v>
      </c>
      <c r="K1262" s="9">
        <v>80</v>
      </c>
      <c r="L1262" s="12">
        <v>354874.4</v>
      </c>
      <c r="M1262" s="41">
        <v>0</v>
      </c>
      <c r="N1262" s="41">
        <v>0</v>
      </c>
      <c r="O1262" s="41">
        <v>0</v>
      </c>
      <c r="P1262" s="12">
        <v>354874.4</v>
      </c>
      <c r="Q1262" s="41">
        <v>233.47</v>
      </c>
      <c r="R1262" s="10">
        <v>233.47</v>
      </c>
      <c r="S1262" s="44" t="s">
        <v>200</v>
      </c>
      <c r="T1262" s="21" t="s">
        <v>37</v>
      </c>
    </row>
    <row r="1263" spans="1:41" ht="21.95" hidden="1" customHeight="1" x14ac:dyDescent="0.25">
      <c r="A1263" s="331">
        <v>8</v>
      </c>
      <c r="B1263" s="156" t="s">
        <v>987</v>
      </c>
      <c r="C1263" s="8">
        <v>1961</v>
      </c>
      <c r="D1263" s="72">
        <v>2013</v>
      </c>
      <c r="E1263" s="73" t="s">
        <v>832</v>
      </c>
      <c r="F1263" s="72">
        <v>3</v>
      </c>
      <c r="G1263" s="72">
        <v>2</v>
      </c>
      <c r="H1263" s="41">
        <v>969.9</v>
      </c>
      <c r="I1263" s="41">
        <v>804.9</v>
      </c>
      <c r="J1263" s="41">
        <v>689.7</v>
      </c>
      <c r="K1263" s="9">
        <v>33</v>
      </c>
      <c r="L1263" s="12">
        <v>187920</v>
      </c>
      <c r="M1263" s="41">
        <v>0</v>
      </c>
      <c r="N1263" s="41">
        <v>0</v>
      </c>
      <c r="O1263" s="41">
        <v>0</v>
      </c>
      <c r="P1263" s="12">
        <v>187920</v>
      </c>
      <c r="Q1263" s="41">
        <v>233.47</v>
      </c>
      <c r="R1263" s="10">
        <v>233.47</v>
      </c>
      <c r="S1263" s="44" t="s">
        <v>200</v>
      </c>
      <c r="T1263" s="21" t="s">
        <v>37</v>
      </c>
    </row>
    <row r="1264" spans="1:41" ht="21.95" hidden="1" customHeight="1" x14ac:dyDescent="0.25">
      <c r="A1264" s="331">
        <v>9</v>
      </c>
      <c r="B1264" s="156" t="s">
        <v>988</v>
      </c>
      <c r="C1264" s="8">
        <v>1960</v>
      </c>
      <c r="D1264" s="72"/>
      <c r="E1264" s="73" t="s">
        <v>832</v>
      </c>
      <c r="F1264" s="72">
        <v>3</v>
      </c>
      <c r="G1264" s="72">
        <v>3</v>
      </c>
      <c r="H1264" s="41">
        <v>2134.6</v>
      </c>
      <c r="I1264" s="41">
        <v>1451</v>
      </c>
      <c r="J1264" s="41">
        <v>1451</v>
      </c>
      <c r="K1264" s="9">
        <v>65</v>
      </c>
      <c r="L1264" s="12">
        <v>338764.97</v>
      </c>
      <c r="M1264" s="41">
        <v>0</v>
      </c>
      <c r="N1264" s="41">
        <v>0</v>
      </c>
      <c r="O1264" s="41">
        <v>0</v>
      </c>
      <c r="P1264" s="12">
        <v>338764.97</v>
      </c>
      <c r="Q1264" s="41">
        <v>233.47</v>
      </c>
      <c r="R1264" s="10">
        <v>233.47</v>
      </c>
      <c r="S1264" s="44" t="s">
        <v>200</v>
      </c>
      <c r="T1264" s="21" t="s">
        <v>37</v>
      </c>
    </row>
    <row r="1265" spans="1:20" ht="21.95" hidden="1" customHeight="1" x14ac:dyDescent="0.25">
      <c r="A1265" s="331">
        <v>10</v>
      </c>
      <c r="B1265" s="156" t="s">
        <v>989</v>
      </c>
      <c r="C1265" s="8">
        <v>1963</v>
      </c>
      <c r="D1265" s="72"/>
      <c r="E1265" s="73" t="s">
        <v>832</v>
      </c>
      <c r="F1265" s="72">
        <v>3</v>
      </c>
      <c r="G1265" s="72">
        <v>3</v>
      </c>
      <c r="H1265" s="41">
        <v>2134.6</v>
      </c>
      <c r="I1265" s="41">
        <v>1510.1</v>
      </c>
      <c r="J1265" s="41">
        <v>1451.1</v>
      </c>
      <c r="K1265" s="9">
        <v>65</v>
      </c>
      <c r="L1265" s="12">
        <v>817885.26</v>
      </c>
      <c r="M1265" s="41">
        <v>0</v>
      </c>
      <c r="N1265" s="41">
        <v>0</v>
      </c>
      <c r="O1265" s="41">
        <v>0</v>
      </c>
      <c r="P1265" s="12">
        <v>817885.26</v>
      </c>
      <c r="Q1265" s="41">
        <v>541.61</v>
      </c>
      <c r="R1265" s="10">
        <v>541.61</v>
      </c>
      <c r="S1265" s="44" t="s">
        <v>200</v>
      </c>
      <c r="T1265" s="21" t="s">
        <v>37</v>
      </c>
    </row>
    <row r="1266" spans="1:20" ht="21.95" hidden="1" customHeight="1" x14ac:dyDescent="0.25">
      <c r="A1266" s="331">
        <v>11</v>
      </c>
      <c r="B1266" s="156" t="s">
        <v>990</v>
      </c>
      <c r="C1266" s="8">
        <v>1961</v>
      </c>
      <c r="D1266" s="72"/>
      <c r="E1266" s="73" t="s">
        <v>832</v>
      </c>
      <c r="F1266" s="72">
        <v>3</v>
      </c>
      <c r="G1266" s="72">
        <v>3</v>
      </c>
      <c r="H1266" s="41">
        <v>1673.2</v>
      </c>
      <c r="I1266" s="41">
        <v>1460.7</v>
      </c>
      <c r="J1266" s="41">
        <v>953.6</v>
      </c>
      <c r="K1266" s="9">
        <v>68</v>
      </c>
      <c r="L1266" s="12">
        <v>341029.63</v>
      </c>
      <c r="M1266" s="41">
        <v>0</v>
      </c>
      <c r="N1266" s="41">
        <v>0</v>
      </c>
      <c r="O1266" s="41">
        <v>0</v>
      </c>
      <c r="P1266" s="12">
        <v>341029.63</v>
      </c>
      <c r="Q1266" s="41">
        <v>233.47</v>
      </c>
      <c r="R1266" s="10">
        <v>233.47</v>
      </c>
      <c r="S1266" s="44" t="s">
        <v>200</v>
      </c>
      <c r="T1266" s="21" t="s">
        <v>37</v>
      </c>
    </row>
    <row r="1267" spans="1:20" ht="21.95" hidden="1" customHeight="1" x14ac:dyDescent="0.25">
      <c r="A1267" s="331">
        <v>12</v>
      </c>
      <c r="B1267" s="156" t="s">
        <v>991</v>
      </c>
      <c r="C1267" s="8">
        <v>1964</v>
      </c>
      <c r="D1267" s="72">
        <v>2012</v>
      </c>
      <c r="E1267" s="73" t="s">
        <v>832</v>
      </c>
      <c r="F1267" s="72">
        <v>4</v>
      </c>
      <c r="G1267" s="72">
        <v>3</v>
      </c>
      <c r="H1267" s="41">
        <v>2192.6999999999998</v>
      </c>
      <c r="I1267" s="41">
        <v>2024.4</v>
      </c>
      <c r="J1267" s="41">
        <v>2024.4</v>
      </c>
      <c r="K1267" s="9">
        <v>104</v>
      </c>
      <c r="L1267" s="12">
        <v>472636.67</v>
      </c>
      <c r="M1267" s="41">
        <v>0</v>
      </c>
      <c r="N1267" s="41">
        <v>0</v>
      </c>
      <c r="O1267" s="41">
        <v>0</v>
      </c>
      <c r="P1267" s="12">
        <v>472636.67</v>
      </c>
      <c r="Q1267" s="41">
        <v>233.47</v>
      </c>
      <c r="R1267" s="10">
        <v>233.47</v>
      </c>
      <c r="S1267" s="44" t="s">
        <v>200</v>
      </c>
      <c r="T1267" s="21" t="s">
        <v>37</v>
      </c>
    </row>
    <row r="1268" spans="1:20" ht="21.95" hidden="1" customHeight="1" x14ac:dyDescent="0.25">
      <c r="A1268" s="331">
        <v>13</v>
      </c>
      <c r="B1268" s="156" t="s">
        <v>992</v>
      </c>
      <c r="C1268" s="8">
        <v>1963</v>
      </c>
      <c r="D1268" s="72"/>
      <c r="E1268" s="73" t="s">
        <v>829</v>
      </c>
      <c r="F1268" s="72">
        <v>5</v>
      </c>
      <c r="G1268" s="72">
        <v>2</v>
      </c>
      <c r="H1268" s="41">
        <v>1863.1</v>
      </c>
      <c r="I1268" s="41">
        <v>1718.1</v>
      </c>
      <c r="J1268" s="41">
        <v>1512.9</v>
      </c>
      <c r="K1268" s="9">
        <v>88</v>
      </c>
      <c r="L1268" s="12">
        <v>440142.86</v>
      </c>
      <c r="M1268" s="41">
        <v>0</v>
      </c>
      <c r="N1268" s="41">
        <v>0</v>
      </c>
      <c r="O1268" s="41">
        <v>0</v>
      </c>
      <c r="P1268" s="12">
        <v>440142.86</v>
      </c>
      <c r="Q1268" s="41">
        <v>256.18</v>
      </c>
      <c r="R1268" s="10">
        <v>256.18</v>
      </c>
      <c r="S1268" s="44" t="s">
        <v>200</v>
      </c>
      <c r="T1268" s="21" t="s">
        <v>37</v>
      </c>
    </row>
    <row r="1269" spans="1:20" ht="21.95" hidden="1" customHeight="1" x14ac:dyDescent="0.25">
      <c r="A1269" s="331">
        <v>14</v>
      </c>
      <c r="B1269" s="156" t="s">
        <v>1184</v>
      </c>
      <c r="C1269" s="8">
        <v>1959</v>
      </c>
      <c r="D1269" s="72"/>
      <c r="E1269" s="73" t="s">
        <v>832</v>
      </c>
      <c r="F1269" s="72">
        <v>3</v>
      </c>
      <c r="G1269" s="72">
        <v>3</v>
      </c>
      <c r="H1269" s="41">
        <v>1689.5</v>
      </c>
      <c r="I1269" s="41">
        <v>1314.12</v>
      </c>
      <c r="J1269" s="41">
        <v>1272.92</v>
      </c>
      <c r="K1269" s="9">
        <v>69</v>
      </c>
      <c r="L1269" s="12">
        <v>711740.53</v>
      </c>
      <c r="M1269" s="41">
        <v>0</v>
      </c>
      <c r="N1269" s="41">
        <v>0</v>
      </c>
      <c r="O1269" s="41">
        <v>0</v>
      </c>
      <c r="P1269" s="12">
        <v>711740.53</v>
      </c>
      <c r="Q1269" s="41">
        <v>541.61</v>
      </c>
      <c r="R1269" s="10">
        <v>541.61</v>
      </c>
      <c r="S1269" s="44" t="s">
        <v>200</v>
      </c>
      <c r="T1269" s="21" t="s">
        <v>33</v>
      </c>
    </row>
    <row r="1270" spans="1:20" ht="21.95" hidden="1" customHeight="1" x14ac:dyDescent="0.25">
      <c r="A1270" s="331">
        <v>15</v>
      </c>
      <c r="B1270" s="156" t="s">
        <v>1185</v>
      </c>
      <c r="C1270" s="8">
        <v>1961</v>
      </c>
      <c r="D1270" s="72">
        <v>2011</v>
      </c>
      <c r="E1270" s="73" t="s">
        <v>36</v>
      </c>
      <c r="F1270" s="72">
        <v>4</v>
      </c>
      <c r="G1270" s="72">
        <v>2</v>
      </c>
      <c r="H1270" s="41">
        <v>1271.4000000000001</v>
      </c>
      <c r="I1270" s="41">
        <v>1197.4000000000001</v>
      </c>
      <c r="J1270" s="41">
        <v>1197.4000000000001</v>
      </c>
      <c r="K1270" s="9">
        <v>60</v>
      </c>
      <c r="L1270" s="12">
        <v>279556.98</v>
      </c>
      <c r="M1270" s="41">
        <v>0</v>
      </c>
      <c r="N1270" s="41">
        <v>0</v>
      </c>
      <c r="O1270" s="41">
        <v>0</v>
      </c>
      <c r="P1270" s="12">
        <v>279556.98</v>
      </c>
      <c r="Q1270" s="41">
        <v>233.47</v>
      </c>
      <c r="R1270" s="10">
        <v>233.47</v>
      </c>
      <c r="S1270" s="44" t="s">
        <v>200</v>
      </c>
      <c r="T1270" s="21" t="s">
        <v>37</v>
      </c>
    </row>
    <row r="1271" spans="1:20" ht="21.95" hidden="1" customHeight="1" x14ac:dyDescent="0.25">
      <c r="A1271" s="331">
        <v>16</v>
      </c>
      <c r="B1271" s="156" t="s">
        <v>1186</v>
      </c>
      <c r="C1271" s="8">
        <v>1961</v>
      </c>
      <c r="D1271" s="72">
        <v>2011</v>
      </c>
      <c r="E1271" s="73" t="s">
        <v>36</v>
      </c>
      <c r="F1271" s="72">
        <v>4</v>
      </c>
      <c r="G1271" s="72">
        <v>2</v>
      </c>
      <c r="H1271" s="41">
        <v>1258.4000000000001</v>
      </c>
      <c r="I1271" s="41">
        <v>1188.8</v>
      </c>
      <c r="J1271" s="41">
        <v>1188.8</v>
      </c>
      <c r="K1271" s="9">
        <v>66</v>
      </c>
      <c r="L1271" s="12">
        <v>643865.97</v>
      </c>
      <c r="M1271" s="41">
        <v>0</v>
      </c>
      <c r="N1271" s="41">
        <v>0</v>
      </c>
      <c r="O1271" s="41">
        <v>0</v>
      </c>
      <c r="P1271" s="12">
        <v>643865.97</v>
      </c>
      <c r="Q1271" s="41">
        <v>541.61</v>
      </c>
      <c r="R1271" s="10">
        <v>541.61</v>
      </c>
      <c r="S1271" s="44" t="s">
        <v>200</v>
      </c>
      <c r="T1271" s="21" t="s">
        <v>37</v>
      </c>
    </row>
    <row r="1272" spans="1:20" ht="21.95" hidden="1" customHeight="1" x14ac:dyDescent="0.25">
      <c r="A1272" s="331">
        <v>17</v>
      </c>
      <c r="B1272" s="156" t="s">
        <v>1187</v>
      </c>
      <c r="C1272" s="8">
        <v>1969</v>
      </c>
      <c r="D1272" s="72">
        <v>2011</v>
      </c>
      <c r="E1272" s="73" t="s">
        <v>198</v>
      </c>
      <c r="F1272" s="72">
        <v>5</v>
      </c>
      <c r="G1272" s="72">
        <v>4</v>
      </c>
      <c r="H1272" s="41">
        <v>3200</v>
      </c>
      <c r="I1272" s="41">
        <v>3045.7</v>
      </c>
      <c r="J1272" s="41">
        <v>2941.4</v>
      </c>
      <c r="K1272" s="9">
        <v>315</v>
      </c>
      <c r="L1272" s="12">
        <v>711079.58</v>
      </c>
      <c r="M1272" s="41">
        <v>0</v>
      </c>
      <c r="N1272" s="41">
        <v>0</v>
      </c>
      <c r="O1272" s="41">
        <v>0</v>
      </c>
      <c r="P1272" s="12">
        <v>711079.58</v>
      </c>
      <c r="Q1272" s="41">
        <v>233.47</v>
      </c>
      <c r="R1272" s="10">
        <v>233.47</v>
      </c>
      <c r="S1272" s="44" t="s">
        <v>200</v>
      </c>
      <c r="T1272" s="21" t="s">
        <v>37</v>
      </c>
    </row>
    <row r="1273" spans="1:20" ht="21.95" hidden="1" customHeight="1" x14ac:dyDescent="0.25">
      <c r="A1273" s="331">
        <v>18</v>
      </c>
      <c r="B1273" s="156" t="s">
        <v>1188</v>
      </c>
      <c r="C1273" s="8">
        <v>1969</v>
      </c>
      <c r="D1273" s="72"/>
      <c r="E1273" s="73" t="s">
        <v>36</v>
      </c>
      <c r="F1273" s="72">
        <v>5</v>
      </c>
      <c r="G1273" s="72">
        <v>4</v>
      </c>
      <c r="H1273" s="41">
        <v>4201.8999999999996</v>
      </c>
      <c r="I1273" s="41">
        <v>3169.8</v>
      </c>
      <c r="J1273" s="41">
        <v>2159.6</v>
      </c>
      <c r="K1273" s="9">
        <v>169</v>
      </c>
      <c r="L1273" s="12">
        <v>1716795.38</v>
      </c>
      <c r="M1273" s="41">
        <v>0</v>
      </c>
      <c r="N1273" s="41">
        <v>0</v>
      </c>
      <c r="O1273" s="41">
        <v>0</v>
      </c>
      <c r="P1273" s="12">
        <v>1716795.38</v>
      </c>
      <c r="Q1273" s="41">
        <v>541.61</v>
      </c>
      <c r="R1273" s="10">
        <v>541.61</v>
      </c>
      <c r="S1273" s="44" t="s">
        <v>200</v>
      </c>
      <c r="T1273" s="21" t="s">
        <v>37</v>
      </c>
    </row>
    <row r="1274" spans="1:20" ht="21.95" customHeight="1" x14ac:dyDescent="0.25">
      <c r="A1274" s="331">
        <v>19</v>
      </c>
      <c r="B1274" s="156" t="s">
        <v>993</v>
      </c>
      <c r="C1274" s="8">
        <v>1962</v>
      </c>
      <c r="D1274" s="72">
        <v>2010</v>
      </c>
      <c r="E1274" s="73" t="s">
        <v>847</v>
      </c>
      <c r="F1274" s="72">
        <v>5</v>
      </c>
      <c r="G1274" s="72">
        <v>4</v>
      </c>
      <c r="H1274" s="41">
        <v>3258.4</v>
      </c>
      <c r="I1274" s="41">
        <v>2344.9</v>
      </c>
      <c r="J1274" s="41">
        <v>2080.4</v>
      </c>
      <c r="K1274" s="9">
        <v>143</v>
      </c>
      <c r="L1274" s="12">
        <v>547463.80000000005</v>
      </c>
      <c r="M1274" s="41">
        <v>0</v>
      </c>
      <c r="N1274" s="41">
        <v>0</v>
      </c>
      <c r="O1274" s="41">
        <v>0</v>
      </c>
      <c r="P1274" s="12">
        <v>547463.80000000005</v>
      </c>
      <c r="Q1274" s="41">
        <v>233.47</v>
      </c>
      <c r="R1274" s="10">
        <v>233.47</v>
      </c>
      <c r="S1274" s="44" t="s">
        <v>200</v>
      </c>
      <c r="T1274" s="21" t="s">
        <v>37</v>
      </c>
    </row>
    <row r="1275" spans="1:20" ht="21.95" customHeight="1" x14ac:dyDescent="0.25">
      <c r="A1275" s="331">
        <v>20</v>
      </c>
      <c r="B1275" s="156" t="s">
        <v>994</v>
      </c>
      <c r="C1275" s="8">
        <v>1967</v>
      </c>
      <c r="D1275" s="72"/>
      <c r="E1275" s="73" t="s">
        <v>832</v>
      </c>
      <c r="F1275" s="72">
        <v>5</v>
      </c>
      <c r="G1275" s="72">
        <v>4</v>
      </c>
      <c r="H1275" s="41">
        <v>4008</v>
      </c>
      <c r="I1275" s="41">
        <v>3686.8</v>
      </c>
      <c r="J1275" s="41">
        <v>2528.1999999999998</v>
      </c>
      <c r="K1275" s="9">
        <v>135</v>
      </c>
      <c r="L1275" s="12">
        <v>3981780.87</v>
      </c>
      <c r="M1275" s="41">
        <v>0</v>
      </c>
      <c r="N1275" s="41">
        <v>0</v>
      </c>
      <c r="O1275" s="41">
        <v>0</v>
      </c>
      <c r="P1275" s="12">
        <v>3981780.87</v>
      </c>
      <c r="Q1275" s="41">
        <v>1080.01</v>
      </c>
      <c r="R1275" s="10">
        <v>1080.01</v>
      </c>
      <c r="S1275" s="44" t="s">
        <v>200</v>
      </c>
      <c r="T1275" s="21" t="s">
        <v>37</v>
      </c>
    </row>
    <row r="1276" spans="1:20" ht="21.95" hidden="1" customHeight="1" x14ac:dyDescent="0.25">
      <c r="A1276" s="331">
        <v>21</v>
      </c>
      <c r="B1276" s="156" t="s">
        <v>995</v>
      </c>
      <c r="C1276" s="8">
        <v>1972</v>
      </c>
      <c r="D1276" s="72">
        <v>2010</v>
      </c>
      <c r="E1276" s="73" t="s">
        <v>847</v>
      </c>
      <c r="F1276" s="72">
        <v>5</v>
      </c>
      <c r="G1276" s="72">
        <v>8</v>
      </c>
      <c r="H1276" s="41">
        <v>6417</v>
      </c>
      <c r="I1276" s="41">
        <v>5722.09</v>
      </c>
      <c r="J1276" s="41">
        <v>5711.7</v>
      </c>
      <c r="K1276" s="9">
        <v>315</v>
      </c>
      <c r="L1276" s="12">
        <v>3099141.16</v>
      </c>
      <c r="M1276" s="41">
        <v>0</v>
      </c>
      <c r="N1276" s="41">
        <v>0</v>
      </c>
      <c r="O1276" s="41">
        <v>0</v>
      </c>
      <c r="P1276" s="12">
        <v>3099141.16</v>
      </c>
      <c r="Q1276" s="41">
        <v>541.61</v>
      </c>
      <c r="R1276" s="10">
        <v>541.61</v>
      </c>
      <c r="S1276" s="44" t="s">
        <v>200</v>
      </c>
      <c r="T1276" s="21" t="s">
        <v>37</v>
      </c>
    </row>
    <row r="1277" spans="1:20" ht="21.95" hidden="1" customHeight="1" x14ac:dyDescent="0.25">
      <c r="A1277" s="331">
        <v>22</v>
      </c>
      <c r="B1277" s="156" t="s">
        <v>1189</v>
      </c>
      <c r="C1277" s="8">
        <v>1969</v>
      </c>
      <c r="D1277" s="72">
        <v>2008</v>
      </c>
      <c r="E1277" s="73" t="s">
        <v>36</v>
      </c>
      <c r="F1277" s="72">
        <v>5</v>
      </c>
      <c r="G1277" s="72">
        <v>8</v>
      </c>
      <c r="H1277" s="41">
        <v>6975.86</v>
      </c>
      <c r="I1277" s="41">
        <v>6560.4</v>
      </c>
      <c r="J1277" s="41">
        <v>6014.3</v>
      </c>
      <c r="K1277" s="9">
        <v>266</v>
      </c>
      <c r="L1277" s="12">
        <v>3553178.24</v>
      </c>
      <c r="M1277" s="41">
        <v>0</v>
      </c>
      <c r="N1277" s="41">
        <v>0</v>
      </c>
      <c r="O1277" s="41">
        <v>0</v>
      </c>
      <c r="P1277" s="12">
        <v>3553178.24</v>
      </c>
      <c r="Q1277" s="41">
        <v>541.61</v>
      </c>
      <c r="R1277" s="10">
        <v>541.61</v>
      </c>
      <c r="S1277" s="44" t="s">
        <v>200</v>
      </c>
      <c r="T1277" s="21" t="s">
        <v>37</v>
      </c>
    </row>
    <row r="1278" spans="1:20" ht="21.95" hidden="1" customHeight="1" x14ac:dyDescent="0.25">
      <c r="A1278" s="331">
        <v>23</v>
      </c>
      <c r="B1278" s="156" t="s">
        <v>1190</v>
      </c>
      <c r="C1278" s="8">
        <v>1968</v>
      </c>
      <c r="D1278" s="72"/>
      <c r="E1278" s="73" t="s">
        <v>36</v>
      </c>
      <c r="F1278" s="72">
        <v>5</v>
      </c>
      <c r="G1278" s="72">
        <v>6</v>
      </c>
      <c r="H1278" s="41">
        <v>6590.4</v>
      </c>
      <c r="I1278" s="41">
        <v>5129</v>
      </c>
      <c r="J1278" s="41">
        <v>3631.8</v>
      </c>
      <c r="K1278" s="9">
        <v>161</v>
      </c>
      <c r="L1278" s="12">
        <v>4366830.5999999996</v>
      </c>
      <c r="M1278" s="41">
        <v>0</v>
      </c>
      <c r="N1278" s="41">
        <v>0</v>
      </c>
      <c r="O1278" s="41">
        <v>0</v>
      </c>
      <c r="P1278" s="12">
        <v>4366830.5999999996</v>
      </c>
      <c r="Q1278" s="41">
        <v>851.4</v>
      </c>
      <c r="R1278" s="10">
        <v>851.4</v>
      </c>
      <c r="S1278" s="44" t="s">
        <v>200</v>
      </c>
      <c r="T1278" s="21" t="s">
        <v>37</v>
      </c>
    </row>
    <row r="1279" spans="1:20" ht="21.95" hidden="1" customHeight="1" x14ac:dyDescent="0.25">
      <c r="A1279" s="331">
        <v>24</v>
      </c>
      <c r="B1279" s="156" t="s">
        <v>996</v>
      </c>
      <c r="C1279" s="8">
        <v>1961</v>
      </c>
      <c r="D1279" s="72"/>
      <c r="E1279" s="73" t="s">
        <v>832</v>
      </c>
      <c r="F1279" s="72">
        <v>4</v>
      </c>
      <c r="G1279" s="72">
        <v>4</v>
      </c>
      <c r="H1279" s="41">
        <v>2893.2</v>
      </c>
      <c r="I1279" s="41">
        <v>2593.1999999999998</v>
      </c>
      <c r="J1279" s="41">
        <v>2390.5</v>
      </c>
      <c r="K1279" s="9">
        <v>150</v>
      </c>
      <c r="L1279" s="12">
        <v>1407900.33</v>
      </c>
      <c r="M1279" s="41">
        <v>0</v>
      </c>
      <c r="N1279" s="41">
        <v>0</v>
      </c>
      <c r="O1279" s="41">
        <v>0</v>
      </c>
      <c r="P1279" s="12">
        <v>1407900.33</v>
      </c>
      <c r="Q1279" s="41">
        <v>542.91999999999996</v>
      </c>
      <c r="R1279" s="10">
        <v>541.61</v>
      </c>
      <c r="S1279" s="44" t="s">
        <v>200</v>
      </c>
      <c r="T1279" s="21" t="s">
        <v>33</v>
      </c>
    </row>
    <row r="1280" spans="1:20" ht="21.95" hidden="1" customHeight="1" x14ac:dyDescent="0.25">
      <c r="A1280" s="331">
        <v>25</v>
      </c>
      <c r="B1280" s="156" t="s">
        <v>997</v>
      </c>
      <c r="C1280" s="8">
        <v>1967</v>
      </c>
      <c r="D1280" s="72"/>
      <c r="E1280" s="73" t="s">
        <v>847</v>
      </c>
      <c r="F1280" s="72">
        <v>5</v>
      </c>
      <c r="G1280" s="72">
        <v>8</v>
      </c>
      <c r="H1280" s="41">
        <v>6459</v>
      </c>
      <c r="I1280" s="41">
        <v>5808.5</v>
      </c>
      <c r="J1280" s="41">
        <v>3991</v>
      </c>
      <c r="K1280" s="9">
        <v>286</v>
      </c>
      <c r="L1280" s="12">
        <v>6288127.8700000001</v>
      </c>
      <c r="M1280" s="41">
        <v>0</v>
      </c>
      <c r="N1280" s="41">
        <v>0</v>
      </c>
      <c r="O1280" s="41">
        <v>0</v>
      </c>
      <c r="P1280" s="12">
        <v>6288127.8700000001</v>
      </c>
      <c r="Q1280" s="41">
        <v>1082.57</v>
      </c>
      <c r="R1280" s="10">
        <v>1080.01</v>
      </c>
      <c r="S1280" s="44" t="s">
        <v>200</v>
      </c>
      <c r="T1280" s="21" t="s">
        <v>33</v>
      </c>
    </row>
    <row r="1281" spans="1:20" ht="21.95" hidden="1" customHeight="1" x14ac:dyDescent="0.25">
      <c r="A1281" s="331">
        <v>26</v>
      </c>
      <c r="B1281" s="156" t="s">
        <v>1191</v>
      </c>
      <c r="C1281" s="8">
        <v>1964</v>
      </c>
      <c r="D1281" s="72">
        <v>2011</v>
      </c>
      <c r="E1281" s="73" t="s">
        <v>36</v>
      </c>
      <c r="F1281" s="72">
        <v>5</v>
      </c>
      <c r="G1281" s="72">
        <v>4</v>
      </c>
      <c r="H1281" s="41">
        <v>3300</v>
      </c>
      <c r="I1281" s="41">
        <v>3184.2</v>
      </c>
      <c r="J1281" s="41">
        <v>3184.2</v>
      </c>
      <c r="K1281" s="9">
        <v>150</v>
      </c>
      <c r="L1281" s="12">
        <v>489437.01</v>
      </c>
      <c r="M1281" s="41">
        <v>0</v>
      </c>
      <c r="N1281" s="41">
        <v>0</v>
      </c>
      <c r="O1281" s="41">
        <v>0</v>
      </c>
      <c r="P1281" s="12">
        <v>489437.01</v>
      </c>
      <c r="Q1281" s="41">
        <v>153.71</v>
      </c>
      <c r="R1281" s="10">
        <v>256.18</v>
      </c>
      <c r="S1281" s="44" t="s">
        <v>200</v>
      </c>
      <c r="T1281" s="21" t="s">
        <v>33</v>
      </c>
    </row>
    <row r="1282" spans="1:20" ht="21.95" hidden="1" customHeight="1" x14ac:dyDescent="0.25">
      <c r="A1282" s="331">
        <v>27</v>
      </c>
      <c r="B1282" s="156" t="s">
        <v>1551</v>
      </c>
      <c r="C1282" s="8">
        <v>1964</v>
      </c>
      <c r="D1282" s="72"/>
      <c r="E1282" s="73" t="s">
        <v>1552</v>
      </c>
      <c r="F1282" s="72">
        <v>5</v>
      </c>
      <c r="G1282" s="72">
        <v>4</v>
      </c>
      <c r="H1282" s="41">
        <v>3909</v>
      </c>
      <c r="I1282" s="41">
        <v>3040.6</v>
      </c>
      <c r="J1282" s="41">
        <v>3040.6</v>
      </c>
      <c r="K1282" s="9">
        <v>154</v>
      </c>
      <c r="L1282" s="12">
        <v>1500000</v>
      </c>
      <c r="M1282" s="41">
        <v>0</v>
      </c>
      <c r="N1282" s="41">
        <v>0</v>
      </c>
      <c r="O1282" s="41">
        <v>0</v>
      </c>
      <c r="P1282" s="12">
        <v>1500000</v>
      </c>
      <c r="Q1282" s="41">
        <v>493.32</v>
      </c>
      <c r="R1282" s="10">
        <v>1080.01</v>
      </c>
      <c r="S1282" s="44" t="s">
        <v>200</v>
      </c>
      <c r="T1282" s="21" t="s">
        <v>33</v>
      </c>
    </row>
    <row r="1283" spans="1:20" ht="21.95" hidden="1" customHeight="1" x14ac:dyDescent="0.25">
      <c r="A1283" s="331">
        <v>28</v>
      </c>
      <c r="B1283" s="156" t="s">
        <v>1192</v>
      </c>
      <c r="C1283" s="8">
        <v>1970</v>
      </c>
      <c r="D1283" s="72"/>
      <c r="E1283" s="73" t="s">
        <v>47</v>
      </c>
      <c r="F1283" s="72">
        <v>5</v>
      </c>
      <c r="G1283" s="72">
        <v>8</v>
      </c>
      <c r="H1283" s="41">
        <v>6641</v>
      </c>
      <c r="I1283" s="41">
        <v>6247.2</v>
      </c>
      <c r="J1283" s="41">
        <v>6004.1</v>
      </c>
      <c r="K1283" s="9">
        <v>315</v>
      </c>
      <c r="L1283" s="12">
        <v>5318866.08</v>
      </c>
      <c r="M1283" s="41">
        <v>0</v>
      </c>
      <c r="N1283" s="41">
        <v>0</v>
      </c>
      <c r="O1283" s="41">
        <v>0</v>
      </c>
      <c r="P1283" s="12">
        <v>5318866.08</v>
      </c>
      <c r="Q1283" s="41">
        <v>851.4</v>
      </c>
      <c r="R1283" s="10">
        <v>851.4</v>
      </c>
      <c r="S1283" s="44" t="s">
        <v>200</v>
      </c>
      <c r="T1283" s="21" t="s">
        <v>37</v>
      </c>
    </row>
    <row r="1284" spans="1:20" ht="21.95" hidden="1" customHeight="1" x14ac:dyDescent="0.25">
      <c r="A1284" s="331">
        <v>29</v>
      </c>
      <c r="B1284" s="156" t="s">
        <v>1193</v>
      </c>
      <c r="C1284" s="8">
        <v>1970</v>
      </c>
      <c r="D1284" s="72">
        <v>2011</v>
      </c>
      <c r="E1284" s="73" t="s">
        <v>47</v>
      </c>
      <c r="F1284" s="72">
        <v>5</v>
      </c>
      <c r="G1284" s="72">
        <v>8</v>
      </c>
      <c r="H1284" s="41">
        <v>7523.6</v>
      </c>
      <c r="I1284" s="41">
        <v>5586.4</v>
      </c>
      <c r="J1284" s="41">
        <v>5371.3</v>
      </c>
      <c r="K1284" s="9">
        <v>301</v>
      </c>
      <c r="L1284" s="12">
        <v>3025650.1</v>
      </c>
      <c r="M1284" s="41">
        <v>0</v>
      </c>
      <c r="N1284" s="41">
        <v>0</v>
      </c>
      <c r="O1284" s="41">
        <v>0</v>
      </c>
      <c r="P1284" s="12">
        <v>3025650.1</v>
      </c>
      <c r="Q1284" s="41">
        <v>541.61</v>
      </c>
      <c r="R1284" s="10">
        <v>541.61</v>
      </c>
      <c r="S1284" s="44" t="s">
        <v>200</v>
      </c>
      <c r="T1284" s="21" t="s">
        <v>37</v>
      </c>
    </row>
    <row r="1285" spans="1:20" ht="21.95" hidden="1" customHeight="1" x14ac:dyDescent="0.25">
      <c r="A1285" s="331">
        <v>30</v>
      </c>
      <c r="B1285" s="156" t="s">
        <v>1194</v>
      </c>
      <c r="C1285" s="8">
        <v>1972</v>
      </c>
      <c r="D1285" s="72"/>
      <c r="E1285" s="73" t="s">
        <v>47</v>
      </c>
      <c r="F1285" s="72">
        <v>9</v>
      </c>
      <c r="G1285" s="72">
        <v>6</v>
      </c>
      <c r="H1285" s="41">
        <v>11199.2</v>
      </c>
      <c r="I1285" s="41">
        <v>10883.4</v>
      </c>
      <c r="J1285" s="41">
        <v>7662.7</v>
      </c>
      <c r="K1285" s="9">
        <v>387</v>
      </c>
      <c r="L1285" s="12">
        <v>2540947.4</v>
      </c>
      <c r="M1285" s="41">
        <v>0</v>
      </c>
      <c r="N1285" s="41">
        <v>0</v>
      </c>
      <c r="O1285" s="41">
        <v>0</v>
      </c>
      <c r="P1285" s="12">
        <v>2540947.4</v>
      </c>
      <c r="Q1285" s="41">
        <v>233.47</v>
      </c>
      <c r="R1285" s="10">
        <v>233.47</v>
      </c>
      <c r="S1285" s="44" t="s">
        <v>200</v>
      </c>
      <c r="T1285" s="21" t="s">
        <v>33</v>
      </c>
    </row>
    <row r="1286" spans="1:20" ht="21.95" hidden="1" customHeight="1" x14ac:dyDescent="0.25">
      <c r="A1286" s="331">
        <v>31</v>
      </c>
      <c r="B1286" s="156" t="s">
        <v>1195</v>
      </c>
      <c r="C1286" s="8">
        <v>1957</v>
      </c>
      <c r="D1286" s="72"/>
      <c r="E1286" s="73" t="s">
        <v>302</v>
      </c>
      <c r="F1286" s="72">
        <v>3</v>
      </c>
      <c r="G1286" s="72">
        <v>3</v>
      </c>
      <c r="H1286" s="41">
        <v>1999.1</v>
      </c>
      <c r="I1286" s="41">
        <v>1328.5</v>
      </c>
      <c r="J1286" s="41">
        <v>1300.7</v>
      </c>
      <c r="K1286" s="9">
        <v>45</v>
      </c>
      <c r="L1286" s="12">
        <v>1058641.8</v>
      </c>
      <c r="M1286" s="41">
        <v>0</v>
      </c>
      <c r="N1286" s="41">
        <v>0</v>
      </c>
      <c r="O1286" s="41">
        <v>0</v>
      </c>
      <c r="P1286" s="12">
        <v>1058641.8</v>
      </c>
      <c r="Q1286" s="41">
        <v>796.87</v>
      </c>
      <c r="R1286" s="10">
        <v>796.87</v>
      </c>
      <c r="S1286" s="44" t="s">
        <v>200</v>
      </c>
      <c r="T1286" s="21" t="s">
        <v>37</v>
      </c>
    </row>
    <row r="1287" spans="1:20" ht="21.95" hidden="1" customHeight="1" x14ac:dyDescent="0.25">
      <c r="A1287" s="331">
        <v>32</v>
      </c>
      <c r="B1287" s="156" t="s">
        <v>1196</v>
      </c>
      <c r="C1287" s="8">
        <v>1963</v>
      </c>
      <c r="D1287" s="72"/>
      <c r="E1287" s="73" t="s">
        <v>36</v>
      </c>
      <c r="F1287" s="72">
        <v>5</v>
      </c>
      <c r="G1287" s="72">
        <v>2</v>
      </c>
      <c r="H1287" s="41">
        <v>2882.9</v>
      </c>
      <c r="I1287" s="41">
        <v>2703.9</v>
      </c>
      <c r="J1287" s="41">
        <v>2684.6</v>
      </c>
      <c r="K1287" s="9">
        <v>179</v>
      </c>
      <c r="L1287" s="12">
        <v>2302100.46</v>
      </c>
      <c r="M1287" s="41">
        <v>0</v>
      </c>
      <c r="N1287" s="41">
        <v>0</v>
      </c>
      <c r="O1287" s="41">
        <v>0</v>
      </c>
      <c r="P1287" s="12">
        <v>2302100.46</v>
      </c>
      <c r="Q1287" s="41">
        <v>851.4</v>
      </c>
      <c r="R1287" s="10">
        <v>851.4</v>
      </c>
      <c r="S1287" s="44" t="s">
        <v>200</v>
      </c>
      <c r="T1287" s="21" t="s">
        <v>37</v>
      </c>
    </row>
    <row r="1288" spans="1:20" ht="21.95" hidden="1" customHeight="1" x14ac:dyDescent="0.25">
      <c r="A1288" s="331">
        <v>33</v>
      </c>
      <c r="B1288" s="156" t="s">
        <v>998</v>
      </c>
      <c r="C1288" s="8">
        <v>1959</v>
      </c>
      <c r="D1288" s="72"/>
      <c r="E1288" s="73" t="s">
        <v>832</v>
      </c>
      <c r="F1288" s="72">
        <v>5</v>
      </c>
      <c r="G1288" s="72">
        <v>4</v>
      </c>
      <c r="H1288" s="41">
        <v>3223.2</v>
      </c>
      <c r="I1288" s="41">
        <v>3191</v>
      </c>
      <c r="J1288" s="41">
        <v>3187.5</v>
      </c>
      <c r="K1288" s="9">
        <v>180</v>
      </c>
      <c r="L1288" s="12">
        <v>1751682.31</v>
      </c>
      <c r="M1288" s="41">
        <v>0</v>
      </c>
      <c r="N1288" s="41">
        <v>0</v>
      </c>
      <c r="O1288" s="41">
        <v>0</v>
      </c>
      <c r="P1288" s="12">
        <v>1751682.31</v>
      </c>
      <c r="Q1288" s="41">
        <v>548.94000000000005</v>
      </c>
      <c r="R1288" s="10">
        <v>541.61</v>
      </c>
      <c r="S1288" s="44" t="s">
        <v>200</v>
      </c>
      <c r="T1288" s="21" t="s">
        <v>33</v>
      </c>
    </row>
    <row r="1289" spans="1:20" ht="21.95" hidden="1" customHeight="1" x14ac:dyDescent="0.25">
      <c r="A1289" s="331">
        <v>34</v>
      </c>
      <c r="B1289" s="156" t="s">
        <v>1197</v>
      </c>
      <c r="C1289" s="8">
        <v>1965</v>
      </c>
      <c r="D1289" s="72"/>
      <c r="E1289" s="73" t="s">
        <v>36</v>
      </c>
      <c r="F1289" s="72">
        <v>5</v>
      </c>
      <c r="G1289" s="72">
        <v>4</v>
      </c>
      <c r="H1289" s="41">
        <v>3494.8</v>
      </c>
      <c r="I1289" s="41">
        <v>3182.8</v>
      </c>
      <c r="J1289" s="41">
        <v>3080.8</v>
      </c>
      <c r="K1289" s="9">
        <v>165</v>
      </c>
      <c r="L1289" s="12">
        <v>1563009.42</v>
      </c>
      <c r="M1289" s="41">
        <v>0</v>
      </c>
      <c r="N1289" s="41">
        <v>0</v>
      </c>
      <c r="O1289" s="41">
        <v>0</v>
      </c>
      <c r="P1289" s="12">
        <v>1563009.42</v>
      </c>
      <c r="Q1289" s="41">
        <v>491.08</v>
      </c>
      <c r="R1289" s="10">
        <v>491.08</v>
      </c>
      <c r="S1289" s="44" t="s">
        <v>200</v>
      </c>
      <c r="T1289" s="21" t="s">
        <v>37</v>
      </c>
    </row>
    <row r="1290" spans="1:20" ht="21.95" hidden="1" customHeight="1" x14ac:dyDescent="0.25">
      <c r="A1290" s="331">
        <v>35</v>
      </c>
      <c r="B1290" s="156" t="s">
        <v>999</v>
      </c>
      <c r="C1290" s="8">
        <v>1959</v>
      </c>
      <c r="D1290" s="72"/>
      <c r="E1290" s="73" t="s">
        <v>832</v>
      </c>
      <c r="F1290" s="72">
        <v>5</v>
      </c>
      <c r="G1290" s="72">
        <v>4</v>
      </c>
      <c r="H1290" s="41">
        <v>3174.3</v>
      </c>
      <c r="I1290" s="41">
        <v>2998.4</v>
      </c>
      <c r="J1290" s="41">
        <v>2998.4</v>
      </c>
      <c r="K1290" s="9">
        <v>180</v>
      </c>
      <c r="L1290" s="12">
        <v>1333957.8999999999</v>
      </c>
      <c r="M1290" s="41">
        <v>0</v>
      </c>
      <c r="N1290" s="41">
        <v>0</v>
      </c>
      <c r="O1290" s="41">
        <v>0</v>
      </c>
      <c r="P1290" s="12">
        <v>1333957.8999999999</v>
      </c>
      <c r="Q1290" s="41">
        <v>444.89</v>
      </c>
      <c r="R1290" s="10">
        <v>541.61</v>
      </c>
      <c r="S1290" s="44" t="s">
        <v>200</v>
      </c>
      <c r="T1290" s="21" t="s">
        <v>33</v>
      </c>
    </row>
    <row r="1291" spans="1:20" ht="21.95" hidden="1" customHeight="1" x14ac:dyDescent="0.25">
      <c r="A1291" s="331">
        <v>36</v>
      </c>
      <c r="B1291" s="156" t="s">
        <v>1198</v>
      </c>
      <c r="C1291" s="8">
        <v>1963</v>
      </c>
      <c r="D1291" s="72"/>
      <c r="E1291" s="73" t="s">
        <v>47</v>
      </c>
      <c r="F1291" s="72">
        <v>5</v>
      </c>
      <c r="G1291" s="72">
        <v>4</v>
      </c>
      <c r="H1291" s="41">
        <v>3912.8</v>
      </c>
      <c r="I1291" s="41">
        <v>3532</v>
      </c>
      <c r="J1291" s="41">
        <v>3358</v>
      </c>
      <c r="K1291" s="9">
        <v>152</v>
      </c>
      <c r="L1291" s="12">
        <v>3028513.4</v>
      </c>
      <c r="M1291" s="41">
        <v>0</v>
      </c>
      <c r="N1291" s="41">
        <v>0</v>
      </c>
      <c r="O1291" s="41">
        <v>0</v>
      </c>
      <c r="P1291" s="12">
        <v>3028513.4</v>
      </c>
      <c r="Q1291" s="41">
        <v>857.45</v>
      </c>
      <c r="R1291" s="10">
        <v>857.45</v>
      </c>
      <c r="S1291" s="44" t="s">
        <v>200</v>
      </c>
      <c r="T1291" s="21" t="s">
        <v>33</v>
      </c>
    </row>
    <row r="1292" spans="1:20" ht="21.95" hidden="1" customHeight="1" x14ac:dyDescent="0.25">
      <c r="A1292" s="331">
        <v>37</v>
      </c>
      <c r="B1292" s="156" t="s">
        <v>1199</v>
      </c>
      <c r="C1292" s="8">
        <v>1963</v>
      </c>
      <c r="D1292" s="72"/>
      <c r="E1292" s="73" t="s">
        <v>47</v>
      </c>
      <c r="F1292" s="72">
        <v>5</v>
      </c>
      <c r="G1292" s="72">
        <v>4</v>
      </c>
      <c r="H1292" s="41">
        <v>3894.6</v>
      </c>
      <c r="I1292" s="41">
        <v>3530.9</v>
      </c>
      <c r="J1292" s="41">
        <v>3334.9</v>
      </c>
      <c r="K1292" s="9">
        <v>142</v>
      </c>
      <c r="L1292" s="12">
        <v>3027570.21</v>
      </c>
      <c r="M1292" s="41">
        <v>0</v>
      </c>
      <c r="N1292" s="41">
        <v>0</v>
      </c>
      <c r="O1292" s="41">
        <v>0</v>
      </c>
      <c r="P1292" s="12">
        <v>3027570.21</v>
      </c>
      <c r="Q1292" s="41">
        <v>857.45</v>
      </c>
      <c r="R1292" s="10">
        <v>857.45</v>
      </c>
      <c r="S1292" s="44" t="s">
        <v>200</v>
      </c>
      <c r="T1292" s="21" t="s">
        <v>37</v>
      </c>
    </row>
    <row r="1293" spans="1:20" ht="21.95" hidden="1" customHeight="1" x14ac:dyDescent="0.25">
      <c r="A1293" s="331">
        <v>38</v>
      </c>
      <c r="B1293" s="156" t="s">
        <v>1200</v>
      </c>
      <c r="C1293" s="8">
        <v>1963</v>
      </c>
      <c r="D1293" s="72">
        <v>2012</v>
      </c>
      <c r="E1293" s="73" t="s">
        <v>36</v>
      </c>
      <c r="F1293" s="72">
        <v>5</v>
      </c>
      <c r="G1293" s="72">
        <v>3</v>
      </c>
      <c r="H1293" s="41">
        <v>2804.9</v>
      </c>
      <c r="I1293" s="41">
        <v>2567.8000000000002</v>
      </c>
      <c r="J1293" s="41">
        <v>2524.6999999999998</v>
      </c>
      <c r="K1293" s="9">
        <v>120</v>
      </c>
      <c r="L1293" s="12">
        <v>599504.27</v>
      </c>
      <c r="M1293" s="41">
        <v>0</v>
      </c>
      <c r="N1293" s="41">
        <v>0</v>
      </c>
      <c r="O1293" s="41">
        <v>0</v>
      </c>
      <c r="P1293" s="12">
        <v>599504.27</v>
      </c>
      <c r="Q1293" s="41">
        <v>233.47</v>
      </c>
      <c r="R1293" s="10">
        <v>233.47</v>
      </c>
      <c r="S1293" s="44" t="s">
        <v>200</v>
      </c>
      <c r="T1293" s="21" t="s">
        <v>37</v>
      </c>
    </row>
    <row r="1294" spans="1:20" ht="21.95" hidden="1" customHeight="1" x14ac:dyDescent="0.25">
      <c r="A1294" s="331">
        <v>39</v>
      </c>
      <c r="B1294" s="156" t="s">
        <v>1201</v>
      </c>
      <c r="C1294" s="8">
        <v>1963</v>
      </c>
      <c r="D1294" s="72"/>
      <c r="E1294" s="73" t="s">
        <v>36</v>
      </c>
      <c r="F1294" s="72">
        <v>5</v>
      </c>
      <c r="G1294" s="72">
        <v>3</v>
      </c>
      <c r="H1294" s="41">
        <v>2813.2</v>
      </c>
      <c r="I1294" s="41">
        <v>2523.9</v>
      </c>
      <c r="J1294" s="41">
        <v>2401.6999999999998</v>
      </c>
      <c r="K1294" s="9">
        <v>121</v>
      </c>
      <c r="L1294" s="12">
        <v>589254.93000000005</v>
      </c>
      <c r="M1294" s="41">
        <v>0</v>
      </c>
      <c r="N1294" s="41">
        <v>0</v>
      </c>
      <c r="O1294" s="41">
        <v>0</v>
      </c>
      <c r="P1294" s="12">
        <v>589254.93000000005</v>
      </c>
      <c r="Q1294" s="41">
        <v>233.47</v>
      </c>
      <c r="R1294" s="10">
        <v>233.47</v>
      </c>
      <c r="S1294" s="44" t="s">
        <v>200</v>
      </c>
      <c r="T1294" s="21" t="s">
        <v>37</v>
      </c>
    </row>
    <row r="1295" spans="1:20" ht="21.95" hidden="1" customHeight="1" x14ac:dyDescent="0.25">
      <c r="A1295" s="331">
        <v>40</v>
      </c>
      <c r="B1295" s="156" t="s">
        <v>1202</v>
      </c>
      <c r="C1295" s="8">
        <v>1963</v>
      </c>
      <c r="D1295" s="72"/>
      <c r="E1295" s="73" t="s">
        <v>36</v>
      </c>
      <c r="F1295" s="72">
        <v>5</v>
      </c>
      <c r="G1295" s="72">
        <v>4</v>
      </c>
      <c r="H1295" s="41">
        <v>3523.1</v>
      </c>
      <c r="I1295" s="41">
        <v>3211.6</v>
      </c>
      <c r="J1295" s="41">
        <v>3194</v>
      </c>
      <c r="K1295" s="9">
        <v>150</v>
      </c>
      <c r="L1295" s="12">
        <v>749812.25</v>
      </c>
      <c r="M1295" s="41">
        <v>0</v>
      </c>
      <c r="N1295" s="41">
        <v>0</v>
      </c>
      <c r="O1295" s="41">
        <v>0</v>
      </c>
      <c r="P1295" s="12">
        <v>749812.25</v>
      </c>
      <c r="Q1295" s="41">
        <v>233.47</v>
      </c>
      <c r="R1295" s="10">
        <v>233.47</v>
      </c>
      <c r="S1295" s="44" t="s">
        <v>200</v>
      </c>
      <c r="T1295" s="21" t="s">
        <v>37</v>
      </c>
    </row>
    <row r="1296" spans="1:20" ht="21.95" hidden="1" customHeight="1" x14ac:dyDescent="0.25">
      <c r="A1296" s="331">
        <v>41</v>
      </c>
      <c r="B1296" s="156" t="s">
        <v>1203</v>
      </c>
      <c r="C1296" s="8">
        <v>1974</v>
      </c>
      <c r="D1296" s="72"/>
      <c r="E1296" s="73" t="s">
        <v>60</v>
      </c>
      <c r="F1296" s="72">
        <v>5</v>
      </c>
      <c r="G1296" s="72">
        <v>2</v>
      </c>
      <c r="H1296" s="41">
        <v>4164.5</v>
      </c>
      <c r="I1296" s="41">
        <v>2558.84</v>
      </c>
      <c r="J1296" s="41">
        <v>1504.6</v>
      </c>
      <c r="K1296" s="9">
        <v>135</v>
      </c>
      <c r="L1296" s="12">
        <v>2178596.38</v>
      </c>
      <c r="M1296" s="41">
        <v>0</v>
      </c>
      <c r="N1296" s="41">
        <v>0</v>
      </c>
      <c r="O1296" s="41">
        <v>0</v>
      </c>
      <c r="P1296" s="12">
        <v>2178596.38</v>
      </c>
      <c r="Q1296" s="41">
        <v>851.4</v>
      </c>
      <c r="R1296" s="10">
        <v>851.4</v>
      </c>
      <c r="S1296" s="44" t="s">
        <v>200</v>
      </c>
      <c r="T1296" s="21" t="s">
        <v>37</v>
      </c>
    </row>
    <row r="1297" spans="1:20" ht="21.95" hidden="1" customHeight="1" x14ac:dyDescent="0.25">
      <c r="A1297" s="331">
        <v>42</v>
      </c>
      <c r="B1297" s="156" t="s">
        <v>1727</v>
      </c>
      <c r="C1297" s="8">
        <v>1989</v>
      </c>
      <c r="D1297" s="72"/>
      <c r="E1297" s="73"/>
      <c r="F1297" s="72">
        <v>10</v>
      </c>
      <c r="G1297" s="72">
        <v>4</v>
      </c>
      <c r="H1297" s="41">
        <v>10610.8</v>
      </c>
      <c r="I1297" s="41">
        <v>8548</v>
      </c>
      <c r="J1297" s="41">
        <v>8222.2000000000007</v>
      </c>
      <c r="K1297" s="9">
        <v>449</v>
      </c>
      <c r="L1297" s="12">
        <v>2384426.91</v>
      </c>
      <c r="M1297" s="41">
        <v>0</v>
      </c>
      <c r="N1297" s="41">
        <v>0</v>
      </c>
      <c r="O1297" s="41">
        <v>0</v>
      </c>
      <c r="P1297" s="12">
        <v>2384426.91</v>
      </c>
      <c r="Q1297" s="41">
        <v>278.95</v>
      </c>
      <c r="R1297" s="10">
        <v>679.48</v>
      </c>
      <c r="S1297" s="44" t="s">
        <v>200</v>
      </c>
      <c r="T1297" s="21" t="s">
        <v>33</v>
      </c>
    </row>
    <row r="1298" spans="1:20" ht="21.95" hidden="1" customHeight="1" x14ac:dyDescent="0.25">
      <c r="A1298" s="331">
        <v>43</v>
      </c>
      <c r="B1298" s="156" t="s">
        <v>1000</v>
      </c>
      <c r="C1298" s="8">
        <v>1962</v>
      </c>
      <c r="D1298" s="72">
        <v>2010</v>
      </c>
      <c r="E1298" s="73" t="s">
        <v>847</v>
      </c>
      <c r="F1298" s="72">
        <v>5</v>
      </c>
      <c r="G1298" s="72">
        <v>3</v>
      </c>
      <c r="H1298" s="41">
        <v>2764.3</v>
      </c>
      <c r="I1298" s="41">
        <v>2542.1</v>
      </c>
      <c r="J1298" s="41">
        <v>2057</v>
      </c>
      <c r="K1298" s="9">
        <v>153</v>
      </c>
      <c r="L1298" s="12">
        <v>277056.81</v>
      </c>
      <c r="M1298" s="41">
        <v>0</v>
      </c>
      <c r="N1298" s="41">
        <v>0</v>
      </c>
      <c r="O1298" s="41">
        <v>0</v>
      </c>
      <c r="P1298" s="12">
        <v>277056.81</v>
      </c>
      <c r="Q1298" s="41">
        <v>108.99</v>
      </c>
      <c r="R1298" s="10">
        <v>541.61</v>
      </c>
      <c r="S1298" s="44" t="s">
        <v>200</v>
      </c>
      <c r="T1298" s="21" t="s">
        <v>33</v>
      </c>
    </row>
    <row r="1299" spans="1:20" ht="21.95" hidden="1" customHeight="1" x14ac:dyDescent="0.25">
      <c r="A1299" s="331">
        <v>44</v>
      </c>
      <c r="B1299" s="156" t="s">
        <v>1001</v>
      </c>
      <c r="C1299" s="8">
        <v>1953</v>
      </c>
      <c r="D1299" s="72"/>
      <c r="E1299" s="73" t="s">
        <v>832</v>
      </c>
      <c r="F1299" s="72">
        <v>4</v>
      </c>
      <c r="G1299" s="72">
        <v>2</v>
      </c>
      <c r="H1299" s="41">
        <v>2012.4</v>
      </c>
      <c r="I1299" s="41">
        <v>1629.87</v>
      </c>
      <c r="J1299" s="41">
        <v>1219.8699999999999</v>
      </c>
      <c r="K1299" s="9">
        <v>65</v>
      </c>
      <c r="L1299" s="12">
        <v>72545.509999999995</v>
      </c>
      <c r="M1299" s="41">
        <v>0</v>
      </c>
      <c r="N1299" s="41">
        <v>0</v>
      </c>
      <c r="O1299" s="41">
        <v>0</v>
      </c>
      <c r="P1299" s="12">
        <v>72545.509999999995</v>
      </c>
      <c r="Q1299" s="41">
        <v>44.51</v>
      </c>
      <c r="R1299" s="10">
        <v>44.51</v>
      </c>
      <c r="S1299" s="44" t="s">
        <v>200</v>
      </c>
      <c r="T1299" s="21" t="s">
        <v>37</v>
      </c>
    </row>
    <row r="1300" spans="1:20" ht="21.95" hidden="1" customHeight="1" x14ac:dyDescent="0.25">
      <c r="A1300" s="331">
        <v>45</v>
      </c>
      <c r="B1300" s="156" t="s">
        <v>1204</v>
      </c>
      <c r="C1300" s="8">
        <v>1961</v>
      </c>
      <c r="D1300" s="72"/>
      <c r="E1300" s="73" t="s">
        <v>36</v>
      </c>
      <c r="F1300" s="72">
        <v>5</v>
      </c>
      <c r="G1300" s="72">
        <v>4</v>
      </c>
      <c r="H1300" s="41">
        <v>3933.8</v>
      </c>
      <c r="I1300" s="41">
        <v>3149.2</v>
      </c>
      <c r="J1300" s="41">
        <v>2822.1</v>
      </c>
      <c r="K1300" s="9">
        <v>175</v>
      </c>
      <c r="L1300" s="12">
        <v>140170.89000000001</v>
      </c>
      <c r="M1300" s="41">
        <v>0</v>
      </c>
      <c r="N1300" s="41">
        <v>0</v>
      </c>
      <c r="O1300" s="41">
        <v>0</v>
      </c>
      <c r="P1300" s="12">
        <v>140170.89000000001</v>
      </c>
      <c r="Q1300" s="41">
        <v>44.51</v>
      </c>
      <c r="R1300" s="10">
        <v>44.51</v>
      </c>
      <c r="S1300" s="44" t="s">
        <v>200</v>
      </c>
      <c r="T1300" s="21" t="s">
        <v>33</v>
      </c>
    </row>
    <row r="1301" spans="1:20" ht="21.95" hidden="1" customHeight="1" x14ac:dyDescent="0.25">
      <c r="A1301" s="331">
        <v>46</v>
      </c>
      <c r="B1301" s="156" t="s">
        <v>1137</v>
      </c>
      <c r="C1301" s="8">
        <v>1962</v>
      </c>
      <c r="D1301" s="72"/>
      <c r="E1301" s="73" t="s">
        <v>836</v>
      </c>
      <c r="F1301" s="72">
        <v>5</v>
      </c>
      <c r="G1301" s="72">
        <v>2</v>
      </c>
      <c r="H1301" s="41">
        <v>1734.3</v>
      </c>
      <c r="I1301" s="41">
        <v>1611</v>
      </c>
      <c r="J1301" s="41">
        <v>1510.7</v>
      </c>
      <c r="K1301" s="9">
        <v>68</v>
      </c>
      <c r="L1301" s="12">
        <v>376120.17</v>
      </c>
      <c r="M1301" s="41">
        <v>0</v>
      </c>
      <c r="N1301" s="41">
        <v>0</v>
      </c>
      <c r="O1301" s="41">
        <v>0</v>
      </c>
      <c r="P1301" s="12">
        <v>376120.17</v>
      </c>
      <c r="Q1301" s="41">
        <v>233.47</v>
      </c>
      <c r="R1301" s="10">
        <v>233.47</v>
      </c>
      <c r="S1301" s="44" t="s">
        <v>200</v>
      </c>
      <c r="T1301" s="21" t="s">
        <v>37</v>
      </c>
    </row>
    <row r="1302" spans="1:20" ht="21.95" hidden="1" customHeight="1" x14ac:dyDescent="0.25">
      <c r="A1302" s="331">
        <v>47</v>
      </c>
      <c r="B1302" s="156" t="s">
        <v>1117</v>
      </c>
      <c r="C1302" s="8">
        <v>1958</v>
      </c>
      <c r="D1302" s="72"/>
      <c r="E1302" s="73" t="s">
        <v>832</v>
      </c>
      <c r="F1302" s="72">
        <v>2</v>
      </c>
      <c r="G1302" s="72">
        <v>2</v>
      </c>
      <c r="H1302" s="41">
        <v>673</v>
      </c>
      <c r="I1302" s="41">
        <v>669.4</v>
      </c>
      <c r="J1302" s="41">
        <v>605</v>
      </c>
      <c r="K1302" s="9">
        <v>37</v>
      </c>
      <c r="L1302" s="12">
        <v>80073.63</v>
      </c>
      <c r="M1302" s="41">
        <v>0</v>
      </c>
      <c r="N1302" s="41">
        <v>0</v>
      </c>
      <c r="O1302" s="41">
        <v>0</v>
      </c>
      <c r="P1302" s="12">
        <v>80073.63</v>
      </c>
      <c r="Q1302" s="41">
        <v>119.62</v>
      </c>
      <c r="R1302" s="10">
        <v>119.62</v>
      </c>
      <c r="S1302" s="44" t="s">
        <v>200</v>
      </c>
      <c r="T1302" s="21" t="s">
        <v>37</v>
      </c>
    </row>
    <row r="1303" spans="1:20" ht="21.95" hidden="1" customHeight="1" x14ac:dyDescent="0.25">
      <c r="A1303" s="331">
        <v>48</v>
      </c>
      <c r="B1303" s="156" t="s">
        <v>1205</v>
      </c>
      <c r="C1303" s="8">
        <v>1968</v>
      </c>
      <c r="D1303" s="72"/>
      <c r="E1303" s="73" t="s">
        <v>47</v>
      </c>
      <c r="F1303" s="72">
        <v>5</v>
      </c>
      <c r="G1303" s="72">
        <v>6</v>
      </c>
      <c r="H1303" s="41">
        <v>4945.3999999999996</v>
      </c>
      <c r="I1303" s="41">
        <v>4444.09</v>
      </c>
      <c r="J1303" s="41">
        <v>4413.3999999999996</v>
      </c>
      <c r="K1303" s="9">
        <v>247</v>
      </c>
      <c r="L1303" s="12">
        <v>3810584.97</v>
      </c>
      <c r="M1303" s="41">
        <v>0</v>
      </c>
      <c r="N1303" s="41">
        <v>0</v>
      </c>
      <c r="O1303" s="41">
        <v>0</v>
      </c>
      <c r="P1303" s="12">
        <v>3810584.97</v>
      </c>
      <c r="Q1303" s="41">
        <v>857.45</v>
      </c>
      <c r="R1303" s="10">
        <v>857.45</v>
      </c>
      <c r="S1303" s="44" t="s">
        <v>200</v>
      </c>
      <c r="T1303" s="21" t="s">
        <v>37</v>
      </c>
    </row>
    <row r="1304" spans="1:20" ht="21.95" hidden="1" customHeight="1" x14ac:dyDescent="0.25">
      <c r="A1304" s="331">
        <v>49</v>
      </c>
      <c r="B1304" s="156" t="s">
        <v>1206</v>
      </c>
      <c r="C1304" s="8">
        <v>1968</v>
      </c>
      <c r="D1304" s="72"/>
      <c r="E1304" s="73" t="s">
        <v>198</v>
      </c>
      <c r="F1304" s="72">
        <v>5</v>
      </c>
      <c r="G1304" s="72">
        <v>6</v>
      </c>
      <c r="H1304" s="41">
        <v>4964.6000000000004</v>
      </c>
      <c r="I1304" s="41">
        <v>4446.29</v>
      </c>
      <c r="J1304" s="41">
        <v>4429</v>
      </c>
      <c r="K1304" s="9">
        <v>240</v>
      </c>
      <c r="L1304" s="12">
        <v>1038075.33</v>
      </c>
      <c r="M1304" s="41">
        <v>0</v>
      </c>
      <c r="N1304" s="41">
        <v>0</v>
      </c>
      <c r="O1304" s="41">
        <v>0</v>
      </c>
      <c r="P1304" s="12">
        <v>1038075.33</v>
      </c>
      <c r="Q1304" s="41">
        <v>233.47</v>
      </c>
      <c r="R1304" s="10">
        <v>233.47</v>
      </c>
      <c r="S1304" s="44" t="s">
        <v>200</v>
      </c>
      <c r="T1304" s="21" t="s">
        <v>37</v>
      </c>
    </row>
    <row r="1305" spans="1:20" ht="21.95" hidden="1" customHeight="1" x14ac:dyDescent="0.25">
      <c r="A1305" s="331">
        <v>50</v>
      </c>
      <c r="B1305" s="156" t="s">
        <v>1207</v>
      </c>
      <c r="C1305" s="8">
        <v>1968</v>
      </c>
      <c r="D1305" s="72"/>
      <c r="E1305" s="73" t="s">
        <v>47</v>
      </c>
      <c r="F1305" s="72">
        <v>5</v>
      </c>
      <c r="G1305" s="72">
        <v>8</v>
      </c>
      <c r="H1305" s="41">
        <v>4851.3999999999996</v>
      </c>
      <c r="I1305" s="41">
        <v>4389.7299999999996</v>
      </c>
      <c r="J1305" s="41">
        <v>4169.8</v>
      </c>
      <c r="K1305" s="9">
        <v>205</v>
      </c>
      <c r="L1305" s="12">
        <v>3763973.99</v>
      </c>
      <c r="M1305" s="41">
        <v>0</v>
      </c>
      <c r="N1305" s="41">
        <v>0</v>
      </c>
      <c r="O1305" s="41">
        <v>0</v>
      </c>
      <c r="P1305" s="12">
        <v>3763973.99</v>
      </c>
      <c r="Q1305" s="41">
        <v>857.45</v>
      </c>
      <c r="R1305" s="10">
        <v>857.45</v>
      </c>
      <c r="S1305" s="44" t="s">
        <v>200</v>
      </c>
      <c r="T1305" s="21" t="s">
        <v>37</v>
      </c>
    </row>
    <row r="1306" spans="1:20" ht="21.95" hidden="1" customHeight="1" x14ac:dyDescent="0.25">
      <c r="A1306" s="331">
        <v>51</v>
      </c>
      <c r="B1306" s="156" t="s">
        <v>1208</v>
      </c>
      <c r="C1306" s="8">
        <v>1968</v>
      </c>
      <c r="D1306" s="72">
        <v>2000</v>
      </c>
      <c r="E1306" s="73" t="s">
        <v>47</v>
      </c>
      <c r="F1306" s="72">
        <v>5</v>
      </c>
      <c r="G1306" s="72">
        <v>8</v>
      </c>
      <c r="H1306" s="41">
        <v>6455.3</v>
      </c>
      <c r="I1306" s="41">
        <v>5736.46</v>
      </c>
      <c r="J1306" s="41">
        <v>5516.3</v>
      </c>
      <c r="K1306" s="9">
        <v>333</v>
      </c>
      <c r="L1306" s="12">
        <v>4918727.63</v>
      </c>
      <c r="M1306" s="41">
        <v>0</v>
      </c>
      <c r="N1306" s="41">
        <v>0</v>
      </c>
      <c r="O1306" s="41">
        <v>0</v>
      </c>
      <c r="P1306" s="12">
        <v>4918727.63</v>
      </c>
      <c r="Q1306" s="41">
        <v>857.45</v>
      </c>
      <c r="R1306" s="10">
        <v>857.45</v>
      </c>
      <c r="S1306" s="44" t="s">
        <v>200</v>
      </c>
      <c r="T1306" s="21" t="s">
        <v>37</v>
      </c>
    </row>
    <row r="1307" spans="1:20" ht="21.95" hidden="1" customHeight="1" x14ac:dyDescent="0.25">
      <c r="A1307" s="331">
        <v>52</v>
      </c>
      <c r="B1307" s="156" t="s">
        <v>1209</v>
      </c>
      <c r="C1307" s="8">
        <v>1964</v>
      </c>
      <c r="D1307" s="72"/>
      <c r="E1307" s="73" t="s">
        <v>47</v>
      </c>
      <c r="F1307" s="72">
        <v>5</v>
      </c>
      <c r="G1307" s="72">
        <v>4</v>
      </c>
      <c r="H1307" s="41">
        <v>3882</v>
      </c>
      <c r="I1307" s="41">
        <v>3532.2</v>
      </c>
      <c r="J1307" s="41">
        <v>3432.3</v>
      </c>
      <c r="K1307" s="9">
        <v>165</v>
      </c>
      <c r="L1307" s="12">
        <v>3028684.89</v>
      </c>
      <c r="M1307" s="41">
        <v>0</v>
      </c>
      <c r="N1307" s="41">
        <v>0</v>
      </c>
      <c r="O1307" s="41">
        <v>0</v>
      </c>
      <c r="P1307" s="12">
        <v>3028684.89</v>
      </c>
      <c r="Q1307" s="41">
        <v>857.45</v>
      </c>
      <c r="R1307" s="10">
        <v>857.45</v>
      </c>
      <c r="S1307" s="44" t="s">
        <v>200</v>
      </c>
      <c r="T1307" s="21" t="s">
        <v>37</v>
      </c>
    </row>
    <row r="1308" spans="1:20" ht="21.95" hidden="1" customHeight="1" x14ac:dyDescent="0.25">
      <c r="A1308" s="331">
        <v>53</v>
      </c>
      <c r="B1308" s="156" t="s">
        <v>1210</v>
      </c>
      <c r="C1308" s="8">
        <v>1964</v>
      </c>
      <c r="D1308" s="72"/>
      <c r="E1308" s="73" t="s">
        <v>47</v>
      </c>
      <c r="F1308" s="72">
        <v>5</v>
      </c>
      <c r="G1308" s="72">
        <v>4</v>
      </c>
      <c r="H1308" s="41">
        <v>3938.6</v>
      </c>
      <c r="I1308" s="41">
        <v>3586.3</v>
      </c>
      <c r="J1308" s="41">
        <v>3567.2</v>
      </c>
      <c r="K1308" s="9">
        <v>152</v>
      </c>
      <c r="L1308" s="12">
        <v>3075072.94</v>
      </c>
      <c r="M1308" s="41">
        <v>0</v>
      </c>
      <c r="N1308" s="41">
        <v>0</v>
      </c>
      <c r="O1308" s="41">
        <v>0</v>
      </c>
      <c r="P1308" s="12">
        <v>3075072.94</v>
      </c>
      <c r="Q1308" s="41">
        <v>857.45</v>
      </c>
      <c r="R1308" s="10">
        <v>857.45</v>
      </c>
      <c r="S1308" s="44" t="s">
        <v>200</v>
      </c>
      <c r="T1308" s="21" t="s">
        <v>37</v>
      </c>
    </row>
    <row r="1309" spans="1:20" ht="21.95" hidden="1" customHeight="1" x14ac:dyDescent="0.25">
      <c r="A1309" s="331">
        <v>54</v>
      </c>
      <c r="B1309" s="156" t="s">
        <v>1211</v>
      </c>
      <c r="C1309" s="8">
        <v>1954</v>
      </c>
      <c r="D1309" s="72"/>
      <c r="E1309" s="73" t="s">
        <v>829</v>
      </c>
      <c r="F1309" s="72">
        <v>2</v>
      </c>
      <c r="G1309" s="72">
        <v>3</v>
      </c>
      <c r="H1309" s="41">
        <v>1018.3</v>
      </c>
      <c r="I1309" s="41">
        <v>907</v>
      </c>
      <c r="J1309" s="41">
        <v>843.51</v>
      </c>
      <c r="K1309" s="9">
        <v>55</v>
      </c>
      <c r="L1309" s="12">
        <v>554657.71</v>
      </c>
      <c r="M1309" s="41">
        <v>0</v>
      </c>
      <c r="N1309" s="41">
        <v>0</v>
      </c>
      <c r="O1309" s="41">
        <v>0</v>
      </c>
      <c r="P1309" s="12">
        <v>554657.71</v>
      </c>
      <c r="Q1309" s="41">
        <v>611.53</v>
      </c>
      <c r="R1309" s="10">
        <v>611.53</v>
      </c>
      <c r="S1309" s="44" t="s">
        <v>200</v>
      </c>
      <c r="T1309" s="21" t="s">
        <v>37</v>
      </c>
    </row>
    <row r="1310" spans="1:20" ht="21.95" hidden="1" customHeight="1" x14ac:dyDescent="0.25">
      <c r="A1310" s="331">
        <v>55</v>
      </c>
      <c r="B1310" s="156" t="s">
        <v>1118</v>
      </c>
      <c r="C1310" s="8">
        <v>1956</v>
      </c>
      <c r="D1310" s="72"/>
      <c r="E1310" s="73" t="s">
        <v>1116</v>
      </c>
      <c r="F1310" s="72">
        <v>2</v>
      </c>
      <c r="G1310" s="72">
        <v>2</v>
      </c>
      <c r="H1310" s="41">
        <v>708.2</v>
      </c>
      <c r="I1310" s="41">
        <v>633.5</v>
      </c>
      <c r="J1310" s="41">
        <v>563.6</v>
      </c>
      <c r="K1310" s="9">
        <v>30</v>
      </c>
      <c r="L1310" s="12">
        <v>97223.25</v>
      </c>
      <c r="M1310" s="41">
        <v>0</v>
      </c>
      <c r="N1310" s="41">
        <v>0</v>
      </c>
      <c r="O1310" s="41">
        <v>0</v>
      </c>
      <c r="P1310" s="12">
        <v>97223.25</v>
      </c>
      <c r="Q1310" s="41">
        <v>153.47</v>
      </c>
      <c r="R1310" s="10">
        <v>153.47</v>
      </c>
      <c r="S1310" s="44" t="s">
        <v>200</v>
      </c>
      <c r="T1310" s="21" t="s">
        <v>37</v>
      </c>
    </row>
    <row r="1311" spans="1:20" ht="21.95" hidden="1" customHeight="1" x14ac:dyDescent="0.25">
      <c r="A1311" s="331">
        <v>56</v>
      </c>
      <c r="B1311" s="156" t="s">
        <v>1212</v>
      </c>
      <c r="C1311" s="8">
        <v>1962</v>
      </c>
      <c r="D1311" s="72"/>
      <c r="E1311" s="73" t="s">
        <v>36</v>
      </c>
      <c r="F1311" s="72">
        <v>5</v>
      </c>
      <c r="G1311" s="72">
        <v>4</v>
      </c>
      <c r="H1311" s="41">
        <v>4259.2</v>
      </c>
      <c r="I1311" s="41">
        <v>3231.3</v>
      </c>
      <c r="J1311" s="41">
        <v>3011.7</v>
      </c>
      <c r="K1311" s="9">
        <v>154</v>
      </c>
      <c r="L1311" s="12">
        <v>754411.61</v>
      </c>
      <c r="M1311" s="41">
        <v>0</v>
      </c>
      <c r="N1311" s="41">
        <v>0</v>
      </c>
      <c r="O1311" s="41">
        <v>0</v>
      </c>
      <c r="P1311" s="12">
        <v>754411.61</v>
      </c>
      <c r="Q1311" s="41">
        <v>233.47</v>
      </c>
      <c r="R1311" s="10">
        <v>233.47</v>
      </c>
      <c r="S1311" s="44" t="s">
        <v>200</v>
      </c>
      <c r="T1311" s="21" t="s">
        <v>37</v>
      </c>
    </row>
    <row r="1312" spans="1:20" ht="21.95" hidden="1" customHeight="1" x14ac:dyDescent="0.25">
      <c r="A1312" s="331">
        <v>57</v>
      </c>
      <c r="B1312" s="156" t="s">
        <v>1119</v>
      </c>
      <c r="C1312" s="8">
        <v>1958</v>
      </c>
      <c r="D1312" s="72"/>
      <c r="E1312" s="73" t="s">
        <v>832</v>
      </c>
      <c r="F1312" s="72">
        <v>2</v>
      </c>
      <c r="G1312" s="72">
        <v>2</v>
      </c>
      <c r="H1312" s="41">
        <v>732.3</v>
      </c>
      <c r="I1312" s="41">
        <v>637.70000000000005</v>
      </c>
      <c r="J1312" s="41">
        <v>582.6</v>
      </c>
      <c r="K1312" s="9">
        <v>35</v>
      </c>
      <c r="L1312" s="12">
        <v>156580.85999999999</v>
      </c>
      <c r="M1312" s="41">
        <v>0</v>
      </c>
      <c r="N1312" s="41">
        <v>0</v>
      </c>
      <c r="O1312" s="41">
        <v>0</v>
      </c>
      <c r="P1312" s="12">
        <v>156580.85999999999</v>
      </c>
      <c r="Q1312" s="41">
        <v>245.54</v>
      </c>
      <c r="R1312" s="10">
        <v>245.54</v>
      </c>
      <c r="S1312" s="44" t="s">
        <v>200</v>
      </c>
      <c r="T1312" s="21" t="s">
        <v>37</v>
      </c>
    </row>
    <row r="1313" spans="1:20" ht="21.95" hidden="1" customHeight="1" x14ac:dyDescent="0.25">
      <c r="A1313" s="331">
        <v>58</v>
      </c>
      <c r="B1313" s="156" t="s">
        <v>1213</v>
      </c>
      <c r="C1313" s="8">
        <v>1974</v>
      </c>
      <c r="D1313" s="72"/>
      <c r="E1313" s="73" t="s">
        <v>47</v>
      </c>
      <c r="F1313" s="72">
        <v>9</v>
      </c>
      <c r="G1313" s="72">
        <v>6</v>
      </c>
      <c r="H1313" s="41">
        <v>12977.3</v>
      </c>
      <c r="I1313" s="41">
        <v>11359.3</v>
      </c>
      <c r="J1313" s="41">
        <v>11098.3</v>
      </c>
      <c r="K1313" s="9">
        <v>489</v>
      </c>
      <c r="L1313" s="12">
        <v>2652055.77</v>
      </c>
      <c r="M1313" s="41">
        <v>0</v>
      </c>
      <c r="N1313" s="41">
        <v>0</v>
      </c>
      <c r="O1313" s="41">
        <v>0</v>
      </c>
      <c r="P1313" s="12">
        <v>2652055.77</v>
      </c>
      <c r="Q1313" s="41">
        <v>233.47</v>
      </c>
      <c r="R1313" s="10">
        <v>233.47</v>
      </c>
      <c r="S1313" s="44" t="s">
        <v>200</v>
      </c>
      <c r="T1313" s="21" t="s">
        <v>37</v>
      </c>
    </row>
    <row r="1314" spans="1:20" ht="21.95" hidden="1" customHeight="1" x14ac:dyDescent="0.25">
      <c r="A1314" s="331">
        <v>59</v>
      </c>
      <c r="B1314" s="156" t="s">
        <v>1002</v>
      </c>
      <c r="C1314" s="8">
        <v>1963</v>
      </c>
      <c r="D1314" s="72"/>
      <c r="E1314" s="73" t="s">
        <v>829</v>
      </c>
      <c r="F1314" s="72">
        <v>5</v>
      </c>
      <c r="G1314" s="72">
        <v>2</v>
      </c>
      <c r="H1314" s="41">
        <v>1773</v>
      </c>
      <c r="I1314" s="41">
        <v>1624</v>
      </c>
      <c r="J1314" s="41">
        <v>1351.5</v>
      </c>
      <c r="K1314" s="9">
        <v>61</v>
      </c>
      <c r="L1314" s="12">
        <v>379155.28</v>
      </c>
      <c r="M1314" s="41">
        <v>0</v>
      </c>
      <c r="N1314" s="41">
        <v>0</v>
      </c>
      <c r="O1314" s="41">
        <v>0</v>
      </c>
      <c r="P1314" s="12">
        <v>379155.28</v>
      </c>
      <c r="Q1314" s="41">
        <v>233.47</v>
      </c>
      <c r="R1314" s="10">
        <v>233.47</v>
      </c>
      <c r="S1314" s="44" t="s">
        <v>200</v>
      </c>
      <c r="T1314" s="21" t="s">
        <v>37</v>
      </c>
    </row>
    <row r="1315" spans="1:20" ht="21.95" hidden="1" customHeight="1" x14ac:dyDescent="0.25">
      <c r="A1315" s="331">
        <v>60</v>
      </c>
      <c r="B1315" s="156" t="s">
        <v>1003</v>
      </c>
      <c r="C1315" s="8">
        <v>1951</v>
      </c>
      <c r="D1315" s="72">
        <v>2011</v>
      </c>
      <c r="E1315" s="73" t="s">
        <v>836</v>
      </c>
      <c r="F1315" s="72">
        <v>2</v>
      </c>
      <c r="G1315" s="72">
        <v>2</v>
      </c>
      <c r="H1315" s="41">
        <v>700.3</v>
      </c>
      <c r="I1315" s="41">
        <v>461.1</v>
      </c>
      <c r="J1315" s="41">
        <v>461.1</v>
      </c>
      <c r="K1315" s="9">
        <v>30</v>
      </c>
      <c r="L1315" s="12">
        <v>107689.91</v>
      </c>
      <c r="M1315" s="41">
        <v>0</v>
      </c>
      <c r="N1315" s="41">
        <v>0</v>
      </c>
      <c r="O1315" s="41">
        <v>0</v>
      </c>
      <c r="P1315" s="12">
        <v>107689.91</v>
      </c>
      <c r="Q1315" s="41">
        <v>233.55</v>
      </c>
      <c r="R1315" s="10">
        <v>233.55</v>
      </c>
      <c r="S1315" s="44" t="s">
        <v>200</v>
      </c>
      <c r="T1315" s="21" t="s">
        <v>37</v>
      </c>
    </row>
    <row r="1316" spans="1:20" ht="21.95" hidden="1" customHeight="1" x14ac:dyDescent="0.25">
      <c r="A1316" s="331">
        <v>61</v>
      </c>
      <c r="B1316" s="156" t="s">
        <v>1004</v>
      </c>
      <c r="C1316" s="8">
        <v>1960</v>
      </c>
      <c r="D1316" s="72"/>
      <c r="E1316" s="73" t="s">
        <v>836</v>
      </c>
      <c r="F1316" s="72">
        <v>2</v>
      </c>
      <c r="G1316" s="72">
        <v>2</v>
      </c>
      <c r="H1316" s="41">
        <v>729.5</v>
      </c>
      <c r="I1316" s="41">
        <v>642.6</v>
      </c>
      <c r="J1316" s="41">
        <v>423.3</v>
      </c>
      <c r="K1316" s="9">
        <v>33</v>
      </c>
      <c r="L1316" s="12">
        <v>150079.23000000001</v>
      </c>
      <c r="M1316" s="41">
        <v>0</v>
      </c>
      <c r="N1316" s="41">
        <v>0</v>
      </c>
      <c r="O1316" s="41">
        <v>0</v>
      </c>
      <c r="P1316" s="12">
        <v>150079.23000000001</v>
      </c>
      <c r="Q1316" s="41">
        <v>233.55</v>
      </c>
      <c r="R1316" s="10">
        <v>233.55</v>
      </c>
      <c r="S1316" s="44" t="s">
        <v>200</v>
      </c>
      <c r="T1316" s="21" t="s">
        <v>37</v>
      </c>
    </row>
    <row r="1317" spans="1:20" ht="21.95" hidden="1" customHeight="1" x14ac:dyDescent="0.25">
      <c r="A1317" s="331">
        <v>62</v>
      </c>
      <c r="B1317" s="156" t="s">
        <v>1005</v>
      </c>
      <c r="C1317" s="8">
        <v>1962</v>
      </c>
      <c r="D1317" s="72"/>
      <c r="E1317" s="73" t="s">
        <v>847</v>
      </c>
      <c r="F1317" s="72">
        <v>3</v>
      </c>
      <c r="G1317" s="72">
        <v>2</v>
      </c>
      <c r="H1317" s="41">
        <v>752.8</v>
      </c>
      <c r="I1317" s="41">
        <v>634.9</v>
      </c>
      <c r="J1317" s="41">
        <v>438.2</v>
      </c>
      <c r="K1317" s="9">
        <v>50</v>
      </c>
      <c r="L1317" s="12">
        <v>685698.35</v>
      </c>
      <c r="M1317" s="41">
        <v>0</v>
      </c>
      <c r="N1317" s="41">
        <v>0</v>
      </c>
      <c r="O1317" s="41">
        <v>0</v>
      </c>
      <c r="P1317" s="12">
        <v>685698.35</v>
      </c>
      <c r="Q1317" s="41">
        <v>1080.01</v>
      </c>
      <c r="R1317" s="10">
        <v>1080.01</v>
      </c>
      <c r="S1317" s="44" t="s">
        <v>200</v>
      </c>
      <c r="T1317" s="21" t="s">
        <v>37</v>
      </c>
    </row>
    <row r="1318" spans="1:20" ht="21.95" hidden="1" customHeight="1" x14ac:dyDescent="0.25">
      <c r="A1318" s="331">
        <v>63</v>
      </c>
      <c r="B1318" s="156" t="s">
        <v>1214</v>
      </c>
      <c r="C1318" s="8">
        <v>1966</v>
      </c>
      <c r="D1318" s="72"/>
      <c r="E1318" s="73" t="s">
        <v>36</v>
      </c>
      <c r="F1318" s="72">
        <v>5</v>
      </c>
      <c r="G1318" s="72">
        <v>4</v>
      </c>
      <c r="H1318" s="41">
        <v>3820</v>
      </c>
      <c r="I1318" s="41">
        <v>2897.1</v>
      </c>
      <c r="J1318" s="41">
        <v>2868.8</v>
      </c>
      <c r="K1318" s="9">
        <v>122</v>
      </c>
      <c r="L1318" s="12">
        <v>2466590.94</v>
      </c>
      <c r="M1318" s="41">
        <v>0</v>
      </c>
      <c r="N1318" s="41">
        <v>0</v>
      </c>
      <c r="O1318" s="41">
        <v>0</v>
      </c>
      <c r="P1318" s="12">
        <v>2466590.94</v>
      </c>
      <c r="Q1318" s="41">
        <v>851.4</v>
      </c>
      <c r="R1318" s="10">
        <v>851.4</v>
      </c>
      <c r="S1318" s="44" t="s">
        <v>200</v>
      </c>
      <c r="T1318" s="21" t="s">
        <v>37</v>
      </c>
    </row>
    <row r="1319" spans="1:20" ht="21.95" hidden="1" customHeight="1" x14ac:dyDescent="0.25">
      <c r="A1319" s="331">
        <v>64</v>
      </c>
      <c r="B1319" s="156" t="s">
        <v>1006</v>
      </c>
      <c r="C1319" s="8">
        <v>1959</v>
      </c>
      <c r="D1319" s="72">
        <v>2010</v>
      </c>
      <c r="E1319" s="73" t="s">
        <v>832</v>
      </c>
      <c r="F1319" s="72">
        <v>2</v>
      </c>
      <c r="G1319" s="72">
        <v>1</v>
      </c>
      <c r="H1319" s="41">
        <v>662.7</v>
      </c>
      <c r="I1319" s="41">
        <v>552.5</v>
      </c>
      <c r="J1319" s="41">
        <v>220.5</v>
      </c>
      <c r="K1319" s="9">
        <v>38</v>
      </c>
      <c r="L1319" s="12">
        <v>928813.27</v>
      </c>
      <c r="M1319" s="41">
        <v>0</v>
      </c>
      <c r="N1319" s="41">
        <v>0</v>
      </c>
      <c r="O1319" s="41">
        <v>0</v>
      </c>
      <c r="P1319" s="12">
        <v>928813.27</v>
      </c>
      <c r="Q1319" s="41">
        <v>1681.11</v>
      </c>
      <c r="R1319" s="10">
        <v>1681.11</v>
      </c>
      <c r="S1319" s="44" t="s">
        <v>200</v>
      </c>
      <c r="T1319" s="21" t="s">
        <v>37</v>
      </c>
    </row>
    <row r="1320" spans="1:20" ht="21.95" hidden="1" customHeight="1" x14ac:dyDescent="0.25">
      <c r="A1320" s="331">
        <v>65</v>
      </c>
      <c r="B1320" s="156" t="s">
        <v>1728</v>
      </c>
      <c r="C1320" s="8">
        <v>1959</v>
      </c>
      <c r="D1320" s="72"/>
      <c r="E1320" s="73" t="s">
        <v>36</v>
      </c>
      <c r="F1320" s="72">
        <v>2</v>
      </c>
      <c r="G1320" s="72">
        <v>4</v>
      </c>
      <c r="H1320" s="41">
        <v>718.8</v>
      </c>
      <c r="I1320" s="41">
        <v>671.6</v>
      </c>
      <c r="J1320" s="41">
        <v>454</v>
      </c>
      <c r="K1320" s="9">
        <v>41</v>
      </c>
      <c r="L1320" s="12">
        <v>506440.13</v>
      </c>
      <c r="M1320" s="41">
        <v>0</v>
      </c>
      <c r="N1320" s="41">
        <v>0</v>
      </c>
      <c r="O1320" s="41">
        <v>0</v>
      </c>
      <c r="P1320" s="12">
        <v>506440.13</v>
      </c>
      <c r="Q1320" s="41">
        <v>754.08</v>
      </c>
      <c r="R1320" s="10">
        <v>754.08</v>
      </c>
      <c r="S1320" s="44" t="s">
        <v>200</v>
      </c>
      <c r="T1320" s="21" t="s">
        <v>37</v>
      </c>
    </row>
    <row r="1321" spans="1:20" ht="21.95" hidden="1" customHeight="1" x14ac:dyDescent="0.25">
      <c r="A1321" s="331">
        <v>66</v>
      </c>
      <c r="B1321" s="156" t="s">
        <v>1729</v>
      </c>
      <c r="C1321" s="8">
        <v>1959</v>
      </c>
      <c r="D1321" s="72"/>
      <c r="E1321" s="73" t="s">
        <v>36</v>
      </c>
      <c r="F1321" s="72">
        <v>5</v>
      </c>
      <c r="G1321" s="72">
        <v>5</v>
      </c>
      <c r="H1321" s="41">
        <v>4359.5</v>
      </c>
      <c r="I1321" s="41">
        <v>3517</v>
      </c>
      <c r="J1321" s="41">
        <v>3002.1</v>
      </c>
      <c r="K1321" s="9">
        <v>123</v>
      </c>
      <c r="L1321" s="12">
        <v>4683799.92</v>
      </c>
      <c r="M1321" s="41">
        <v>0</v>
      </c>
      <c r="N1321" s="41">
        <v>0</v>
      </c>
      <c r="O1321" s="41">
        <v>0</v>
      </c>
      <c r="P1321" s="12">
        <v>4683799.92</v>
      </c>
      <c r="Q1321" s="41">
        <v>1331.76</v>
      </c>
      <c r="R1321" s="10">
        <v>1331.76</v>
      </c>
      <c r="S1321" s="44" t="s">
        <v>200</v>
      </c>
      <c r="T1321" s="21" t="s">
        <v>37</v>
      </c>
    </row>
    <row r="1322" spans="1:20" ht="21.95" hidden="1" customHeight="1" x14ac:dyDescent="0.25">
      <c r="A1322" s="331">
        <v>67</v>
      </c>
      <c r="B1322" s="156" t="s">
        <v>1215</v>
      </c>
      <c r="C1322" s="8">
        <v>1973</v>
      </c>
      <c r="D1322" s="72">
        <v>2010</v>
      </c>
      <c r="E1322" s="73" t="s">
        <v>36</v>
      </c>
      <c r="F1322" s="72">
        <v>5</v>
      </c>
      <c r="G1322" s="72">
        <v>8</v>
      </c>
      <c r="H1322" s="41">
        <v>6723.3</v>
      </c>
      <c r="I1322" s="41">
        <v>5757.8</v>
      </c>
      <c r="J1322" s="41">
        <v>5432.8</v>
      </c>
      <c r="K1322" s="9">
        <v>280</v>
      </c>
      <c r="L1322" s="12">
        <v>1344273.57</v>
      </c>
      <c r="M1322" s="41">
        <v>0</v>
      </c>
      <c r="N1322" s="41">
        <v>0</v>
      </c>
      <c r="O1322" s="41">
        <v>0</v>
      </c>
      <c r="P1322" s="12">
        <v>1344273.57</v>
      </c>
      <c r="Q1322" s="41">
        <v>233.47</v>
      </c>
      <c r="R1322" s="10">
        <v>233.47</v>
      </c>
      <c r="S1322" s="44" t="s">
        <v>200</v>
      </c>
      <c r="T1322" s="21" t="s">
        <v>37</v>
      </c>
    </row>
    <row r="1323" spans="1:20" ht="21.95" hidden="1" customHeight="1" x14ac:dyDescent="0.25">
      <c r="A1323" s="331">
        <v>68</v>
      </c>
      <c r="B1323" s="156" t="s">
        <v>1216</v>
      </c>
      <c r="C1323" s="8">
        <v>1965</v>
      </c>
      <c r="D1323" s="72"/>
      <c r="E1323" s="73" t="s">
        <v>60</v>
      </c>
      <c r="F1323" s="72">
        <v>5</v>
      </c>
      <c r="G1323" s="72">
        <v>4</v>
      </c>
      <c r="H1323" s="41">
        <v>3600</v>
      </c>
      <c r="I1323" s="41">
        <v>3364.7</v>
      </c>
      <c r="J1323" s="41">
        <v>3336.2</v>
      </c>
      <c r="K1323" s="9">
        <v>140</v>
      </c>
      <c r="L1323" s="12">
        <v>785556.51</v>
      </c>
      <c r="M1323" s="41">
        <v>0</v>
      </c>
      <c r="N1323" s="41">
        <v>0</v>
      </c>
      <c r="O1323" s="41">
        <v>0</v>
      </c>
      <c r="P1323" s="12">
        <v>785556.51</v>
      </c>
      <c r="Q1323" s="41">
        <v>233.47</v>
      </c>
      <c r="R1323" s="10">
        <v>233.47</v>
      </c>
      <c r="S1323" s="44" t="s">
        <v>200</v>
      </c>
      <c r="T1323" s="21" t="s">
        <v>37</v>
      </c>
    </row>
    <row r="1324" spans="1:20" ht="21.95" hidden="1" customHeight="1" x14ac:dyDescent="0.25">
      <c r="A1324" s="331">
        <v>69</v>
      </c>
      <c r="B1324" s="156" t="s">
        <v>1120</v>
      </c>
      <c r="C1324" s="8">
        <v>1957</v>
      </c>
      <c r="D1324" s="72"/>
      <c r="E1324" s="73" t="s">
        <v>832</v>
      </c>
      <c r="F1324" s="72">
        <v>2</v>
      </c>
      <c r="G1324" s="72">
        <v>2</v>
      </c>
      <c r="H1324" s="41">
        <v>886.68</v>
      </c>
      <c r="I1324" s="41">
        <v>736.9</v>
      </c>
      <c r="J1324" s="41">
        <v>685.32</v>
      </c>
      <c r="K1324" s="9">
        <v>24</v>
      </c>
      <c r="L1324" s="12">
        <v>1238809.96</v>
      </c>
      <c r="M1324" s="41">
        <v>0</v>
      </c>
      <c r="N1324" s="41">
        <v>0</v>
      </c>
      <c r="O1324" s="41">
        <v>0</v>
      </c>
      <c r="P1324" s="12">
        <v>1238809.96</v>
      </c>
      <c r="Q1324" s="41">
        <v>1681.11</v>
      </c>
      <c r="R1324" s="10">
        <v>1681.11</v>
      </c>
      <c r="S1324" s="44" t="s">
        <v>200</v>
      </c>
      <c r="T1324" s="21" t="s">
        <v>37</v>
      </c>
    </row>
    <row r="1325" spans="1:20" ht="21.95" hidden="1" customHeight="1" x14ac:dyDescent="0.25">
      <c r="A1325" s="331">
        <v>70</v>
      </c>
      <c r="B1325" s="156" t="s">
        <v>1217</v>
      </c>
      <c r="C1325" s="8">
        <v>1960</v>
      </c>
      <c r="D1325" s="72"/>
      <c r="E1325" s="73" t="s">
        <v>36</v>
      </c>
      <c r="F1325" s="72">
        <v>4</v>
      </c>
      <c r="G1325" s="72">
        <v>2</v>
      </c>
      <c r="H1325" s="41">
        <v>1400.4</v>
      </c>
      <c r="I1325" s="41">
        <v>1362.5</v>
      </c>
      <c r="J1325" s="41">
        <v>1250.9000000000001</v>
      </c>
      <c r="K1325" s="9">
        <v>79</v>
      </c>
      <c r="L1325" s="12">
        <v>1085735.3799999999</v>
      </c>
      <c r="M1325" s="41">
        <v>0</v>
      </c>
      <c r="N1325" s="41">
        <v>0</v>
      </c>
      <c r="O1325" s="41">
        <v>0</v>
      </c>
      <c r="P1325" s="12">
        <v>1085735.3799999999</v>
      </c>
      <c r="Q1325" s="41">
        <v>796.87</v>
      </c>
      <c r="R1325" s="10">
        <v>796.87</v>
      </c>
      <c r="S1325" s="44" t="s">
        <v>200</v>
      </c>
      <c r="T1325" s="21" t="s">
        <v>37</v>
      </c>
    </row>
    <row r="1326" spans="1:20" ht="21.95" hidden="1" customHeight="1" x14ac:dyDescent="0.25">
      <c r="A1326" s="331">
        <v>71</v>
      </c>
      <c r="B1326" s="156" t="s">
        <v>1557</v>
      </c>
      <c r="C1326" s="8">
        <v>1968</v>
      </c>
      <c r="D1326" s="72">
        <v>2010</v>
      </c>
      <c r="E1326" s="73" t="s">
        <v>47</v>
      </c>
      <c r="F1326" s="72">
        <v>5</v>
      </c>
      <c r="G1326" s="72">
        <v>8</v>
      </c>
      <c r="H1326" s="41">
        <v>6399.8</v>
      </c>
      <c r="I1326" s="41">
        <v>5749.27</v>
      </c>
      <c r="J1326" s="41">
        <v>5216.37</v>
      </c>
      <c r="K1326" s="9">
        <v>307</v>
      </c>
      <c r="L1326" s="12">
        <v>4894928.4800000004</v>
      </c>
      <c r="M1326" s="41">
        <v>0</v>
      </c>
      <c r="N1326" s="41">
        <v>0</v>
      </c>
      <c r="O1326" s="41">
        <v>0</v>
      </c>
      <c r="P1326" s="12">
        <v>4894928.4800000004</v>
      </c>
      <c r="Q1326" s="41">
        <v>851.4</v>
      </c>
      <c r="R1326" s="10">
        <v>851.4</v>
      </c>
      <c r="S1326" s="44" t="s">
        <v>200</v>
      </c>
      <c r="T1326" s="21" t="s">
        <v>33</v>
      </c>
    </row>
    <row r="1327" spans="1:20" ht="21.95" hidden="1" customHeight="1" x14ac:dyDescent="0.25">
      <c r="A1327" s="331">
        <v>72</v>
      </c>
      <c r="B1327" s="156" t="s">
        <v>1218</v>
      </c>
      <c r="C1327" s="8">
        <v>1968</v>
      </c>
      <c r="D1327" s="72"/>
      <c r="E1327" s="73" t="s">
        <v>36</v>
      </c>
      <c r="F1327" s="72">
        <v>5</v>
      </c>
      <c r="G1327" s="72">
        <v>6</v>
      </c>
      <c r="H1327" s="41">
        <v>4657.8999999999996</v>
      </c>
      <c r="I1327" s="41">
        <v>4550.3</v>
      </c>
      <c r="J1327" s="41">
        <v>4459.5</v>
      </c>
      <c r="K1327" s="9">
        <v>210</v>
      </c>
      <c r="L1327" s="12">
        <v>1062358.54</v>
      </c>
      <c r="M1327" s="41">
        <v>0</v>
      </c>
      <c r="N1327" s="41">
        <v>0</v>
      </c>
      <c r="O1327" s="41">
        <v>0</v>
      </c>
      <c r="P1327" s="12">
        <v>1062358.54</v>
      </c>
      <c r="Q1327" s="41">
        <v>233.47</v>
      </c>
      <c r="R1327" s="10">
        <v>233.47</v>
      </c>
      <c r="S1327" s="44" t="s">
        <v>200</v>
      </c>
      <c r="T1327" s="21" t="s">
        <v>37</v>
      </c>
    </row>
    <row r="1328" spans="1:20" ht="21.95" hidden="1" customHeight="1" x14ac:dyDescent="0.25">
      <c r="A1328" s="331">
        <v>73</v>
      </c>
      <c r="B1328" s="156" t="s">
        <v>1730</v>
      </c>
      <c r="C1328" s="8">
        <v>1969</v>
      </c>
      <c r="D1328" s="72"/>
      <c r="E1328" s="73" t="s">
        <v>36</v>
      </c>
      <c r="F1328" s="72">
        <v>5</v>
      </c>
      <c r="G1328" s="72">
        <v>6</v>
      </c>
      <c r="H1328" s="41">
        <v>4953.8999999999996</v>
      </c>
      <c r="I1328" s="41">
        <v>4472.8999999999996</v>
      </c>
      <c r="J1328" s="41">
        <v>4472.8999999999996</v>
      </c>
      <c r="K1328" s="9">
        <v>170</v>
      </c>
      <c r="L1328" s="12">
        <v>2708609.33</v>
      </c>
      <c r="M1328" s="41">
        <v>0</v>
      </c>
      <c r="N1328" s="41">
        <v>0</v>
      </c>
      <c r="O1328" s="41">
        <v>0</v>
      </c>
      <c r="P1328" s="12">
        <v>2708609.33</v>
      </c>
      <c r="Q1328" s="41">
        <v>605.55999999999995</v>
      </c>
      <c r="R1328" s="10">
        <v>605.55999999999995</v>
      </c>
      <c r="S1328" s="44" t="s">
        <v>200</v>
      </c>
      <c r="T1328" s="21" t="s">
        <v>37</v>
      </c>
    </row>
    <row r="1329" spans="1:20" ht="21.95" hidden="1" customHeight="1" x14ac:dyDescent="0.25">
      <c r="A1329" s="331">
        <v>74</v>
      </c>
      <c r="B1329" s="156" t="s">
        <v>1219</v>
      </c>
      <c r="C1329" s="8">
        <v>1969</v>
      </c>
      <c r="D1329" s="72"/>
      <c r="E1329" s="73" t="s">
        <v>47</v>
      </c>
      <c r="F1329" s="72">
        <v>5</v>
      </c>
      <c r="G1329" s="72">
        <v>8</v>
      </c>
      <c r="H1329" s="41">
        <v>6424.8</v>
      </c>
      <c r="I1329" s="41">
        <v>5620.8</v>
      </c>
      <c r="J1329" s="41">
        <v>5424.6</v>
      </c>
      <c r="K1329" s="9">
        <v>246</v>
      </c>
      <c r="L1329" s="12">
        <v>4785549.12</v>
      </c>
      <c r="M1329" s="41">
        <v>0</v>
      </c>
      <c r="N1329" s="41">
        <v>0</v>
      </c>
      <c r="O1329" s="41">
        <v>0</v>
      </c>
      <c r="P1329" s="12">
        <v>4785549.12</v>
      </c>
      <c r="Q1329" s="41">
        <v>851.4</v>
      </c>
      <c r="R1329" s="10">
        <v>851.4</v>
      </c>
      <c r="S1329" s="44" t="s">
        <v>200</v>
      </c>
      <c r="T1329" s="21" t="s">
        <v>37</v>
      </c>
    </row>
    <row r="1330" spans="1:20" ht="21.95" hidden="1" customHeight="1" x14ac:dyDescent="0.25">
      <c r="A1330" s="331">
        <v>75</v>
      </c>
      <c r="B1330" s="156" t="s">
        <v>1220</v>
      </c>
      <c r="C1330" s="8">
        <v>1962</v>
      </c>
      <c r="D1330" s="72">
        <v>2011</v>
      </c>
      <c r="E1330" s="73" t="s">
        <v>36</v>
      </c>
      <c r="F1330" s="72">
        <v>5</v>
      </c>
      <c r="G1330" s="72">
        <v>2</v>
      </c>
      <c r="H1330" s="41">
        <v>1810.5</v>
      </c>
      <c r="I1330" s="41">
        <v>1597.7</v>
      </c>
      <c r="J1330" s="41">
        <v>1569.6</v>
      </c>
      <c r="K1330" s="9">
        <v>78</v>
      </c>
      <c r="L1330" s="12">
        <v>373015.02</v>
      </c>
      <c r="M1330" s="41">
        <v>0</v>
      </c>
      <c r="N1330" s="41">
        <v>0</v>
      </c>
      <c r="O1330" s="41">
        <v>0</v>
      </c>
      <c r="P1330" s="12">
        <v>373015.02</v>
      </c>
      <c r="Q1330" s="41">
        <v>233.47</v>
      </c>
      <c r="R1330" s="10">
        <v>233.47</v>
      </c>
      <c r="S1330" s="44" t="s">
        <v>200</v>
      </c>
      <c r="T1330" s="21" t="s">
        <v>37</v>
      </c>
    </row>
    <row r="1331" spans="1:20" ht="21.95" hidden="1" customHeight="1" x14ac:dyDescent="0.25">
      <c r="A1331" s="331">
        <v>76</v>
      </c>
      <c r="B1331" s="156" t="s">
        <v>1221</v>
      </c>
      <c r="C1331" s="8">
        <v>1963</v>
      </c>
      <c r="D1331" s="72">
        <v>2011</v>
      </c>
      <c r="E1331" s="73" t="s">
        <v>36</v>
      </c>
      <c r="F1331" s="72">
        <v>5</v>
      </c>
      <c r="G1331" s="72">
        <v>2</v>
      </c>
      <c r="H1331" s="41">
        <v>1612.8</v>
      </c>
      <c r="I1331" s="41">
        <v>1539.5</v>
      </c>
      <c r="J1331" s="41">
        <v>1492.1</v>
      </c>
      <c r="K1331" s="9">
        <v>80</v>
      </c>
      <c r="L1331" s="12">
        <v>359427.07</v>
      </c>
      <c r="M1331" s="41">
        <v>0</v>
      </c>
      <c r="N1331" s="41">
        <v>0</v>
      </c>
      <c r="O1331" s="41">
        <v>0</v>
      </c>
      <c r="P1331" s="12">
        <v>359427.07</v>
      </c>
      <c r="Q1331" s="41">
        <v>233.47</v>
      </c>
      <c r="R1331" s="10">
        <v>233.47</v>
      </c>
      <c r="S1331" s="44" t="s">
        <v>200</v>
      </c>
      <c r="T1331" s="21" t="s">
        <v>37</v>
      </c>
    </row>
    <row r="1332" spans="1:20" ht="21.95" hidden="1" customHeight="1" x14ac:dyDescent="0.25">
      <c r="A1332" s="331">
        <v>77</v>
      </c>
      <c r="B1332" s="156" t="s">
        <v>1222</v>
      </c>
      <c r="C1332" s="8">
        <v>1963</v>
      </c>
      <c r="D1332" s="72">
        <v>2011</v>
      </c>
      <c r="E1332" s="73" t="s">
        <v>47</v>
      </c>
      <c r="F1332" s="72">
        <v>5</v>
      </c>
      <c r="G1332" s="72">
        <v>3</v>
      </c>
      <c r="H1332" s="41">
        <v>2829.2</v>
      </c>
      <c r="I1332" s="41">
        <v>2587.6999999999998</v>
      </c>
      <c r="J1332" s="41">
        <v>2458.8000000000002</v>
      </c>
      <c r="K1332" s="9">
        <v>135</v>
      </c>
      <c r="L1332" s="12">
        <v>604150.31999999995</v>
      </c>
      <c r="M1332" s="41">
        <v>0</v>
      </c>
      <c r="N1332" s="41">
        <v>0</v>
      </c>
      <c r="O1332" s="41">
        <v>0</v>
      </c>
      <c r="P1332" s="12">
        <v>604150.31999999995</v>
      </c>
      <c r="Q1332" s="41">
        <v>233.47</v>
      </c>
      <c r="R1332" s="10">
        <v>233.47</v>
      </c>
      <c r="S1332" s="44" t="s">
        <v>200</v>
      </c>
      <c r="T1332" s="21" t="s">
        <v>33</v>
      </c>
    </row>
    <row r="1333" spans="1:20" ht="21.95" hidden="1" customHeight="1" x14ac:dyDescent="0.25">
      <c r="A1333" s="331">
        <v>78</v>
      </c>
      <c r="B1333" s="156" t="s">
        <v>1223</v>
      </c>
      <c r="C1333" s="8">
        <v>1961</v>
      </c>
      <c r="D1333" s="72">
        <v>2011</v>
      </c>
      <c r="E1333" s="73" t="s">
        <v>36</v>
      </c>
      <c r="F1333" s="72">
        <v>4</v>
      </c>
      <c r="G1333" s="72">
        <v>2</v>
      </c>
      <c r="H1333" s="41">
        <v>1424.1</v>
      </c>
      <c r="I1333" s="41">
        <v>1279.3</v>
      </c>
      <c r="J1333" s="41">
        <v>1222.3</v>
      </c>
      <c r="K1333" s="9">
        <v>62</v>
      </c>
      <c r="L1333" s="12">
        <v>298678.17</v>
      </c>
      <c r="M1333" s="41">
        <v>0</v>
      </c>
      <c r="N1333" s="41">
        <v>0</v>
      </c>
      <c r="O1333" s="41">
        <v>0</v>
      </c>
      <c r="P1333" s="12">
        <v>298678.17</v>
      </c>
      <c r="Q1333" s="41">
        <v>233.47</v>
      </c>
      <c r="R1333" s="10">
        <v>233.47</v>
      </c>
      <c r="S1333" s="44" t="s">
        <v>200</v>
      </c>
      <c r="T1333" s="21" t="s">
        <v>37</v>
      </c>
    </row>
    <row r="1334" spans="1:20" ht="21.95" hidden="1" customHeight="1" x14ac:dyDescent="0.25">
      <c r="A1334" s="331">
        <v>79</v>
      </c>
      <c r="B1334" s="156" t="s">
        <v>1224</v>
      </c>
      <c r="C1334" s="8">
        <v>1961</v>
      </c>
      <c r="D1334" s="72">
        <v>2011</v>
      </c>
      <c r="E1334" s="73" t="s">
        <v>36</v>
      </c>
      <c r="F1334" s="72">
        <v>4</v>
      </c>
      <c r="G1334" s="72">
        <v>2</v>
      </c>
      <c r="H1334" s="41">
        <v>1407.4</v>
      </c>
      <c r="I1334" s="41">
        <v>1277.7</v>
      </c>
      <c r="J1334" s="41">
        <v>835.1</v>
      </c>
      <c r="K1334" s="9">
        <v>65</v>
      </c>
      <c r="L1334" s="12">
        <v>692015.1</v>
      </c>
      <c r="M1334" s="41">
        <v>0</v>
      </c>
      <c r="N1334" s="41">
        <v>0</v>
      </c>
      <c r="O1334" s="41">
        <v>0</v>
      </c>
      <c r="P1334" s="12">
        <v>692015.1</v>
      </c>
      <c r="Q1334" s="41">
        <v>541.61</v>
      </c>
      <c r="R1334" s="10">
        <v>541.61</v>
      </c>
      <c r="S1334" s="44" t="s">
        <v>200</v>
      </c>
      <c r="T1334" s="21" t="s">
        <v>37</v>
      </c>
    </row>
    <row r="1335" spans="1:20" ht="21.95" hidden="1" customHeight="1" x14ac:dyDescent="0.25">
      <c r="A1335" s="331">
        <v>80</v>
      </c>
      <c r="B1335" s="156" t="s">
        <v>1225</v>
      </c>
      <c r="C1335" s="8">
        <v>1960</v>
      </c>
      <c r="D1335" s="72">
        <v>2010</v>
      </c>
      <c r="E1335" s="73" t="s">
        <v>36</v>
      </c>
      <c r="F1335" s="72">
        <v>4</v>
      </c>
      <c r="G1335" s="72">
        <v>2</v>
      </c>
      <c r="H1335" s="41">
        <v>1260.2</v>
      </c>
      <c r="I1335" s="41">
        <v>1243.2</v>
      </c>
      <c r="J1335" s="41">
        <v>808</v>
      </c>
      <c r="K1335" s="9">
        <v>65</v>
      </c>
      <c r="L1335" s="12">
        <v>673329.55</v>
      </c>
      <c r="M1335" s="41">
        <v>0</v>
      </c>
      <c r="N1335" s="41">
        <v>0</v>
      </c>
      <c r="O1335" s="41">
        <v>0</v>
      </c>
      <c r="P1335" s="12">
        <v>673329.55</v>
      </c>
      <c r="Q1335" s="41">
        <v>541.61</v>
      </c>
      <c r="R1335" s="10">
        <v>541.61</v>
      </c>
      <c r="S1335" s="44" t="s">
        <v>200</v>
      </c>
      <c r="T1335" s="21" t="s">
        <v>37</v>
      </c>
    </row>
    <row r="1336" spans="1:20" ht="21.95" hidden="1" customHeight="1" x14ac:dyDescent="0.25">
      <c r="A1336" s="331">
        <v>81</v>
      </c>
      <c r="B1336" s="156" t="s">
        <v>1226</v>
      </c>
      <c r="C1336" s="8">
        <v>1961</v>
      </c>
      <c r="D1336" s="72"/>
      <c r="E1336" s="73" t="s">
        <v>36</v>
      </c>
      <c r="F1336" s="72">
        <v>4</v>
      </c>
      <c r="G1336" s="72">
        <v>2</v>
      </c>
      <c r="H1336" s="41">
        <v>1401.7</v>
      </c>
      <c r="I1336" s="41">
        <v>1273.2</v>
      </c>
      <c r="J1336" s="41">
        <v>1273.2</v>
      </c>
      <c r="K1336" s="9">
        <v>61</v>
      </c>
      <c r="L1336" s="12">
        <v>297254</v>
      </c>
      <c r="M1336" s="41">
        <v>0</v>
      </c>
      <c r="N1336" s="41">
        <v>0</v>
      </c>
      <c r="O1336" s="41">
        <v>0</v>
      </c>
      <c r="P1336" s="12">
        <v>297254</v>
      </c>
      <c r="Q1336" s="41">
        <v>233.47</v>
      </c>
      <c r="R1336" s="10">
        <v>233.47</v>
      </c>
      <c r="S1336" s="44" t="s">
        <v>200</v>
      </c>
      <c r="T1336" s="21" t="s">
        <v>37</v>
      </c>
    </row>
    <row r="1337" spans="1:20" ht="21.95" hidden="1" customHeight="1" x14ac:dyDescent="0.25">
      <c r="A1337" s="331">
        <v>82</v>
      </c>
      <c r="B1337" s="156" t="s">
        <v>1227</v>
      </c>
      <c r="C1337" s="8">
        <v>1960</v>
      </c>
      <c r="D1337" s="72"/>
      <c r="E1337" s="73" t="s">
        <v>36</v>
      </c>
      <c r="F1337" s="72">
        <v>5</v>
      </c>
      <c r="G1337" s="72">
        <v>4</v>
      </c>
      <c r="H1337" s="41">
        <v>3470.7</v>
      </c>
      <c r="I1337" s="41">
        <v>3125.5</v>
      </c>
      <c r="J1337" s="41">
        <v>2796</v>
      </c>
      <c r="K1337" s="9">
        <v>129</v>
      </c>
      <c r="L1337" s="12">
        <v>767435.27</v>
      </c>
      <c r="M1337" s="41">
        <v>0</v>
      </c>
      <c r="N1337" s="41">
        <v>0</v>
      </c>
      <c r="O1337" s="41">
        <v>0</v>
      </c>
      <c r="P1337" s="12">
        <v>767435.27</v>
      </c>
      <c r="Q1337" s="41">
        <v>245.54</v>
      </c>
      <c r="R1337" s="10">
        <v>245.54</v>
      </c>
      <c r="S1337" s="44" t="s">
        <v>200</v>
      </c>
      <c r="T1337" s="21" t="s">
        <v>37</v>
      </c>
    </row>
    <row r="1338" spans="1:20" ht="21.95" hidden="1" customHeight="1" x14ac:dyDescent="0.25">
      <c r="A1338" s="331">
        <v>83</v>
      </c>
      <c r="B1338" s="156" t="s">
        <v>1007</v>
      </c>
      <c r="C1338" s="8">
        <v>1930</v>
      </c>
      <c r="D1338" s="72"/>
      <c r="E1338" s="73" t="s">
        <v>836</v>
      </c>
      <c r="F1338" s="72">
        <v>5</v>
      </c>
      <c r="G1338" s="72">
        <v>5</v>
      </c>
      <c r="H1338" s="41">
        <v>4531.7</v>
      </c>
      <c r="I1338" s="41">
        <v>3705.7</v>
      </c>
      <c r="J1338" s="41">
        <v>2847.8</v>
      </c>
      <c r="K1338" s="9">
        <v>117</v>
      </c>
      <c r="L1338" s="12">
        <v>2517949.04</v>
      </c>
      <c r="M1338" s="41">
        <v>0</v>
      </c>
      <c r="N1338" s="41">
        <v>0</v>
      </c>
      <c r="O1338" s="41">
        <v>0</v>
      </c>
      <c r="P1338" s="12">
        <v>2517949.04</v>
      </c>
      <c r="Q1338" s="41">
        <v>679.48</v>
      </c>
      <c r="R1338" s="10">
        <v>679.37</v>
      </c>
      <c r="S1338" s="44" t="s">
        <v>200</v>
      </c>
      <c r="T1338" s="21" t="s">
        <v>37</v>
      </c>
    </row>
    <row r="1339" spans="1:20" ht="21.95" hidden="1" customHeight="1" x14ac:dyDescent="0.25">
      <c r="A1339" s="331">
        <v>84</v>
      </c>
      <c r="B1339" s="156" t="s">
        <v>1228</v>
      </c>
      <c r="C1339" s="8">
        <v>1966</v>
      </c>
      <c r="D1339" s="72"/>
      <c r="E1339" s="73" t="s">
        <v>47</v>
      </c>
      <c r="F1339" s="72">
        <v>5</v>
      </c>
      <c r="G1339" s="72">
        <v>4</v>
      </c>
      <c r="H1339" s="41">
        <v>3086.2</v>
      </c>
      <c r="I1339" s="41">
        <v>2724.8</v>
      </c>
      <c r="J1339" s="41">
        <v>2680.5</v>
      </c>
      <c r="K1339" s="9">
        <v>105</v>
      </c>
      <c r="L1339" s="12">
        <v>1851447.1</v>
      </c>
      <c r="M1339" s="41">
        <v>0</v>
      </c>
      <c r="N1339" s="41">
        <v>0</v>
      </c>
      <c r="O1339" s="41">
        <v>0</v>
      </c>
      <c r="P1339" s="12">
        <v>1851447.1</v>
      </c>
      <c r="Q1339" s="41">
        <v>679.48</v>
      </c>
      <c r="R1339" s="10">
        <v>679.48</v>
      </c>
      <c r="S1339" s="44" t="s">
        <v>200</v>
      </c>
      <c r="T1339" s="21" t="s">
        <v>37</v>
      </c>
    </row>
    <row r="1340" spans="1:20" ht="21.95" hidden="1" customHeight="1" x14ac:dyDescent="0.25">
      <c r="A1340" s="331">
        <v>85</v>
      </c>
      <c r="B1340" s="156" t="s">
        <v>1229</v>
      </c>
      <c r="C1340" s="8">
        <v>1968</v>
      </c>
      <c r="D1340" s="72"/>
      <c r="E1340" s="73" t="s">
        <v>198</v>
      </c>
      <c r="F1340" s="72">
        <v>5</v>
      </c>
      <c r="G1340" s="72">
        <v>6</v>
      </c>
      <c r="H1340" s="41">
        <v>4905</v>
      </c>
      <c r="I1340" s="41">
        <v>4406</v>
      </c>
      <c r="J1340" s="41">
        <v>4295.8999999999996</v>
      </c>
      <c r="K1340" s="9">
        <v>172</v>
      </c>
      <c r="L1340" s="12">
        <v>3751268.4</v>
      </c>
      <c r="M1340" s="41">
        <v>0</v>
      </c>
      <c r="N1340" s="41">
        <v>0</v>
      </c>
      <c r="O1340" s="41">
        <v>0</v>
      </c>
      <c r="P1340" s="12">
        <v>3751268.4</v>
      </c>
      <c r="Q1340" s="41">
        <v>851.4</v>
      </c>
      <c r="R1340" s="10">
        <v>851.4</v>
      </c>
      <c r="S1340" s="44" t="s">
        <v>200</v>
      </c>
      <c r="T1340" s="21" t="s">
        <v>37</v>
      </c>
    </row>
    <row r="1341" spans="1:20" ht="21.95" hidden="1" customHeight="1" x14ac:dyDescent="0.25">
      <c r="A1341" s="331">
        <v>86</v>
      </c>
      <c r="B1341" s="156" t="s">
        <v>1230</v>
      </c>
      <c r="C1341" s="8">
        <v>1962</v>
      </c>
      <c r="D1341" s="72"/>
      <c r="E1341" s="73" t="s">
        <v>36</v>
      </c>
      <c r="F1341" s="72">
        <v>4</v>
      </c>
      <c r="G1341" s="72">
        <v>2</v>
      </c>
      <c r="H1341" s="41">
        <v>1405.64</v>
      </c>
      <c r="I1341" s="41">
        <v>1274</v>
      </c>
      <c r="J1341" s="41">
        <v>1274</v>
      </c>
      <c r="K1341" s="9">
        <v>54</v>
      </c>
      <c r="L1341" s="12">
        <v>1375932.74</v>
      </c>
      <c r="M1341" s="41">
        <v>0</v>
      </c>
      <c r="N1341" s="41">
        <v>0</v>
      </c>
      <c r="O1341" s="41">
        <v>0</v>
      </c>
      <c r="P1341" s="12">
        <v>1375932.74</v>
      </c>
      <c r="Q1341" s="41">
        <v>1080.01</v>
      </c>
      <c r="R1341" s="10">
        <v>1080.01</v>
      </c>
      <c r="S1341" s="44" t="s">
        <v>200</v>
      </c>
      <c r="T1341" s="21" t="s">
        <v>37</v>
      </c>
    </row>
    <row r="1342" spans="1:20" ht="21.95" hidden="1" customHeight="1" x14ac:dyDescent="0.25">
      <c r="A1342" s="331">
        <v>87</v>
      </c>
      <c r="B1342" s="156" t="s">
        <v>1121</v>
      </c>
      <c r="C1342" s="8">
        <v>1958</v>
      </c>
      <c r="D1342" s="72"/>
      <c r="E1342" s="73" t="s">
        <v>832</v>
      </c>
      <c r="F1342" s="72">
        <v>2</v>
      </c>
      <c r="G1342" s="72">
        <v>1</v>
      </c>
      <c r="H1342" s="41">
        <v>420.7</v>
      </c>
      <c r="I1342" s="41">
        <v>380.5</v>
      </c>
      <c r="J1342" s="41">
        <v>337.2</v>
      </c>
      <c r="K1342" s="9">
        <v>23</v>
      </c>
      <c r="L1342" s="12">
        <v>93427.97</v>
      </c>
      <c r="M1342" s="41">
        <v>0</v>
      </c>
      <c r="N1342" s="41">
        <v>0</v>
      </c>
      <c r="O1342" s="41">
        <v>0</v>
      </c>
      <c r="P1342" s="12">
        <v>93427.97</v>
      </c>
      <c r="Q1342" s="41">
        <v>245.54</v>
      </c>
      <c r="R1342" s="10">
        <v>245.54</v>
      </c>
      <c r="S1342" s="44" t="s">
        <v>200</v>
      </c>
      <c r="T1342" s="21" t="s">
        <v>37</v>
      </c>
    </row>
    <row r="1343" spans="1:20" ht="21.95" hidden="1" customHeight="1" x14ac:dyDescent="0.25">
      <c r="A1343" s="331">
        <v>88</v>
      </c>
      <c r="B1343" s="156" t="s">
        <v>1231</v>
      </c>
      <c r="C1343" s="8">
        <v>1942</v>
      </c>
      <c r="D1343" s="72"/>
      <c r="E1343" s="73" t="s">
        <v>60</v>
      </c>
      <c r="F1343" s="72">
        <v>4</v>
      </c>
      <c r="G1343" s="72">
        <v>6</v>
      </c>
      <c r="H1343" s="41">
        <v>5561.2</v>
      </c>
      <c r="I1343" s="41">
        <v>3827.92</v>
      </c>
      <c r="J1343" s="41">
        <v>3701.82</v>
      </c>
      <c r="K1343" s="9">
        <v>110</v>
      </c>
      <c r="L1343" s="12">
        <v>893704.48</v>
      </c>
      <c r="M1343" s="41">
        <v>0</v>
      </c>
      <c r="N1343" s="41">
        <v>0</v>
      </c>
      <c r="O1343" s="41">
        <v>0</v>
      </c>
      <c r="P1343" s="12">
        <v>893704.48</v>
      </c>
      <c r="Q1343" s="41">
        <v>233.47</v>
      </c>
      <c r="R1343" s="10">
        <v>233.47</v>
      </c>
      <c r="S1343" s="44" t="s">
        <v>200</v>
      </c>
      <c r="T1343" s="21" t="s">
        <v>37</v>
      </c>
    </row>
    <row r="1344" spans="1:20" ht="21.95" hidden="1" customHeight="1" x14ac:dyDescent="0.25">
      <c r="A1344" s="331">
        <v>89</v>
      </c>
      <c r="B1344" s="156" t="s">
        <v>1232</v>
      </c>
      <c r="C1344" s="8">
        <v>1942</v>
      </c>
      <c r="D1344" s="72"/>
      <c r="E1344" s="73" t="s">
        <v>60</v>
      </c>
      <c r="F1344" s="72">
        <v>5</v>
      </c>
      <c r="G1344" s="72">
        <v>12</v>
      </c>
      <c r="H1344" s="41">
        <v>10182.049999999999</v>
      </c>
      <c r="I1344" s="41">
        <v>6266.04</v>
      </c>
      <c r="J1344" s="41">
        <v>6170.84</v>
      </c>
      <c r="K1344" s="9">
        <v>210</v>
      </c>
      <c r="L1344" s="12">
        <v>1462932.36</v>
      </c>
      <c r="M1344" s="41">
        <v>0</v>
      </c>
      <c r="N1344" s="41">
        <v>0</v>
      </c>
      <c r="O1344" s="41">
        <v>0</v>
      </c>
      <c r="P1344" s="12">
        <v>1462932.36</v>
      </c>
      <c r="Q1344" s="41">
        <v>233.47</v>
      </c>
      <c r="R1344" s="10">
        <v>233.47</v>
      </c>
      <c r="S1344" s="44" t="s">
        <v>200</v>
      </c>
      <c r="T1344" s="21" t="s">
        <v>37</v>
      </c>
    </row>
    <row r="1345" spans="1:20" ht="21.95" hidden="1" customHeight="1" x14ac:dyDescent="0.25">
      <c r="A1345" s="331">
        <v>90</v>
      </c>
      <c r="B1345" s="156" t="s">
        <v>1233</v>
      </c>
      <c r="C1345" s="8">
        <v>1942</v>
      </c>
      <c r="D1345" s="72"/>
      <c r="E1345" s="73" t="s">
        <v>60</v>
      </c>
      <c r="F1345" s="72">
        <v>4</v>
      </c>
      <c r="G1345" s="72">
        <v>7</v>
      </c>
      <c r="H1345" s="41">
        <v>5547.7</v>
      </c>
      <c r="I1345" s="41">
        <v>3712.48</v>
      </c>
      <c r="J1345" s="41">
        <v>3652.78</v>
      </c>
      <c r="K1345" s="9">
        <v>120</v>
      </c>
      <c r="L1345" s="12">
        <v>866752.71</v>
      </c>
      <c r="M1345" s="41">
        <v>0</v>
      </c>
      <c r="N1345" s="41">
        <v>0</v>
      </c>
      <c r="O1345" s="41">
        <v>0</v>
      </c>
      <c r="P1345" s="12">
        <v>866752.71</v>
      </c>
      <c r="Q1345" s="41">
        <v>233.47</v>
      </c>
      <c r="R1345" s="10">
        <v>233.47</v>
      </c>
      <c r="S1345" s="44" t="s">
        <v>200</v>
      </c>
      <c r="T1345" s="21" t="s">
        <v>37</v>
      </c>
    </row>
    <row r="1346" spans="1:20" ht="21.95" hidden="1" customHeight="1" x14ac:dyDescent="0.25">
      <c r="A1346" s="331">
        <v>91</v>
      </c>
      <c r="B1346" s="156" t="s">
        <v>1122</v>
      </c>
      <c r="C1346" s="8">
        <v>1957</v>
      </c>
      <c r="D1346" s="72">
        <v>2012</v>
      </c>
      <c r="E1346" s="73" t="s">
        <v>832</v>
      </c>
      <c r="F1346" s="72">
        <v>2</v>
      </c>
      <c r="G1346" s="72">
        <v>3</v>
      </c>
      <c r="H1346" s="41">
        <v>1450</v>
      </c>
      <c r="I1346" s="41">
        <v>1375.7</v>
      </c>
      <c r="J1346" s="41">
        <v>906.6</v>
      </c>
      <c r="K1346" s="9">
        <v>56</v>
      </c>
      <c r="L1346" s="12">
        <v>321294.74</v>
      </c>
      <c r="M1346" s="41">
        <v>0</v>
      </c>
      <c r="N1346" s="41">
        <v>0</v>
      </c>
      <c r="O1346" s="41">
        <v>0</v>
      </c>
      <c r="P1346" s="12">
        <v>321294.74</v>
      </c>
      <c r="Q1346" s="41">
        <v>233.55</v>
      </c>
      <c r="R1346" s="10">
        <v>233.55</v>
      </c>
      <c r="S1346" s="44" t="s">
        <v>200</v>
      </c>
      <c r="T1346" s="21" t="s">
        <v>37</v>
      </c>
    </row>
    <row r="1347" spans="1:20" ht="21.95" hidden="1" customHeight="1" x14ac:dyDescent="0.25">
      <c r="A1347" s="331">
        <v>92</v>
      </c>
      <c r="B1347" s="156" t="s">
        <v>1123</v>
      </c>
      <c r="C1347" s="8">
        <v>1957</v>
      </c>
      <c r="D1347" s="72"/>
      <c r="E1347" s="73" t="s">
        <v>832</v>
      </c>
      <c r="F1347" s="72">
        <v>2</v>
      </c>
      <c r="G1347" s="72">
        <v>2</v>
      </c>
      <c r="H1347" s="41">
        <v>720</v>
      </c>
      <c r="I1347" s="41">
        <v>632.79999999999995</v>
      </c>
      <c r="J1347" s="41">
        <v>402.5</v>
      </c>
      <c r="K1347" s="9">
        <v>34</v>
      </c>
      <c r="L1347" s="12">
        <v>147790.44</v>
      </c>
      <c r="M1347" s="41">
        <v>0</v>
      </c>
      <c r="N1347" s="41">
        <v>0</v>
      </c>
      <c r="O1347" s="41">
        <v>0</v>
      </c>
      <c r="P1347" s="12">
        <v>147790.44</v>
      </c>
      <c r="Q1347" s="41">
        <v>233.55</v>
      </c>
      <c r="R1347" s="10">
        <v>233.55</v>
      </c>
      <c r="S1347" s="44" t="s">
        <v>200</v>
      </c>
      <c r="T1347" s="21" t="s">
        <v>37</v>
      </c>
    </row>
    <row r="1348" spans="1:20" ht="21.95" hidden="1" customHeight="1" x14ac:dyDescent="0.25">
      <c r="A1348" s="331">
        <v>93</v>
      </c>
      <c r="B1348" s="156" t="s">
        <v>1124</v>
      </c>
      <c r="C1348" s="8">
        <v>1957</v>
      </c>
      <c r="D1348" s="72"/>
      <c r="E1348" s="73" t="s">
        <v>832</v>
      </c>
      <c r="F1348" s="72">
        <v>2</v>
      </c>
      <c r="G1348" s="72">
        <v>2</v>
      </c>
      <c r="H1348" s="41">
        <v>700</v>
      </c>
      <c r="I1348" s="41">
        <v>632.4</v>
      </c>
      <c r="J1348" s="41">
        <v>401.3</v>
      </c>
      <c r="K1348" s="9">
        <v>24</v>
      </c>
      <c r="L1348" s="12">
        <v>147697.01999999999</v>
      </c>
      <c r="M1348" s="41">
        <v>0</v>
      </c>
      <c r="N1348" s="41">
        <v>0</v>
      </c>
      <c r="O1348" s="41">
        <v>0</v>
      </c>
      <c r="P1348" s="12">
        <v>147697.01999999999</v>
      </c>
      <c r="Q1348" s="41">
        <v>233.55</v>
      </c>
      <c r="R1348" s="10">
        <v>233.55</v>
      </c>
      <c r="S1348" s="44" t="s">
        <v>200</v>
      </c>
      <c r="T1348" s="21" t="s">
        <v>37</v>
      </c>
    </row>
    <row r="1349" spans="1:20" ht="21.95" hidden="1" customHeight="1" x14ac:dyDescent="0.25">
      <c r="A1349" s="331">
        <v>94</v>
      </c>
      <c r="B1349" s="156" t="s">
        <v>1234</v>
      </c>
      <c r="C1349" s="8">
        <v>1957</v>
      </c>
      <c r="D1349" s="72"/>
      <c r="E1349" s="73" t="s">
        <v>36</v>
      </c>
      <c r="F1349" s="72">
        <v>3</v>
      </c>
      <c r="G1349" s="72">
        <v>4</v>
      </c>
      <c r="H1349" s="41">
        <v>2400</v>
      </c>
      <c r="I1349" s="41">
        <v>2293.6999999999998</v>
      </c>
      <c r="J1349" s="41">
        <v>1083.3</v>
      </c>
      <c r="K1349" s="9">
        <v>74</v>
      </c>
      <c r="L1349" s="12">
        <v>535510.14</v>
      </c>
      <c r="M1349" s="41">
        <v>0</v>
      </c>
      <c r="N1349" s="41">
        <v>0</v>
      </c>
      <c r="O1349" s="41">
        <v>0</v>
      </c>
      <c r="P1349" s="12">
        <v>535510.14</v>
      </c>
      <c r="Q1349" s="41">
        <v>233.47</v>
      </c>
      <c r="R1349" s="10">
        <v>233.47</v>
      </c>
      <c r="S1349" s="44" t="s">
        <v>200</v>
      </c>
      <c r="T1349" s="21" t="s">
        <v>37</v>
      </c>
    </row>
    <row r="1350" spans="1:20" ht="21.95" hidden="1" customHeight="1" x14ac:dyDescent="0.25">
      <c r="A1350" s="331">
        <v>95</v>
      </c>
      <c r="B1350" s="156" t="s">
        <v>1008</v>
      </c>
      <c r="C1350" s="8">
        <v>1959</v>
      </c>
      <c r="D1350" s="72"/>
      <c r="E1350" s="73" t="s">
        <v>841</v>
      </c>
      <c r="F1350" s="72">
        <v>4</v>
      </c>
      <c r="G1350" s="72">
        <v>4</v>
      </c>
      <c r="H1350" s="41">
        <v>2756.3</v>
      </c>
      <c r="I1350" s="41">
        <v>2716.17</v>
      </c>
      <c r="J1350" s="41">
        <v>1675.1</v>
      </c>
      <c r="K1350" s="9">
        <v>109</v>
      </c>
      <c r="L1350" s="12">
        <v>634144.21</v>
      </c>
      <c r="M1350" s="41">
        <v>0</v>
      </c>
      <c r="N1350" s="41">
        <v>0</v>
      </c>
      <c r="O1350" s="41">
        <v>0</v>
      </c>
      <c r="P1350" s="12">
        <v>634144.21</v>
      </c>
      <c r="Q1350" s="41">
        <v>233.47</v>
      </c>
      <c r="R1350" s="10">
        <v>233.47</v>
      </c>
      <c r="S1350" s="44" t="s">
        <v>200</v>
      </c>
      <c r="T1350" s="21" t="s">
        <v>37</v>
      </c>
    </row>
    <row r="1351" spans="1:20" ht="21.95" hidden="1" customHeight="1" x14ac:dyDescent="0.25">
      <c r="A1351" s="331">
        <v>96</v>
      </c>
      <c r="B1351" s="156" t="s">
        <v>1731</v>
      </c>
      <c r="C1351" s="8">
        <v>1963</v>
      </c>
      <c r="D1351" s="72"/>
      <c r="E1351" s="73" t="s">
        <v>36</v>
      </c>
      <c r="F1351" s="72">
        <v>5</v>
      </c>
      <c r="G1351" s="72">
        <v>3</v>
      </c>
      <c r="H1351" s="41">
        <v>2804.6</v>
      </c>
      <c r="I1351" s="41">
        <v>2499.6999999999998</v>
      </c>
      <c r="J1351" s="41">
        <v>2245.3000000000002</v>
      </c>
      <c r="K1351" s="9">
        <v>135</v>
      </c>
      <c r="L1351" s="12">
        <v>1353862.52</v>
      </c>
      <c r="M1351" s="41">
        <v>0</v>
      </c>
      <c r="N1351" s="41">
        <v>0</v>
      </c>
      <c r="O1351" s="41">
        <v>0</v>
      </c>
      <c r="P1351" s="12">
        <v>1353862.52</v>
      </c>
      <c r="Q1351" s="41">
        <v>541.61</v>
      </c>
      <c r="R1351" s="10">
        <v>541.61</v>
      </c>
      <c r="S1351" s="44" t="s">
        <v>200</v>
      </c>
      <c r="T1351" s="21" t="s">
        <v>33</v>
      </c>
    </row>
    <row r="1352" spans="1:20" ht="21.95" hidden="1" customHeight="1" x14ac:dyDescent="0.25">
      <c r="A1352" s="331">
        <v>97</v>
      </c>
      <c r="B1352" s="156" t="s">
        <v>1235</v>
      </c>
      <c r="C1352" s="8">
        <v>1959</v>
      </c>
      <c r="D1352" s="72"/>
      <c r="E1352" s="73" t="s">
        <v>36</v>
      </c>
      <c r="F1352" s="72">
        <v>5</v>
      </c>
      <c r="G1352" s="72">
        <v>2</v>
      </c>
      <c r="H1352" s="41">
        <v>2067.5</v>
      </c>
      <c r="I1352" s="41">
        <v>1552</v>
      </c>
      <c r="J1352" s="41">
        <v>1552</v>
      </c>
      <c r="K1352" s="9">
        <v>87</v>
      </c>
      <c r="L1352" s="12">
        <v>362345.44</v>
      </c>
      <c r="M1352" s="41">
        <v>0</v>
      </c>
      <c r="N1352" s="41">
        <v>0</v>
      </c>
      <c r="O1352" s="41">
        <v>0</v>
      </c>
      <c r="P1352" s="12">
        <v>362345.44</v>
      </c>
      <c r="Q1352" s="41">
        <v>233.47</v>
      </c>
      <c r="R1352" s="10">
        <v>233.47</v>
      </c>
      <c r="S1352" s="44" t="s">
        <v>200</v>
      </c>
      <c r="T1352" s="21" t="s">
        <v>37</v>
      </c>
    </row>
    <row r="1353" spans="1:20" ht="21.95" hidden="1" customHeight="1" x14ac:dyDescent="0.25">
      <c r="A1353" s="331">
        <v>98</v>
      </c>
      <c r="B1353" s="156" t="s">
        <v>1236</v>
      </c>
      <c r="C1353" s="8">
        <v>1958</v>
      </c>
      <c r="D1353" s="72">
        <v>2011</v>
      </c>
      <c r="E1353" s="73" t="s">
        <v>36</v>
      </c>
      <c r="F1353" s="72">
        <v>4</v>
      </c>
      <c r="G1353" s="72">
        <v>4</v>
      </c>
      <c r="H1353" s="41">
        <v>3023.3</v>
      </c>
      <c r="I1353" s="41">
        <v>2444.1</v>
      </c>
      <c r="J1353" s="41">
        <v>2431.4</v>
      </c>
      <c r="K1353" s="9">
        <v>145</v>
      </c>
      <c r="L1353" s="12">
        <v>570624.03</v>
      </c>
      <c r="M1353" s="41">
        <v>0</v>
      </c>
      <c r="N1353" s="41">
        <v>0</v>
      </c>
      <c r="O1353" s="41">
        <v>0</v>
      </c>
      <c r="P1353" s="12">
        <v>570624.03</v>
      </c>
      <c r="Q1353" s="41">
        <v>233.47</v>
      </c>
      <c r="R1353" s="10">
        <v>233.47</v>
      </c>
      <c r="S1353" s="44" t="s">
        <v>200</v>
      </c>
      <c r="T1353" s="21" t="s">
        <v>37</v>
      </c>
    </row>
    <row r="1354" spans="1:20" ht="21.95" hidden="1" customHeight="1" x14ac:dyDescent="0.25">
      <c r="A1354" s="331">
        <v>99</v>
      </c>
      <c r="B1354" s="156" t="s">
        <v>1009</v>
      </c>
      <c r="C1354" s="8">
        <v>1960</v>
      </c>
      <c r="D1354" s="72"/>
      <c r="E1354" s="73" t="s">
        <v>832</v>
      </c>
      <c r="F1354" s="72">
        <v>5</v>
      </c>
      <c r="G1354" s="72">
        <v>4</v>
      </c>
      <c r="H1354" s="41">
        <v>3423.3</v>
      </c>
      <c r="I1354" s="41">
        <v>3131.4</v>
      </c>
      <c r="J1354" s="41">
        <v>2991.7</v>
      </c>
      <c r="K1354" s="9">
        <v>133</v>
      </c>
      <c r="L1354" s="12">
        <v>731087.96</v>
      </c>
      <c r="M1354" s="41">
        <v>0</v>
      </c>
      <c r="N1354" s="41">
        <v>0</v>
      </c>
      <c r="O1354" s="41">
        <v>0</v>
      </c>
      <c r="P1354" s="12">
        <v>731087.96</v>
      </c>
      <c r="Q1354" s="41">
        <v>233.47</v>
      </c>
      <c r="R1354" s="10">
        <v>233.47</v>
      </c>
      <c r="S1354" s="44" t="s">
        <v>200</v>
      </c>
      <c r="T1354" s="21" t="s">
        <v>37</v>
      </c>
    </row>
    <row r="1355" spans="1:20" ht="21.95" hidden="1" customHeight="1" x14ac:dyDescent="0.25">
      <c r="A1355" s="331">
        <v>100</v>
      </c>
      <c r="B1355" s="156" t="s">
        <v>1237</v>
      </c>
      <c r="C1355" s="8">
        <v>1957</v>
      </c>
      <c r="D1355" s="72"/>
      <c r="E1355" s="73" t="s">
        <v>36</v>
      </c>
      <c r="F1355" s="72">
        <v>4</v>
      </c>
      <c r="G1355" s="72">
        <v>2</v>
      </c>
      <c r="H1355" s="41">
        <v>5386.1</v>
      </c>
      <c r="I1355" s="41">
        <v>3075.9</v>
      </c>
      <c r="J1355" s="41">
        <v>2800.1</v>
      </c>
      <c r="K1355" s="9">
        <v>115</v>
      </c>
      <c r="L1355" s="12">
        <v>4096360.58</v>
      </c>
      <c r="M1355" s="41">
        <v>0</v>
      </c>
      <c r="N1355" s="41">
        <v>0</v>
      </c>
      <c r="O1355" s="41">
        <v>0</v>
      </c>
      <c r="P1355" s="12">
        <v>4096360.58</v>
      </c>
      <c r="Q1355" s="41">
        <v>1331.76</v>
      </c>
      <c r="R1355" s="10">
        <v>1331.76</v>
      </c>
      <c r="S1355" s="44" t="s">
        <v>200</v>
      </c>
      <c r="T1355" s="21" t="s">
        <v>37</v>
      </c>
    </row>
    <row r="1356" spans="1:20" ht="21.95" hidden="1" customHeight="1" x14ac:dyDescent="0.25">
      <c r="A1356" s="331">
        <v>101</v>
      </c>
      <c r="B1356" s="156" t="s">
        <v>1238</v>
      </c>
      <c r="C1356" s="8">
        <v>1960</v>
      </c>
      <c r="D1356" s="72">
        <v>2010</v>
      </c>
      <c r="E1356" s="73" t="s">
        <v>36</v>
      </c>
      <c r="F1356" s="72">
        <v>5</v>
      </c>
      <c r="G1356" s="72">
        <v>2</v>
      </c>
      <c r="H1356" s="41">
        <v>1603.7</v>
      </c>
      <c r="I1356" s="41">
        <v>1581.3</v>
      </c>
      <c r="J1356" s="41">
        <v>1538.2</v>
      </c>
      <c r="K1356" s="9">
        <v>66</v>
      </c>
      <c r="L1356" s="12">
        <v>369186.11</v>
      </c>
      <c r="M1356" s="41">
        <v>0</v>
      </c>
      <c r="N1356" s="41">
        <v>0</v>
      </c>
      <c r="O1356" s="41">
        <v>0</v>
      </c>
      <c r="P1356" s="12">
        <v>369186.11</v>
      </c>
      <c r="Q1356" s="41">
        <v>233.47</v>
      </c>
      <c r="R1356" s="10">
        <v>233.47</v>
      </c>
      <c r="S1356" s="44" t="s">
        <v>200</v>
      </c>
      <c r="T1356" s="21" t="s">
        <v>33</v>
      </c>
    </row>
    <row r="1357" spans="1:20" ht="21.95" hidden="1" customHeight="1" x14ac:dyDescent="0.25">
      <c r="A1357" s="331">
        <v>102</v>
      </c>
      <c r="B1357" s="156" t="s">
        <v>1239</v>
      </c>
      <c r="C1357" s="8">
        <v>1953</v>
      </c>
      <c r="D1357" s="72">
        <v>2010</v>
      </c>
      <c r="E1357" s="73" t="s">
        <v>829</v>
      </c>
      <c r="F1357" s="72">
        <v>3</v>
      </c>
      <c r="G1357" s="72">
        <v>4</v>
      </c>
      <c r="H1357" s="41">
        <v>2452.1</v>
      </c>
      <c r="I1357" s="41">
        <v>1917.6</v>
      </c>
      <c r="J1357" s="41">
        <v>1809.9</v>
      </c>
      <c r="K1357" s="9">
        <v>57</v>
      </c>
      <c r="L1357" s="12">
        <v>2071027.18</v>
      </c>
      <c r="M1357" s="41">
        <v>0</v>
      </c>
      <c r="N1357" s="41">
        <v>0</v>
      </c>
      <c r="O1357" s="41">
        <v>0</v>
      </c>
      <c r="P1357" s="12">
        <v>2071027.18</v>
      </c>
      <c r="Q1357" s="41">
        <v>1080.01</v>
      </c>
      <c r="R1357" s="10">
        <v>1080.01</v>
      </c>
      <c r="S1357" s="44" t="s">
        <v>200</v>
      </c>
      <c r="T1357" s="21" t="s">
        <v>33</v>
      </c>
    </row>
    <row r="1358" spans="1:20" ht="21.95" hidden="1" customHeight="1" x14ac:dyDescent="0.25">
      <c r="A1358" s="331">
        <v>103</v>
      </c>
      <c r="B1358" s="156" t="s">
        <v>1010</v>
      </c>
      <c r="C1358" s="8">
        <v>1960</v>
      </c>
      <c r="D1358" s="72">
        <v>2011</v>
      </c>
      <c r="E1358" s="73" t="s">
        <v>841</v>
      </c>
      <c r="F1358" s="72">
        <v>5</v>
      </c>
      <c r="G1358" s="72">
        <v>4</v>
      </c>
      <c r="H1358" s="41">
        <v>3217.1</v>
      </c>
      <c r="I1358" s="41">
        <v>2327.8000000000002</v>
      </c>
      <c r="J1358" s="41">
        <v>1691.8</v>
      </c>
      <c r="K1358" s="9">
        <v>126</v>
      </c>
      <c r="L1358" s="12">
        <v>543471.47</v>
      </c>
      <c r="M1358" s="41">
        <v>0</v>
      </c>
      <c r="N1358" s="41">
        <v>0</v>
      </c>
      <c r="O1358" s="41">
        <v>0</v>
      </c>
      <c r="P1358" s="12">
        <v>543471.47</v>
      </c>
      <c r="Q1358" s="41">
        <v>233.47</v>
      </c>
      <c r="R1358" s="10">
        <v>233.47</v>
      </c>
      <c r="S1358" s="44" t="s">
        <v>200</v>
      </c>
      <c r="T1358" s="21" t="s">
        <v>37</v>
      </c>
    </row>
    <row r="1359" spans="1:20" ht="21.95" hidden="1" customHeight="1" x14ac:dyDescent="0.25">
      <c r="A1359" s="331">
        <v>104</v>
      </c>
      <c r="B1359" s="156" t="s">
        <v>1011</v>
      </c>
      <c r="C1359" s="8">
        <v>1956</v>
      </c>
      <c r="D1359" s="72">
        <v>2011</v>
      </c>
      <c r="E1359" s="73" t="s">
        <v>836</v>
      </c>
      <c r="F1359" s="72">
        <v>2</v>
      </c>
      <c r="G1359" s="72">
        <v>4</v>
      </c>
      <c r="H1359" s="41">
        <v>2343</v>
      </c>
      <c r="I1359" s="41">
        <v>1546.4</v>
      </c>
      <c r="J1359" s="41">
        <v>1213.3</v>
      </c>
      <c r="K1359" s="9">
        <v>71</v>
      </c>
      <c r="L1359" s="12">
        <v>361161.72</v>
      </c>
      <c r="M1359" s="41">
        <v>0</v>
      </c>
      <c r="N1359" s="41">
        <v>0</v>
      </c>
      <c r="O1359" s="41">
        <v>0</v>
      </c>
      <c r="P1359" s="12">
        <v>361161.72</v>
      </c>
      <c r="Q1359" s="41">
        <v>233.55</v>
      </c>
      <c r="R1359" s="10">
        <v>233.55</v>
      </c>
      <c r="S1359" s="44" t="s">
        <v>200</v>
      </c>
      <c r="T1359" s="21" t="s">
        <v>37</v>
      </c>
    </row>
    <row r="1360" spans="1:20" ht="21.95" hidden="1" customHeight="1" x14ac:dyDescent="0.25">
      <c r="A1360" s="331">
        <v>105</v>
      </c>
      <c r="B1360" s="156" t="s">
        <v>1012</v>
      </c>
      <c r="C1360" s="8">
        <v>1955</v>
      </c>
      <c r="D1360" s="72"/>
      <c r="E1360" s="73" t="s">
        <v>836</v>
      </c>
      <c r="F1360" s="72">
        <v>3</v>
      </c>
      <c r="G1360" s="72">
        <v>4</v>
      </c>
      <c r="H1360" s="41">
        <v>2530.8000000000002</v>
      </c>
      <c r="I1360" s="41">
        <v>1622.9</v>
      </c>
      <c r="J1360" s="41">
        <v>1238</v>
      </c>
      <c r="K1360" s="9">
        <v>97</v>
      </c>
      <c r="L1360" s="12">
        <v>378898.46</v>
      </c>
      <c r="M1360" s="41">
        <v>0</v>
      </c>
      <c r="N1360" s="41">
        <v>0</v>
      </c>
      <c r="O1360" s="41">
        <v>0</v>
      </c>
      <c r="P1360" s="12">
        <v>378898.46</v>
      </c>
      <c r="Q1360" s="41">
        <v>233.47</v>
      </c>
      <c r="R1360" s="10">
        <v>233.47</v>
      </c>
      <c r="S1360" s="44" t="s">
        <v>200</v>
      </c>
      <c r="T1360" s="21" t="s">
        <v>37</v>
      </c>
    </row>
    <row r="1361" spans="1:20" ht="21.95" hidden="1" customHeight="1" x14ac:dyDescent="0.25">
      <c r="A1361" s="331">
        <v>106</v>
      </c>
      <c r="B1361" s="156" t="s">
        <v>1013</v>
      </c>
      <c r="C1361" s="8">
        <v>1958</v>
      </c>
      <c r="D1361" s="72"/>
      <c r="E1361" s="73" t="s">
        <v>836</v>
      </c>
      <c r="F1361" s="72">
        <v>4</v>
      </c>
      <c r="G1361" s="72">
        <v>4</v>
      </c>
      <c r="H1361" s="41">
        <v>3627.8</v>
      </c>
      <c r="I1361" s="41">
        <v>2620.6</v>
      </c>
      <c r="J1361" s="41">
        <v>1633.2</v>
      </c>
      <c r="K1361" s="9">
        <v>110</v>
      </c>
      <c r="L1361" s="12">
        <v>611831.48</v>
      </c>
      <c r="M1361" s="41">
        <v>0</v>
      </c>
      <c r="N1361" s="41">
        <v>0</v>
      </c>
      <c r="O1361" s="41">
        <v>0</v>
      </c>
      <c r="P1361" s="12">
        <v>611831.48</v>
      </c>
      <c r="Q1361" s="41">
        <v>233.47</v>
      </c>
      <c r="R1361" s="10">
        <v>233.47</v>
      </c>
      <c r="S1361" s="44" t="s">
        <v>200</v>
      </c>
      <c r="T1361" s="21" t="s">
        <v>37</v>
      </c>
    </row>
    <row r="1362" spans="1:20" ht="21.95" hidden="1" customHeight="1" x14ac:dyDescent="0.25">
      <c r="A1362" s="331">
        <v>107</v>
      </c>
      <c r="B1362" s="156" t="s">
        <v>1240</v>
      </c>
      <c r="C1362" s="8">
        <v>1967</v>
      </c>
      <c r="D1362" s="72">
        <v>2012</v>
      </c>
      <c r="E1362" s="73" t="s">
        <v>36</v>
      </c>
      <c r="F1362" s="72">
        <v>5</v>
      </c>
      <c r="G1362" s="72">
        <v>2</v>
      </c>
      <c r="H1362" s="41">
        <v>2300</v>
      </c>
      <c r="I1362" s="41">
        <v>2174.6999999999998</v>
      </c>
      <c r="J1362" s="41">
        <v>1910.1</v>
      </c>
      <c r="K1362" s="9">
        <v>85</v>
      </c>
      <c r="L1362" s="12">
        <v>333751.21000000002</v>
      </c>
      <c r="M1362" s="41">
        <v>0</v>
      </c>
      <c r="N1362" s="41">
        <v>0</v>
      </c>
      <c r="O1362" s="41">
        <v>0</v>
      </c>
      <c r="P1362" s="12">
        <v>333751.21000000002</v>
      </c>
      <c r="Q1362" s="41">
        <v>153.47</v>
      </c>
      <c r="R1362" s="10">
        <v>153.47</v>
      </c>
      <c r="S1362" s="44" t="s">
        <v>200</v>
      </c>
      <c r="T1362" s="21" t="s">
        <v>37</v>
      </c>
    </row>
    <row r="1363" spans="1:20" ht="21.95" hidden="1" customHeight="1" x14ac:dyDescent="0.25">
      <c r="A1363" s="331">
        <v>108</v>
      </c>
      <c r="B1363" s="156" t="s">
        <v>1241</v>
      </c>
      <c r="C1363" s="8">
        <v>1970</v>
      </c>
      <c r="D1363" s="72">
        <v>2012</v>
      </c>
      <c r="E1363" s="73" t="s">
        <v>36</v>
      </c>
      <c r="F1363" s="72">
        <v>5</v>
      </c>
      <c r="G1363" s="72">
        <v>2</v>
      </c>
      <c r="H1363" s="41">
        <v>2350.6999999999998</v>
      </c>
      <c r="I1363" s="41">
        <v>1914.3</v>
      </c>
      <c r="J1363" s="41">
        <v>1914.3</v>
      </c>
      <c r="K1363" s="9">
        <v>74</v>
      </c>
      <c r="L1363" s="12">
        <v>293787.62</v>
      </c>
      <c r="M1363" s="41">
        <v>0</v>
      </c>
      <c r="N1363" s="41">
        <v>0</v>
      </c>
      <c r="O1363" s="41">
        <v>0</v>
      </c>
      <c r="P1363" s="12">
        <v>293787.62</v>
      </c>
      <c r="Q1363" s="41">
        <v>153.47</v>
      </c>
      <c r="R1363" s="10">
        <v>153.47</v>
      </c>
      <c r="S1363" s="44" t="s">
        <v>200</v>
      </c>
      <c r="T1363" s="21" t="s">
        <v>37</v>
      </c>
    </row>
    <row r="1364" spans="1:20" ht="21.95" hidden="1" customHeight="1" x14ac:dyDescent="0.25">
      <c r="A1364" s="331">
        <v>109</v>
      </c>
      <c r="B1364" s="156" t="s">
        <v>1242</v>
      </c>
      <c r="C1364" s="8">
        <v>1968</v>
      </c>
      <c r="D1364" s="72"/>
      <c r="E1364" s="73" t="s">
        <v>36</v>
      </c>
      <c r="F1364" s="72">
        <v>9</v>
      </c>
      <c r="G1364" s="72">
        <v>1</v>
      </c>
      <c r="H1364" s="41">
        <v>5113.3999999999996</v>
      </c>
      <c r="I1364" s="41">
        <v>4279.3</v>
      </c>
      <c r="J1364" s="41">
        <v>3894.3</v>
      </c>
      <c r="K1364" s="9">
        <v>248</v>
      </c>
      <c r="L1364" s="12">
        <v>2186037.61</v>
      </c>
      <c r="M1364" s="41">
        <v>0</v>
      </c>
      <c r="N1364" s="41">
        <v>0</v>
      </c>
      <c r="O1364" s="41">
        <v>0</v>
      </c>
      <c r="P1364" s="12">
        <v>2186037.61</v>
      </c>
      <c r="Q1364" s="41">
        <v>510.84</v>
      </c>
      <c r="R1364" s="10">
        <v>510.84</v>
      </c>
      <c r="S1364" s="44" t="s">
        <v>200</v>
      </c>
      <c r="T1364" s="21" t="s">
        <v>33</v>
      </c>
    </row>
    <row r="1365" spans="1:20" ht="21.95" hidden="1" customHeight="1" x14ac:dyDescent="0.25">
      <c r="A1365" s="331">
        <v>110</v>
      </c>
      <c r="B1365" s="156" t="s">
        <v>1243</v>
      </c>
      <c r="C1365" s="8">
        <v>1960</v>
      </c>
      <c r="D1365" s="72"/>
      <c r="E1365" s="73" t="s">
        <v>36</v>
      </c>
      <c r="F1365" s="72">
        <v>4</v>
      </c>
      <c r="G1365" s="72">
        <v>2</v>
      </c>
      <c r="H1365" s="41">
        <v>1415.4</v>
      </c>
      <c r="I1365" s="41">
        <v>1283</v>
      </c>
      <c r="J1365" s="41">
        <v>1242.0999999999999</v>
      </c>
      <c r="K1365" s="9">
        <v>72</v>
      </c>
      <c r="L1365" s="12">
        <v>1385652.83</v>
      </c>
      <c r="M1365" s="41">
        <v>0</v>
      </c>
      <c r="N1365" s="41">
        <v>0</v>
      </c>
      <c r="O1365" s="41">
        <v>0</v>
      </c>
      <c r="P1365" s="12">
        <v>1385652.83</v>
      </c>
      <c r="Q1365" s="41">
        <v>1080.01</v>
      </c>
      <c r="R1365" s="10">
        <v>1080.01</v>
      </c>
      <c r="S1365" s="44" t="s">
        <v>200</v>
      </c>
      <c r="T1365" s="21" t="s">
        <v>37</v>
      </c>
    </row>
    <row r="1366" spans="1:20" ht="21.95" hidden="1" customHeight="1" x14ac:dyDescent="0.25">
      <c r="A1366" s="331">
        <v>111</v>
      </c>
      <c r="B1366" s="156" t="s">
        <v>1244</v>
      </c>
      <c r="C1366" s="8">
        <v>1970</v>
      </c>
      <c r="D1366" s="72">
        <v>2013</v>
      </c>
      <c r="E1366" s="73" t="s">
        <v>36</v>
      </c>
      <c r="F1366" s="72">
        <v>5</v>
      </c>
      <c r="G1366" s="72">
        <v>3</v>
      </c>
      <c r="H1366" s="41">
        <v>3738.7</v>
      </c>
      <c r="I1366" s="41">
        <v>3324.03</v>
      </c>
      <c r="J1366" s="41">
        <v>2134.6999999999998</v>
      </c>
      <c r="K1366" s="9">
        <v>135</v>
      </c>
      <c r="L1366" s="12">
        <v>776061.28</v>
      </c>
      <c r="M1366" s="41">
        <v>0</v>
      </c>
      <c r="N1366" s="41">
        <v>0</v>
      </c>
      <c r="O1366" s="41">
        <v>0</v>
      </c>
      <c r="P1366" s="12">
        <v>776061.28</v>
      </c>
      <c r="Q1366" s="41">
        <v>233.47</v>
      </c>
      <c r="R1366" s="10">
        <v>233.47</v>
      </c>
      <c r="S1366" s="44" t="s">
        <v>200</v>
      </c>
      <c r="T1366" s="21" t="s">
        <v>37</v>
      </c>
    </row>
    <row r="1367" spans="1:20" ht="21.95" hidden="1" customHeight="1" x14ac:dyDescent="0.25">
      <c r="A1367" s="331">
        <v>112</v>
      </c>
      <c r="B1367" s="156" t="s">
        <v>1014</v>
      </c>
      <c r="C1367" s="8">
        <v>1951</v>
      </c>
      <c r="D1367" s="72"/>
      <c r="E1367" s="73" t="s">
        <v>832</v>
      </c>
      <c r="F1367" s="72">
        <v>4</v>
      </c>
      <c r="G1367" s="72">
        <v>2</v>
      </c>
      <c r="H1367" s="41">
        <v>2566.8000000000002</v>
      </c>
      <c r="I1367" s="41">
        <v>1633.6</v>
      </c>
      <c r="J1367" s="41">
        <v>1326</v>
      </c>
      <c r="K1367" s="9">
        <v>43</v>
      </c>
      <c r="L1367" s="12">
        <v>1764304.34</v>
      </c>
      <c r="M1367" s="41">
        <v>0</v>
      </c>
      <c r="N1367" s="41">
        <v>0</v>
      </c>
      <c r="O1367" s="41">
        <v>0</v>
      </c>
      <c r="P1367" s="12">
        <v>1764304.34</v>
      </c>
      <c r="Q1367" s="41">
        <v>1080.01</v>
      </c>
      <c r="R1367" s="10">
        <v>1080.01</v>
      </c>
      <c r="S1367" s="44" t="s">
        <v>200</v>
      </c>
      <c r="T1367" s="21" t="s">
        <v>37</v>
      </c>
    </row>
    <row r="1368" spans="1:20" ht="21.95" hidden="1" customHeight="1" x14ac:dyDescent="0.25">
      <c r="A1368" s="331">
        <v>113</v>
      </c>
      <c r="B1368" s="156" t="s">
        <v>1245</v>
      </c>
      <c r="C1368" s="8">
        <v>1956</v>
      </c>
      <c r="D1368" s="72"/>
      <c r="E1368" s="73" t="s">
        <v>60</v>
      </c>
      <c r="F1368" s="72">
        <v>5</v>
      </c>
      <c r="G1368" s="72">
        <v>2</v>
      </c>
      <c r="H1368" s="41">
        <v>2854.36</v>
      </c>
      <c r="I1368" s="41">
        <v>2492.8000000000002</v>
      </c>
      <c r="J1368" s="41">
        <v>1412.2</v>
      </c>
      <c r="K1368" s="9">
        <v>47</v>
      </c>
      <c r="L1368" s="12">
        <v>2076377.76</v>
      </c>
      <c r="M1368" s="41">
        <v>0</v>
      </c>
      <c r="N1368" s="41">
        <v>0</v>
      </c>
      <c r="O1368" s="41">
        <v>0</v>
      </c>
      <c r="P1368" s="12">
        <v>2076377.76</v>
      </c>
      <c r="Q1368" s="41">
        <v>832.95</v>
      </c>
      <c r="R1368" s="10">
        <v>832.95</v>
      </c>
      <c r="S1368" s="44" t="s">
        <v>200</v>
      </c>
      <c r="T1368" s="21" t="s">
        <v>37</v>
      </c>
    </row>
    <row r="1369" spans="1:20" ht="21.95" hidden="1" customHeight="1" x14ac:dyDescent="0.25">
      <c r="A1369" s="331">
        <v>114</v>
      </c>
      <c r="B1369" s="156" t="s">
        <v>1246</v>
      </c>
      <c r="C1369" s="8">
        <v>1953</v>
      </c>
      <c r="D1369" s="72">
        <v>2012</v>
      </c>
      <c r="E1369" s="73" t="s">
        <v>36</v>
      </c>
      <c r="F1369" s="72">
        <v>5</v>
      </c>
      <c r="G1369" s="72">
        <v>2</v>
      </c>
      <c r="H1369" s="41">
        <v>2831.2</v>
      </c>
      <c r="I1369" s="41">
        <v>2392</v>
      </c>
      <c r="J1369" s="41">
        <v>2392</v>
      </c>
      <c r="K1369" s="9">
        <v>81</v>
      </c>
      <c r="L1369" s="12">
        <v>1625316.16</v>
      </c>
      <c r="M1369" s="41">
        <v>0</v>
      </c>
      <c r="N1369" s="41">
        <v>0</v>
      </c>
      <c r="O1369" s="41">
        <v>0</v>
      </c>
      <c r="P1369" s="12">
        <v>1625316.16</v>
      </c>
      <c r="Q1369" s="41">
        <v>679.48</v>
      </c>
      <c r="R1369" s="10">
        <v>679.48</v>
      </c>
      <c r="S1369" s="44" t="s">
        <v>200</v>
      </c>
      <c r="T1369" s="21" t="s">
        <v>37</v>
      </c>
    </row>
    <row r="1370" spans="1:20" ht="21.95" hidden="1" customHeight="1" x14ac:dyDescent="0.25">
      <c r="A1370" s="331">
        <v>115</v>
      </c>
      <c r="B1370" s="156" t="s">
        <v>1247</v>
      </c>
      <c r="C1370" s="8">
        <v>1933</v>
      </c>
      <c r="D1370" s="72">
        <v>2012</v>
      </c>
      <c r="E1370" s="73" t="s">
        <v>97</v>
      </c>
      <c r="F1370" s="72">
        <v>4</v>
      </c>
      <c r="G1370" s="72">
        <v>6</v>
      </c>
      <c r="H1370" s="41">
        <v>3478</v>
      </c>
      <c r="I1370" s="41">
        <v>3449.9</v>
      </c>
      <c r="J1370" s="41">
        <v>3280.3</v>
      </c>
      <c r="K1370" s="9">
        <v>201</v>
      </c>
      <c r="L1370" s="12">
        <v>2344138.0499999998</v>
      </c>
      <c r="M1370" s="41">
        <v>0</v>
      </c>
      <c r="N1370" s="41">
        <v>0</v>
      </c>
      <c r="O1370" s="41">
        <v>0</v>
      </c>
      <c r="P1370" s="12">
        <v>2344138.0499999998</v>
      </c>
      <c r="Q1370" s="41">
        <v>679.48</v>
      </c>
      <c r="R1370" s="10">
        <v>679.48</v>
      </c>
      <c r="S1370" s="44" t="s">
        <v>200</v>
      </c>
      <c r="T1370" s="21" t="s">
        <v>37</v>
      </c>
    </row>
    <row r="1371" spans="1:20" ht="21.95" hidden="1" customHeight="1" x14ac:dyDescent="0.25">
      <c r="A1371" s="331">
        <v>116</v>
      </c>
      <c r="B1371" s="156" t="s">
        <v>1248</v>
      </c>
      <c r="C1371" s="8">
        <v>1959</v>
      </c>
      <c r="D1371" s="72"/>
      <c r="E1371" s="73" t="s">
        <v>829</v>
      </c>
      <c r="F1371" s="72">
        <v>2</v>
      </c>
      <c r="G1371" s="72">
        <v>2</v>
      </c>
      <c r="H1371" s="41">
        <v>705.3</v>
      </c>
      <c r="I1371" s="41">
        <v>637.70000000000005</v>
      </c>
      <c r="J1371" s="41">
        <v>593.05999999999995</v>
      </c>
      <c r="K1371" s="9">
        <v>30</v>
      </c>
      <c r="L1371" s="12">
        <v>665229.51</v>
      </c>
      <c r="M1371" s="41">
        <v>0</v>
      </c>
      <c r="N1371" s="41">
        <v>0</v>
      </c>
      <c r="O1371" s="41">
        <v>0</v>
      </c>
      <c r="P1371" s="12">
        <v>665229.51</v>
      </c>
      <c r="Q1371" s="41">
        <v>1043.17</v>
      </c>
      <c r="R1371" s="10">
        <v>1043.17</v>
      </c>
      <c r="S1371" s="44" t="s">
        <v>200</v>
      </c>
      <c r="T1371" s="21" t="s">
        <v>37</v>
      </c>
    </row>
    <row r="1372" spans="1:20" ht="21.95" hidden="1" customHeight="1" x14ac:dyDescent="0.25">
      <c r="A1372" s="331">
        <v>117</v>
      </c>
      <c r="B1372" s="156" t="s">
        <v>1249</v>
      </c>
      <c r="C1372" s="8">
        <v>1962</v>
      </c>
      <c r="D1372" s="72">
        <v>2008</v>
      </c>
      <c r="E1372" s="73" t="s">
        <v>832</v>
      </c>
      <c r="F1372" s="72">
        <v>5</v>
      </c>
      <c r="G1372" s="72">
        <v>4</v>
      </c>
      <c r="H1372" s="41">
        <v>4197.8</v>
      </c>
      <c r="I1372" s="41">
        <v>3307.2</v>
      </c>
      <c r="J1372" s="41">
        <v>2578.8000000000002</v>
      </c>
      <c r="K1372" s="9">
        <v>137</v>
      </c>
      <c r="L1372" s="12">
        <v>1919081.35</v>
      </c>
      <c r="M1372" s="41">
        <v>0</v>
      </c>
      <c r="N1372" s="41">
        <v>0</v>
      </c>
      <c r="O1372" s="41">
        <v>0</v>
      </c>
      <c r="P1372" s="12">
        <v>1919081.35</v>
      </c>
      <c r="Q1372" s="41">
        <v>580.27</v>
      </c>
      <c r="R1372" s="10">
        <v>1080.01</v>
      </c>
      <c r="S1372" s="44" t="s">
        <v>200</v>
      </c>
      <c r="T1372" s="21" t="s">
        <v>33</v>
      </c>
    </row>
    <row r="1373" spans="1:20" ht="21.95" hidden="1" customHeight="1" x14ac:dyDescent="0.25">
      <c r="A1373" s="331">
        <v>118</v>
      </c>
      <c r="B1373" s="156" t="s">
        <v>1250</v>
      </c>
      <c r="C1373" s="8">
        <v>1960</v>
      </c>
      <c r="D1373" s="72"/>
      <c r="E1373" s="73" t="s">
        <v>47</v>
      </c>
      <c r="F1373" s="72">
        <v>5</v>
      </c>
      <c r="G1373" s="72">
        <v>4</v>
      </c>
      <c r="H1373" s="41">
        <v>3045.5</v>
      </c>
      <c r="I1373" s="41">
        <v>2715</v>
      </c>
      <c r="J1373" s="41">
        <v>2582.9</v>
      </c>
      <c r="K1373" s="9">
        <v>171</v>
      </c>
      <c r="L1373" s="12">
        <v>633871.05000000005</v>
      </c>
      <c r="M1373" s="41">
        <v>0</v>
      </c>
      <c r="N1373" s="41">
        <v>0</v>
      </c>
      <c r="O1373" s="41">
        <v>0</v>
      </c>
      <c r="P1373" s="12">
        <v>633871.05000000005</v>
      </c>
      <c r="Q1373" s="41">
        <v>233.47</v>
      </c>
      <c r="R1373" s="10">
        <v>233.47</v>
      </c>
      <c r="S1373" s="44" t="s">
        <v>200</v>
      </c>
      <c r="T1373" s="21" t="s">
        <v>37</v>
      </c>
    </row>
    <row r="1374" spans="1:20" ht="21.95" hidden="1" customHeight="1" x14ac:dyDescent="0.25">
      <c r="A1374" s="331">
        <v>119</v>
      </c>
      <c r="B1374" s="156" t="s">
        <v>1251</v>
      </c>
      <c r="C1374" s="8">
        <v>1968</v>
      </c>
      <c r="D1374" s="72"/>
      <c r="E1374" s="73" t="s">
        <v>47</v>
      </c>
      <c r="F1374" s="72">
        <v>5</v>
      </c>
      <c r="G1374" s="72">
        <v>4</v>
      </c>
      <c r="H1374" s="41">
        <v>3039.7</v>
      </c>
      <c r="I1374" s="41">
        <v>2710.8</v>
      </c>
      <c r="J1374" s="41">
        <v>1851.6</v>
      </c>
      <c r="K1374" s="9">
        <v>120</v>
      </c>
      <c r="L1374" s="12">
        <v>1353421.12</v>
      </c>
      <c r="M1374" s="41">
        <v>0</v>
      </c>
      <c r="N1374" s="41">
        <v>0</v>
      </c>
      <c r="O1374" s="41">
        <v>0</v>
      </c>
      <c r="P1374" s="12">
        <v>1353421.12</v>
      </c>
      <c r="Q1374" s="41">
        <v>499.27</v>
      </c>
      <c r="R1374" s="10">
        <v>499.27</v>
      </c>
      <c r="S1374" s="44" t="s">
        <v>200</v>
      </c>
      <c r="T1374" s="21" t="s">
        <v>37</v>
      </c>
    </row>
    <row r="1375" spans="1:20" ht="21.95" hidden="1" customHeight="1" x14ac:dyDescent="0.25">
      <c r="A1375" s="331">
        <v>120</v>
      </c>
      <c r="B1375" s="156" t="s">
        <v>1252</v>
      </c>
      <c r="C1375" s="8">
        <v>1969</v>
      </c>
      <c r="D1375" s="72"/>
      <c r="E1375" s="73" t="s">
        <v>47</v>
      </c>
      <c r="F1375" s="72">
        <v>5</v>
      </c>
      <c r="G1375" s="72">
        <v>4</v>
      </c>
      <c r="H1375" s="41">
        <v>3071.6</v>
      </c>
      <c r="I1375" s="41">
        <v>2737.6</v>
      </c>
      <c r="J1375" s="41">
        <v>1846.5</v>
      </c>
      <c r="K1375" s="9">
        <v>149</v>
      </c>
      <c r="L1375" s="12">
        <v>420139.47</v>
      </c>
      <c r="M1375" s="41">
        <v>0</v>
      </c>
      <c r="N1375" s="41">
        <v>0</v>
      </c>
      <c r="O1375" s="41">
        <v>0</v>
      </c>
      <c r="P1375" s="12">
        <v>420139.47</v>
      </c>
      <c r="Q1375" s="41">
        <v>153.47</v>
      </c>
      <c r="R1375" s="10">
        <v>153.47</v>
      </c>
      <c r="S1375" s="44" t="s">
        <v>200</v>
      </c>
      <c r="T1375" s="21" t="s">
        <v>37</v>
      </c>
    </row>
    <row r="1376" spans="1:20" ht="21.95" hidden="1" customHeight="1" x14ac:dyDescent="0.25">
      <c r="A1376" s="331">
        <v>121</v>
      </c>
      <c r="B1376" s="156" t="s">
        <v>1253</v>
      </c>
      <c r="C1376" s="8">
        <v>1961</v>
      </c>
      <c r="D1376" s="72"/>
      <c r="E1376" s="73" t="s">
        <v>36</v>
      </c>
      <c r="F1376" s="72">
        <v>5</v>
      </c>
      <c r="G1376" s="72">
        <v>4</v>
      </c>
      <c r="H1376" s="41">
        <v>3459.2</v>
      </c>
      <c r="I1376" s="41">
        <v>3168.8</v>
      </c>
      <c r="J1376" s="41">
        <v>3109.9</v>
      </c>
      <c r="K1376" s="9">
        <v>141</v>
      </c>
      <c r="L1376" s="12">
        <v>739819.74</v>
      </c>
      <c r="M1376" s="41">
        <v>0</v>
      </c>
      <c r="N1376" s="41">
        <v>0</v>
      </c>
      <c r="O1376" s="41">
        <v>0</v>
      </c>
      <c r="P1376" s="12">
        <v>739819.74</v>
      </c>
      <c r="Q1376" s="41">
        <v>233.47</v>
      </c>
      <c r="R1376" s="10">
        <v>233.47</v>
      </c>
      <c r="S1376" s="44" t="s">
        <v>200</v>
      </c>
      <c r="T1376" s="21" t="s">
        <v>37</v>
      </c>
    </row>
    <row r="1377" spans="1:20" ht="21.95" hidden="1" customHeight="1" x14ac:dyDescent="0.25">
      <c r="A1377" s="331">
        <v>122</v>
      </c>
      <c r="B1377" s="156" t="s">
        <v>1254</v>
      </c>
      <c r="C1377" s="8">
        <v>1961</v>
      </c>
      <c r="D1377" s="72">
        <v>2013</v>
      </c>
      <c r="E1377" s="73" t="s">
        <v>36</v>
      </c>
      <c r="F1377" s="72">
        <v>5</v>
      </c>
      <c r="G1377" s="72">
        <v>2</v>
      </c>
      <c r="H1377" s="41">
        <v>1770.4</v>
      </c>
      <c r="I1377" s="41">
        <v>1596.8</v>
      </c>
      <c r="J1377" s="41">
        <v>1424.9</v>
      </c>
      <c r="K1377" s="9">
        <v>55</v>
      </c>
      <c r="L1377" s="12">
        <v>1724559.97</v>
      </c>
      <c r="M1377" s="41">
        <v>0</v>
      </c>
      <c r="N1377" s="41">
        <v>0</v>
      </c>
      <c r="O1377" s="41">
        <v>0</v>
      </c>
      <c r="P1377" s="12">
        <v>1724559.97</v>
      </c>
      <c r="Q1377" s="41">
        <v>1080.01</v>
      </c>
      <c r="R1377" s="10">
        <v>1080.01</v>
      </c>
      <c r="S1377" s="44" t="s">
        <v>200</v>
      </c>
      <c r="T1377" s="21" t="s">
        <v>37</v>
      </c>
    </row>
    <row r="1378" spans="1:20" ht="21.95" hidden="1" customHeight="1" x14ac:dyDescent="0.25">
      <c r="A1378" s="331">
        <v>123</v>
      </c>
      <c r="B1378" s="156" t="s">
        <v>1255</v>
      </c>
      <c r="C1378" s="8">
        <v>1959</v>
      </c>
      <c r="D1378" s="72"/>
      <c r="E1378" s="73" t="s">
        <v>36</v>
      </c>
      <c r="F1378" s="72">
        <v>5</v>
      </c>
      <c r="G1378" s="72">
        <v>4</v>
      </c>
      <c r="H1378" s="41">
        <v>3451.5</v>
      </c>
      <c r="I1378" s="41">
        <v>3150.2</v>
      </c>
      <c r="J1378" s="41">
        <v>3036.5</v>
      </c>
      <c r="K1378" s="9">
        <v>121</v>
      </c>
      <c r="L1378" s="12">
        <v>735477.19</v>
      </c>
      <c r="M1378" s="41">
        <v>0</v>
      </c>
      <c r="N1378" s="41">
        <v>0</v>
      </c>
      <c r="O1378" s="41">
        <v>0</v>
      </c>
      <c r="P1378" s="12">
        <v>735477.19</v>
      </c>
      <c r="Q1378" s="41">
        <v>233.47</v>
      </c>
      <c r="R1378" s="10">
        <v>233.47</v>
      </c>
      <c r="S1378" s="44" t="s">
        <v>200</v>
      </c>
      <c r="T1378" s="21" t="s">
        <v>37</v>
      </c>
    </row>
    <row r="1379" spans="1:20" ht="21.95" hidden="1" customHeight="1" x14ac:dyDescent="0.25">
      <c r="A1379" s="331">
        <v>124</v>
      </c>
      <c r="B1379" s="156" t="s">
        <v>1256</v>
      </c>
      <c r="C1379" s="8">
        <v>1959</v>
      </c>
      <c r="D1379" s="72">
        <v>2013</v>
      </c>
      <c r="E1379" s="73" t="s">
        <v>36</v>
      </c>
      <c r="F1379" s="72">
        <v>5</v>
      </c>
      <c r="G1379" s="72">
        <v>2</v>
      </c>
      <c r="H1379" s="41">
        <v>2157.6999999999998</v>
      </c>
      <c r="I1379" s="41">
        <v>1452.4</v>
      </c>
      <c r="J1379" s="41">
        <v>1397.8</v>
      </c>
      <c r="K1379" s="9">
        <v>85</v>
      </c>
      <c r="L1379" s="12">
        <v>786634.36</v>
      </c>
      <c r="M1379" s="41">
        <v>0</v>
      </c>
      <c r="N1379" s="41">
        <v>0</v>
      </c>
      <c r="O1379" s="41">
        <v>0</v>
      </c>
      <c r="P1379" s="12">
        <v>786634.36</v>
      </c>
      <c r="Q1379" s="41">
        <v>541.61</v>
      </c>
      <c r="R1379" s="10">
        <v>541.61</v>
      </c>
      <c r="S1379" s="44" t="s">
        <v>200</v>
      </c>
      <c r="T1379" s="21" t="s">
        <v>37</v>
      </c>
    </row>
    <row r="1380" spans="1:20" ht="21.95" hidden="1" customHeight="1" x14ac:dyDescent="0.25">
      <c r="A1380" s="331">
        <v>125</v>
      </c>
      <c r="B1380" s="156" t="s">
        <v>1257</v>
      </c>
      <c r="C1380" s="8">
        <v>1968</v>
      </c>
      <c r="D1380" s="72"/>
      <c r="E1380" s="73" t="s">
        <v>198</v>
      </c>
      <c r="F1380" s="72">
        <v>5</v>
      </c>
      <c r="G1380" s="72">
        <v>8</v>
      </c>
      <c r="H1380" s="41">
        <v>6414.8</v>
      </c>
      <c r="I1380" s="41">
        <v>5726.1</v>
      </c>
      <c r="J1380" s="41">
        <v>5639.1</v>
      </c>
      <c r="K1380" s="9">
        <v>277</v>
      </c>
      <c r="L1380" s="12">
        <v>878784.57</v>
      </c>
      <c r="M1380" s="41">
        <v>0</v>
      </c>
      <c r="N1380" s="41">
        <v>0</v>
      </c>
      <c r="O1380" s="41">
        <v>0</v>
      </c>
      <c r="P1380" s="12">
        <v>878784.57</v>
      </c>
      <c r="Q1380" s="41">
        <v>153.47</v>
      </c>
      <c r="R1380" s="10">
        <v>153.47</v>
      </c>
      <c r="S1380" s="44" t="s">
        <v>200</v>
      </c>
      <c r="T1380" s="21" t="s">
        <v>37</v>
      </c>
    </row>
    <row r="1381" spans="1:20" ht="21.95" hidden="1" customHeight="1" x14ac:dyDescent="0.25">
      <c r="A1381" s="331">
        <v>126</v>
      </c>
      <c r="B1381" s="156" t="s">
        <v>1258</v>
      </c>
      <c r="C1381" s="8">
        <v>1972</v>
      </c>
      <c r="D1381" s="72"/>
      <c r="E1381" s="73" t="s">
        <v>47</v>
      </c>
      <c r="F1381" s="72">
        <v>5</v>
      </c>
      <c r="G1381" s="72">
        <v>4</v>
      </c>
      <c r="H1381" s="41">
        <v>3022</v>
      </c>
      <c r="I1381" s="41">
        <v>2690</v>
      </c>
      <c r="J1381" s="41">
        <v>2490.6</v>
      </c>
      <c r="K1381" s="9">
        <v>156</v>
      </c>
      <c r="L1381" s="12">
        <v>412834.3</v>
      </c>
      <c r="M1381" s="41">
        <v>0</v>
      </c>
      <c r="N1381" s="41">
        <v>0</v>
      </c>
      <c r="O1381" s="41">
        <v>0</v>
      </c>
      <c r="P1381" s="12">
        <v>412834.3</v>
      </c>
      <c r="Q1381" s="41">
        <v>153.47</v>
      </c>
      <c r="R1381" s="10">
        <v>153.47</v>
      </c>
      <c r="S1381" s="44" t="s">
        <v>200</v>
      </c>
      <c r="T1381" s="21" t="s">
        <v>37</v>
      </c>
    </row>
    <row r="1382" spans="1:20" ht="21.95" hidden="1" customHeight="1" x14ac:dyDescent="0.25">
      <c r="A1382" s="331">
        <v>127</v>
      </c>
      <c r="B1382" s="156" t="s">
        <v>1259</v>
      </c>
      <c r="C1382" s="8">
        <v>1972</v>
      </c>
      <c r="D1382" s="72"/>
      <c r="E1382" s="73" t="s">
        <v>47</v>
      </c>
      <c r="F1382" s="72">
        <v>5</v>
      </c>
      <c r="G1382" s="72">
        <v>8</v>
      </c>
      <c r="H1382" s="41">
        <v>6438</v>
      </c>
      <c r="I1382" s="41">
        <v>5762</v>
      </c>
      <c r="J1382" s="41">
        <v>5491.2</v>
      </c>
      <c r="K1382" s="9">
        <v>286</v>
      </c>
      <c r="L1382" s="12">
        <v>3120756.82</v>
      </c>
      <c r="M1382" s="41">
        <v>0</v>
      </c>
      <c r="N1382" s="41">
        <v>0</v>
      </c>
      <c r="O1382" s="41">
        <v>0</v>
      </c>
      <c r="P1382" s="12">
        <v>3120756.82</v>
      </c>
      <c r="Q1382" s="41">
        <v>541.61</v>
      </c>
      <c r="R1382" s="10">
        <v>541.61</v>
      </c>
      <c r="S1382" s="44" t="s">
        <v>200</v>
      </c>
      <c r="T1382" s="21" t="s">
        <v>37</v>
      </c>
    </row>
    <row r="1383" spans="1:20" ht="21.95" hidden="1" customHeight="1" x14ac:dyDescent="0.25">
      <c r="A1383" s="331">
        <v>128</v>
      </c>
      <c r="B1383" s="156" t="s">
        <v>1015</v>
      </c>
      <c r="C1383" s="8">
        <v>1974</v>
      </c>
      <c r="D1383" s="72"/>
      <c r="E1383" s="73" t="s">
        <v>847</v>
      </c>
      <c r="F1383" s="72">
        <v>9</v>
      </c>
      <c r="G1383" s="72">
        <v>4</v>
      </c>
      <c r="H1383" s="41">
        <v>7561.5</v>
      </c>
      <c r="I1383" s="41">
        <v>6491</v>
      </c>
      <c r="J1383" s="41">
        <v>4789.4799999999996</v>
      </c>
      <c r="K1383" s="9">
        <v>372</v>
      </c>
      <c r="L1383" s="12">
        <v>4556876.7300000004</v>
      </c>
      <c r="M1383" s="41">
        <v>0</v>
      </c>
      <c r="N1383" s="41">
        <v>0</v>
      </c>
      <c r="O1383" s="41">
        <v>0</v>
      </c>
      <c r="P1383" s="12">
        <v>4556876.7300000004</v>
      </c>
      <c r="Q1383" s="41">
        <v>702.03</v>
      </c>
      <c r="R1383" s="10">
        <v>702.03</v>
      </c>
      <c r="S1383" s="44" t="s">
        <v>200</v>
      </c>
      <c r="T1383" s="21" t="s">
        <v>37</v>
      </c>
    </row>
    <row r="1384" spans="1:20" ht="21.95" hidden="1" customHeight="1" x14ac:dyDescent="0.25">
      <c r="A1384" s="331">
        <v>129</v>
      </c>
      <c r="B1384" s="156" t="s">
        <v>1260</v>
      </c>
      <c r="C1384" s="8">
        <v>1968</v>
      </c>
      <c r="D1384" s="72"/>
      <c r="E1384" s="73" t="s">
        <v>47</v>
      </c>
      <c r="F1384" s="72">
        <v>5</v>
      </c>
      <c r="G1384" s="72">
        <v>4</v>
      </c>
      <c r="H1384" s="41">
        <v>3091.4</v>
      </c>
      <c r="I1384" s="41">
        <v>2728</v>
      </c>
      <c r="J1384" s="41">
        <v>2667.1</v>
      </c>
      <c r="K1384" s="9">
        <v>149</v>
      </c>
      <c r="L1384" s="12">
        <v>418666.16</v>
      </c>
      <c r="M1384" s="41">
        <v>0</v>
      </c>
      <c r="N1384" s="41">
        <v>0</v>
      </c>
      <c r="O1384" s="41">
        <v>0</v>
      </c>
      <c r="P1384" s="12">
        <v>418666.16</v>
      </c>
      <c r="Q1384" s="41">
        <v>153.47</v>
      </c>
      <c r="R1384" s="10">
        <v>153.47</v>
      </c>
      <c r="S1384" s="44" t="s">
        <v>200</v>
      </c>
      <c r="T1384" s="21" t="s">
        <v>37</v>
      </c>
    </row>
    <row r="1385" spans="1:20" ht="21.95" hidden="1" customHeight="1" x14ac:dyDescent="0.25">
      <c r="A1385" s="331">
        <v>130</v>
      </c>
      <c r="B1385" s="156" t="s">
        <v>1261</v>
      </c>
      <c r="C1385" s="8">
        <v>1968</v>
      </c>
      <c r="D1385" s="72">
        <v>2013</v>
      </c>
      <c r="E1385" s="73" t="s">
        <v>36</v>
      </c>
      <c r="F1385" s="72">
        <v>5</v>
      </c>
      <c r="G1385" s="72">
        <v>4</v>
      </c>
      <c r="H1385" s="41">
        <v>3960.6</v>
      </c>
      <c r="I1385" s="41">
        <v>3377.13</v>
      </c>
      <c r="J1385" s="41">
        <v>3015.93</v>
      </c>
      <c r="K1385" s="9">
        <v>193</v>
      </c>
      <c r="L1385" s="12">
        <v>2875288.48</v>
      </c>
      <c r="M1385" s="41">
        <v>0</v>
      </c>
      <c r="N1385" s="41">
        <v>0</v>
      </c>
      <c r="O1385" s="41">
        <v>0</v>
      </c>
      <c r="P1385" s="12">
        <v>2875288.48</v>
      </c>
      <c r="Q1385" s="41">
        <v>851.4</v>
      </c>
      <c r="R1385" s="10">
        <v>851.4</v>
      </c>
      <c r="S1385" s="44" t="s">
        <v>200</v>
      </c>
      <c r="T1385" s="21" t="s">
        <v>37</v>
      </c>
    </row>
    <row r="1386" spans="1:20" ht="21.95" hidden="1" customHeight="1" x14ac:dyDescent="0.25">
      <c r="A1386" s="331">
        <v>131</v>
      </c>
      <c r="B1386" s="156" t="s">
        <v>1262</v>
      </c>
      <c r="C1386" s="8">
        <v>1972</v>
      </c>
      <c r="D1386" s="72"/>
      <c r="E1386" s="73" t="s">
        <v>198</v>
      </c>
      <c r="F1386" s="72">
        <v>5</v>
      </c>
      <c r="G1386" s="72">
        <v>4</v>
      </c>
      <c r="H1386" s="41">
        <v>2919</v>
      </c>
      <c r="I1386" s="41">
        <v>2543.3000000000002</v>
      </c>
      <c r="J1386" s="41">
        <v>2338</v>
      </c>
      <c r="K1386" s="9">
        <v>212</v>
      </c>
      <c r="L1386" s="12">
        <v>1377476.71</v>
      </c>
      <c r="M1386" s="41">
        <v>0</v>
      </c>
      <c r="N1386" s="41">
        <v>0</v>
      </c>
      <c r="O1386" s="41">
        <v>0</v>
      </c>
      <c r="P1386" s="12">
        <v>1377476.71</v>
      </c>
      <c r="Q1386" s="41">
        <v>541.61</v>
      </c>
      <c r="R1386" s="10">
        <v>541.61</v>
      </c>
      <c r="S1386" s="44" t="s">
        <v>200</v>
      </c>
      <c r="T1386" s="21" t="s">
        <v>37</v>
      </c>
    </row>
    <row r="1387" spans="1:20" ht="21.95" hidden="1" customHeight="1" x14ac:dyDescent="0.25">
      <c r="A1387" s="331">
        <v>132</v>
      </c>
      <c r="B1387" s="156" t="s">
        <v>1263</v>
      </c>
      <c r="C1387" s="8">
        <v>1959</v>
      </c>
      <c r="D1387" s="72"/>
      <c r="E1387" s="73" t="s">
        <v>36</v>
      </c>
      <c r="F1387" s="72">
        <v>5</v>
      </c>
      <c r="G1387" s="72">
        <v>2</v>
      </c>
      <c r="H1387" s="41">
        <v>1854.2</v>
      </c>
      <c r="I1387" s="41">
        <v>1693.3</v>
      </c>
      <c r="J1387" s="41">
        <v>1216.4000000000001</v>
      </c>
      <c r="K1387" s="9">
        <v>45</v>
      </c>
      <c r="L1387" s="12">
        <v>433789.59</v>
      </c>
      <c r="M1387" s="41">
        <v>0</v>
      </c>
      <c r="N1387" s="41">
        <v>0</v>
      </c>
      <c r="O1387" s="41">
        <v>0</v>
      </c>
      <c r="P1387" s="12">
        <v>433789.59</v>
      </c>
      <c r="Q1387" s="41">
        <v>256.18</v>
      </c>
      <c r="R1387" s="10">
        <v>256.18</v>
      </c>
      <c r="S1387" s="44" t="s">
        <v>200</v>
      </c>
      <c r="T1387" s="21" t="s">
        <v>37</v>
      </c>
    </row>
    <row r="1388" spans="1:20" ht="21.95" hidden="1" customHeight="1" x14ac:dyDescent="0.25">
      <c r="A1388" s="331">
        <v>133</v>
      </c>
      <c r="B1388" s="156" t="s">
        <v>1732</v>
      </c>
      <c r="C1388" s="8">
        <v>1963</v>
      </c>
      <c r="D1388" s="72"/>
      <c r="E1388" s="73" t="s">
        <v>36</v>
      </c>
      <c r="F1388" s="72">
        <v>5</v>
      </c>
      <c r="G1388" s="72">
        <v>2</v>
      </c>
      <c r="H1388" s="41">
        <v>1764.3</v>
      </c>
      <c r="I1388" s="41">
        <v>1619.2</v>
      </c>
      <c r="J1388" s="41">
        <v>1341.3</v>
      </c>
      <c r="K1388" s="9">
        <v>91</v>
      </c>
      <c r="L1388" s="12">
        <v>2571192.4500000002</v>
      </c>
      <c r="M1388" s="41">
        <v>0</v>
      </c>
      <c r="N1388" s="41">
        <v>0</v>
      </c>
      <c r="O1388" s="41">
        <v>0</v>
      </c>
      <c r="P1388" s="12">
        <v>2571192.4500000002</v>
      </c>
      <c r="Q1388" s="41">
        <v>1587.94</v>
      </c>
      <c r="R1388" s="10">
        <v>1587.94</v>
      </c>
      <c r="S1388" s="44" t="s">
        <v>200</v>
      </c>
      <c r="T1388" s="21" t="s">
        <v>37</v>
      </c>
    </row>
    <row r="1389" spans="1:20" ht="21.95" hidden="1" customHeight="1" x14ac:dyDescent="0.25">
      <c r="A1389" s="331">
        <v>134</v>
      </c>
      <c r="B1389" s="156" t="s">
        <v>1264</v>
      </c>
      <c r="C1389" s="8">
        <v>1961</v>
      </c>
      <c r="D1389" s="72"/>
      <c r="E1389" s="73" t="s">
        <v>36</v>
      </c>
      <c r="F1389" s="72">
        <v>5</v>
      </c>
      <c r="G1389" s="72">
        <v>2</v>
      </c>
      <c r="H1389" s="41">
        <v>1719.1</v>
      </c>
      <c r="I1389" s="41">
        <v>1575.5</v>
      </c>
      <c r="J1389" s="41">
        <v>1369.4</v>
      </c>
      <c r="K1389" s="9">
        <v>50</v>
      </c>
      <c r="L1389" s="12">
        <v>386848.27</v>
      </c>
      <c r="M1389" s="41">
        <v>0</v>
      </c>
      <c r="N1389" s="41">
        <v>0</v>
      </c>
      <c r="O1389" s="41">
        <v>0</v>
      </c>
      <c r="P1389" s="12">
        <v>386848.27</v>
      </c>
      <c r="Q1389" s="41">
        <v>245.54</v>
      </c>
      <c r="R1389" s="10">
        <v>245.54</v>
      </c>
      <c r="S1389" s="44" t="s">
        <v>200</v>
      </c>
      <c r="T1389" s="21" t="s">
        <v>37</v>
      </c>
    </row>
    <row r="1390" spans="1:20" ht="21.95" hidden="1" customHeight="1" x14ac:dyDescent="0.25">
      <c r="A1390" s="331">
        <v>135</v>
      </c>
      <c r="B1390" s="156" t="s">
        <v>1265</v>
      </c>
      <c r="C1390" s="8">
        <v>1959</v>
      </c>
      <c r="D1390" s="72"/>
      <c r="E1390" s="73" t="s">
        <v>60</v>
      </c>
      <c r="F1390" s="72">
        <v>4</v>
      </c>
      <c r="G1390" s="72">
        <v>4</v>
      </c>
      <c r="H1390" s="41">
        <v>2820.3</v>
      </c>
      <c r="I1390" s="41">
        <v>2220.8000000000002</v>
      </c>
      <c r="J1390" s="41">
        <v>2220.8000000000002</v>
      </c>
      <c r="K1390" s="9">
        <v>62</v>
      </c>
      <c r="L1390" s="12">
        <v>2398486.21</v>
      </c>
      <c r="M1390" s="41">
        <v>0</v>
      </c>
      <c r="N1390" s="41">
        <v>0</v>
      </c>
      <c r="O1390" s="41">
        <v>0</v>
      </c>
      <c r="P1390" s="12">
        <v>2398486.21</v>
      </c>
      <c r="Q1390" s="41">
        <v>1080.01</v>
      </c>
      <c r="R1390" s="10">
        <v>1080.01</v>
      </c>
      <c r="S1390" s="44" t="s">
        <v>200</v>
      </c>
      <c r="T1390" s="21" t="s">
        <v>37</v>
      </c>
    </row>
    <row r="1391" spans="1:20" ht="21.95" hidden="1" customHeight="1" x14ac:dyDescent="0.25">
      <c r="A1391" s="331">
        <v>136</v>
      </c>
      <c r="B1391" s="156" t="s">
        <v>1266</v>
      </c>
      <c r="C1391" s="8">
        <v>1968</v>
      </c>
      <c r="D1391" s="72">
        <v>2010</v>
      </c>
      <c r="E1391" s="73" t="s">
        <v>36</v>
      </c>
      <c r="F1391" s="72">
        <v>5</v>
      </c>
      <c r="G1391" s="72">
        <v>4</v>
      </c>
      <c r="H1391" s="41">
        <v>3544.8</v>
      </c>
      <c r="I1391" s="41">
        <v>2988.4</v>
      </c>
      <c r="J1391" s="41">
        <v>2656.3</v>
      </c>
      <c r="K1391" s="9">
        <v>126</v>
      </c>
      <c r="L1391" s="12">
        <v>2544323.7599999998</v>
      </c>
      <c r="M1391" s="41">
        <v>0</v>
      </c>
      <c r="N1391" s="41">
        <v>0</v>
      </c>
      <c r="O1391" s="41">
        <v>0</v>
      </c>
      <c r="P1391" s="12">
        <v>2544323.7599999998</v>
      </c>
      <c r="Q1391" s="41">
        <v>851.4</v>
      </c>
      <c r="R1391" s="10">
        <v>851.4</v>
      </c>
      <c r="S1391" s="44" t="s">
        <v>200</v>
      </c>
      <c r="T1391" s="21" t="s">
        <v>37</v>
      </c>
    </row>
    <row r="1392" spans="1:20" ht="21.95" hidden="1" customHeight="1" x14ac:dyDescent="0.25">
      <c r="A1392" s="331">
        <v>137</v>
      </c>
      <c r="B1392" s="156" t="s">
        <v>1016</v>
      </c>
      <c r="C1392" s="8">
        <v>1965</v>
      </c>
      <c r="D1392" s="72">
        <v>2011</v>
      </c>
      <c r="E1392" s="73" t="s">
        <v>847</v>
      </c>
      <c r="F1392" s="72">
        <v>5</v>
      </c>
      <c r="G1392" s="72">
        <v>3</v>
      </c>
      <c r="H1392" s="41">
        <v>2886.4</v>
      </c>
      <c r="I1392" s="41">
        <v>2624.3</v>
      </c>
      <c r="J1392" s="41">
        <v>2591.5</v>
      </c>
      <c r="K1392" s="9">
        <v>116</v>
      </c>
      <c r="L1392" s="12">
        <v>755772.16</v>
      </c>
      <c r="M1392" s="41">
        <v>0</v>
      </c>
      <c r="N1392" s="41">
        <v>0</v>
      </c>
      <c r="O1392" s="41">
        <v>0</v>
      </c>
      <c r="P1392" s="12">
        <v>755772.16</v>
      </c>
      <c r="Q1392" s="41">
        <v>287.99</v>
      </c>
      <c r="R1392" s="10">
        <v>287.99</v>
      </c>
      <c r="S1392" s="44" t="s">
        <v>200</v>
      </c>
      <c r="T1392" s="21" t="s">
        <v>33</v>
      </c>
    </row>
    <row r="1393" spans="1:20" ht="21.95" hidden="1" customHeight="1" x14ac:dyDescent="0.25">
      <c r="A1393" s="331">
        <v>138</v>
      </c>
      <c r="B1393" s="156" t="s">
        <v>1267</v>
      </c>
      <c r="C1393" s="8">
        <v>1959</v>
      </c>
      <c r="D1393" s="72"/>
      <c r="E1393" s="73" t="s">
        <v>36</v>
      </c>
      <c r="F1393" s="72">
        <v>5</v>
      </c>
      <c r="G1393" s="72">
        <v>4</v>
      </c>
      <c r="H1393" s="41">
        <v>4100</v>
      </c>
      <c r="I1393" s="41">
        <v>3996.1</v>
      </c>
      <c r="J1393" s="41">
        <v>3927</v>
      </c>
      <c r="K1393" s="9">
        <v>114</v>
      </c>
      <c r="L1393" s="12">
        <v>932969.47</v>
      </c>
      <c r="M1393" s="41">
        <v>0</v>
      </c>
      <c r="N1393" s="41">
        <v>0</v>
      </c>
      <c r="O1393" s="41">
        <v>0</v>
      </c>
      <c r="P1393" s="12">
        <v>932969.47</v>
      </c>
      <c r="Q1393" s="41">
        <v>233.47</v>
      </c>
      <c r="R1393" s="10">
        <v>233.47</v>
      </c>
      <c r="S1393" s="44" t="s">
        <v>200</v>
      </c>
      <c r="T1393" s="21" t="s">
        <v>37</v>
      </c>
    </row>
    <row r="1394" spans="1:20" ht="21.95" hidden="1" customHeight="1" x14ac:dyDescent="0.25">
      <c r="A1394" s="331">
        <v>139</v>
      </c>
      <c r="B1394" s="156" t="s">
        <v>1017</v>
      </c>
      <c r="C1394" s="8">
        <v>1967</v>
      </c>
      <c r="D1394" s="72"/>
      <c r="E1394" s="73" t="s">
        <v>832</v>
      </c>
      <c r="F1394" s="72">
        <v>5</v>
      </c>
      <c r="G1394" s="72">
        <v>4</v>
      </c>
      <c r="H1394" s="41">
        <v>3045</v>
      </c>
      <c r="I1394" s="41">
        <v>2879.3</v>
      </c>
      <c r="J1394" s="41">
        <v>2879.3</v>
      </c>
      <c r="K1394" s="9">
        <v>125</v>
      </c>
      <c r="L1394" s="12">
        <v>563441.99</v>
      </c>
      <c r="M1394" s="41">
        <v>0</v>
      </c>
      <c r="N1394" s="41">
        <v>0</v>
      </c>
      <c r="O1394" s="41">
        <v>0</v>
      </c>
      <c r="P1394" s="12">
        <v>563441.99</v>
      </c>
      <c r="Q1394" s="41">
        <v>195.69</v>
      </c>
      <c r="R1394" s="10">
        <v>245.54</v>
      </c>
      <c r="S1394" s="44" t="s">
        <v>200</v>
      </c>
      <c r="T1394" s="21" t="s">
        <v>33</v>
      </c>
    </row>
    <row r="1395" spans="1:20" ht="21.95" hidden="1" customHeight="1" x14ac:dyDescent="0.25">
      <c r="A1395" s="331">
        <v>140</v>
      </c>
      <c r="B1395" s="156" t="s">
        <v>1018</v>
      </c>
      <c r="C1395" s="8">
        <v>1940</v>
      </c>
      <c r="D1395" s="72"/>
      <c r="E1395" s="73" t="s">
        <v>832</v>
      </c>
      <c r="F1395" s="72">
        <v>2</v>
      </c>
      <c r="G1395" s="72">
        <v>2</v>
      </c>
      <c r="H1395" s="41">
        <v>996.7</v>
      </c>
      <c r="I1395" s="41">
        <v>697.8</v>
      </c>
      <c r="J1395" s="41">
        <v>611.29999999999995</v>
      </c>
      <c r="K1395" s="9">
        <v>46</v>
      </c>
      <c r="L1395" s="12">
        <v>1189696.6599999999</v>
      </c>
      <c r="M1395" s="41">
        <v>0</v>
      </c>
      <c r="N1395" s="41">
        <v>0</v>
      </c>
      <c r="O1395" s="41">
        <v>0</v>
      </c>
      <c r="P1395" s="12">
        <v>1189696.6599999999</v>
      </c>
      <c r="Q1395" s="41">
        <v>1704.92</v>
      </c>
      <c r="R1395" s="10">
        <v>1681.11</v>
      </c>
      <c r="S1395" s="44" t="s">
        <v>200</v>
      </c>
      <c r="T1395" s="21" t="s">
        <v>33</v>
      </c>
    </row>
    <row r="1396" spans="1:20" ht="21.95" hidden="1" customHeight="1" x14ac:dyDescent="0.25">
      <c r="A1396" s="331">
        <v>141</v>
      </c>
      <c r="B1396" s="156" t="s">
        <v>1268</v>
      </c>
      <c r="C1396" s="8">
        <v>1961</v>
      </c>
      <c r="D1396" s="72"/>
      <c r="E1396" s="73" t="s">
        <v>60</v>
      </c>
      <c r="F1396" s="72">
        <v>5</v>
      </c>
      <c r="G1396" s="72">
        <v>4</v>
      </c>
      <c r="H1396" s="41">
        <v>3414.8</v>
      </c>
      <c r="I1396" s="41">
        <v>3123.8</v>
      </c>
      <c r="J1396" s="41">
        <v>3009.3</v>
      </c>
      <c r="K1396" s="9">
        <v>89</v>
      </c>
      <c r="L1396" s="12">
        <v>767017.85</v>
      </c>
      <c r="M1396" s="41">
        <v>0</v>
      </c>
      <c r="N1396" s="41">
        <v>0</v>
      </c>
      <c r="O1396" s="41">
        <v>0</v>
      </c>
      <c r="P1396" s="12">
        <v>767017.85</v>
      </c>
      <c r="Q1396" s="41">
        <v>245.54</v>
      </c>
      <c r="R1396" s="10">
        <v>245.54</v>
      </c>
      <c r="S1396" s="44" t="s">
        <v>200</v>
      </c>
      <c r="T1396" s="21" t="s">
        <v>37</v>
      </c>
    </row>
    <row r="1397" spans="1:20" ht="21.95" hidden="1" customHeight="1" x14ac:dyDescent="0.25">
      <c r="A1397" s="331">
        <v>142</v>
      </c>
      <c r="B1397" s="156" t="s">
        <v>1019</v>
      </c>
      <c r="C1397" s="8">
        <v>1961</v>
      </c>
      <c r="D1397" s="72"/>
      <c r="E1397" s="73" t="s">
        <v>836</v>
      </c>
      <c r="F1397" s="72">
        <v>4</v>
      </c>
      <c r="G1397" s="72">
        <v>4</v>
      </c>
      <c r="H1397" s="41">
        <v>2784.2</v>
      </c>
      <c r="I1397" s="41">
        <v>2551.6999999999998</v>
      </c>
      <c r="J1397" s="41">
        <v>2352.1</v>
      </c>
      <c r="K1397" s="9">
        <v>100</v>
      </c>
      <c r="L1397" s="12">
        <v>1300130.54</v>
      </c>
      <c r="M1397" s="41">
        <v>0</v>
      </c>
      <c r="N1397" s="41">
        <v>0</v>
      </c>
      <c r="O1397" s="41">
        <v>0</v>
      </c>
      <c r="P1397" s="12">
        <v>1300130.54</v>
      </c>
      <c r="Q1397" s="41">
        <v>509.52</v>
      </c>
      <c r="R1397" s="10">
        <v>541.61</v>
      </c>
      <c r="S1397" s="44" t="s">
        <v>200</v>
      </c>
      <c r="T1397" s="21" t="s">
        <v>33</v>
      </c>
    </row>
    <row r="1398" spans="1:20" ht="21.95" hidden="1" customHeight="1" x14ac:dyDescent="0.25">
      <c r="A1398" s="331">
        <v>143</v>
      </c>
      <c r="B1398" s="156" t="s">
        <v>1125</v>
      </c>
      <c r="C1398" s="8">
        <v>1959</v>
      </c>
      <c r="D1398" s="72"/>
      <c r="E1398" s="73" t="s">
        <v>36</v>
      </c>
      <c r="F1398" s="72">
        <v>2</v>
      </c>
      <c r="G1398" s="72">
        <v>5</v>
      </c>
      <c r="H1398" s="41">
        <v>709.3</v>
      </c>
      <c r="I1398" s="41">
        <v>650.1</v>
      </c>
      <c r="J1398" s="41">
        <v>650.1</v>
      </c>
      <c r="K1398" s="9">
        <v>30</v>
      </c>
      <c r="L1398" s="12">
        <v>397555.65</v>
      </c>
      <c r="M1398" s="41">
        <v>0</v>
      </c>
      <c r="N1398" s="41">
        <v>0</v>
      </c>
      <c r="O1398" s="41">
        <v>0</v>
      </c>
      <c r="P1398" s="12">
        <v>397555.65</v>
      </c>
      <c r="Q1398" s="41">
        <v>611.53</v>
      </c>
      <c r="R1398" s="10">
        <v>611.53</v>
      </c>
      <c r="S1398" s="44" t="s">
        <v>200</v>
      </c>
      <c r="T1398" s="21" t="s">
        <v>37</v>
      </c>
    </row>
    <row r="1399" spans="1:20" ht="21.95" hidden="1" customHeight="1" x14ac:dyDescent="0.25">
      <c r="A1399" s="331">
        <v>144</v>
      </c>
      <c r="B1399" s="156" t="s">
        <v>1020</v>
      </c>
      <c r="C1399" s="8">
        <v>1956</v>
      </c>
      <c r="D1399" s="72"/>
      <c r="E1399" s="73" t="s">
        <v>829</v>
      </c>
      <c r="F1399" s="72">
        <v>3</v>
      </c>
      <c r="G1399" s="72">
        <v>4</v>
      </c>
      <c r="H1399" s="41">
        <v>2283.5</v>
      </c>
      <c r="I1399" s="41">
        <v>1367.9</v>
      </c>
      <c r="J1399" s="41">
        <v>1051.4000000000001</v>
      </c>
      <c r="K1399" s="9">
        <v>73</v>
      </c>
      <c r="L1399" s="12">
        <v>319363.61</v>
      </c>
      <c r="M1399" s="41">
        <v>0</v>
      </c>
      <c r="N1399" s="41">
        <v>0</v>
      </c>
      <c r="O1399" s="41">
        <v>0</v>
      </c>
      <c r="P1399" s="12">
        <v>319363.61</v>
      </c>
      <c r="Q1399" s="41">
        <v>233.47</v>
      </c>
      <c r="R1399" s="10">
        <v>233.47</v>
      </c>
      <c r="S1399" s="44" t="s">
        <v>200</v>
      </c>
      <c r="T1399" s="21" t="s">
        <v>37</v>
      </c>
    </row>
    <row r="1400" spans="1:20" ht="21.95" hidden="1" customHeight="1" x14ac:dyDescent="0.25">
      <c r="A1400" s="331">
        <v>145</v>
      </c>
      <c r="B1400" s="156" t="s">
        <v>1021</v>
      </c>
      <c r="C1400" s="8">
        <v>1954</v>
      </c>
      <c r="D1400" s="72"/>
      <c r="E1400" s="73" t="s">
        <v>882</v>
      </c>
      <c r="F1400" s="72">
        <v>3</v>
      </c>
      <c r="G1400" s="72">
        <v>3</v>
      </c>
      <c r="H1400" s="41">
        <v>2162.1</v>
      </c>
      <c r="I1400" s="41">
        <v>1949.1</v>
      </c>
      <c r="J1400" s="41">
        <v>1859</v>
      </c>
      <c r="K1400" s="9">
        <v>53</v>
      </c>
      <c r="L1400" s="12">
        <v>1055652.05</v>
      </c>
      <c r="M1400" s="41">
        <v>0</v>
      </c>
      <c r="N1400" s="41">
        <v>0</v>
      </c>
      <c r="O1400" s="41">
        <v>0</v>
      </c>
      <c r="P1400" s="12">
        <v>1055652.05</v>
      </c>
      <c r="Q1400" s="41">
        <v>541.61</v>
      </c>
      <c r="R1400" s="10">
        <v>541.61</v>
      </c>
      <c r="S1400" s="44" t="s">
        <v>200</v>
      </c>
      <c r="T1400" s="21" t="s">
        <v>37</v>
      </c>
    </row>
    <row r="1401" spans="1:20" ht="21.95" hidden="1" customHeight="1" x14ac:dyDescent="0.25">
      <c r="A1401" s="331">
        <v>146</v>
      </c>
      <c r="B1401" s="156" t="s">
        <v>1733</v>
      </c>
      <c r="C1401" s="8">
        <v>1980</v>
      </c>
      <c r="D1401" s="72"/>
      <c r="E1401" s="73" t="s">
        <v>36</v>
      </c>
      <c r="F1401" s="72">
        <v>5</v>
      </c>
      <c r="G1401" s="72">
        <v>4</v>
      </c>
      <c r="H1401" s="41">
        <v>3259.2</v>
      </c>
      <c r="I1401" s="41">
        <v>2966.4</v>
      </c>
      <c r="J1401" s="41">
        <v>2763.1</v>
      </c>
      <c r="K1401" s="9">
        <v>139</v>
      </c>
      <c r="L1401" s="12">
        <v>3114304.71</v>
      </c>
      <c r="M1401" s="41">
        <v>0</v>
      </c>
      <c r="N1401" s="41">
        <v>0</v>
      </c>
      <c r="O1401" s="41">
        <v>0</v>
      </c>
      <c r="P1401" s="12">
        <v>3114304.71</v>
      </c>
      <c r="Q1401" s="41">
        <v>1049.8599999999999</v>
      </c>
      <c r="R1401" s="10">
        <v>1049.8599999999999</v>
      </c>
      <c r="S1401" s="44" t="s">
        <v>200</v>
      </c>
      <c r="T1401" s="21" t="s">
        <v>37</v>
      </c>
    </row>
    <row r="1402" spans="1:20" ht="21.95" hidden="1" customHeight="1" x14ac:dyDescent="0.25">
      <c r="A1402" s="331">
        <v>147</v>
      </c>
      <c r="B1402" s="156" t="s">
        <v>1269</v>
      </c>
      <c r="C1402" s="8">
        <v>1943</v>
      </c>
      <c r="D1402" s="72">
        <v>2013</v>
      </c>
      <c r="E1402" s="73" t="s">
        <v>36</v>
      </c>
      <c r="F1402" s="72">
        <v>5</v>
      </c>
      <c r="G1402" s="72">
        <v>4</v>
      </c>
      <c r="H1402" s="41">
        <v>5870.4</v>
      </c>
      <c r="I1402" s="41">
        <v>5086.3999999999996</v>
      </c>
      <c r="J1402" s="41">
        <v>4475.5</v>
      </c>
      <c r="K1402" s="9">
        <v>202</v>
      </c>
      <c r="L1402" s="12">
        <v>2754845.1</v>
      </c>
      <c r="M1402" s="41">
        <v>0</v>
      </c>
      <c r="N1402" s="41">
        <v>0</v>
      </c>
      <c r="O1402" s="41">
        <v>0</v>
      </c>
      <c r="P1402" s="12">
        <v>2754845.1</v>
      </c>
      <c r="Q1402" s="41">
        <v>541.61</v>
      </c>
      <c r="R1402" s="10">
        <v>541.61</v>
      </c>
      <c r="S1402" s="44" t="s">
        <v>200</v>
      </c>
      <c r="T1402" s="21" t="s">
        <v>33</v>
      </c>
    </row>
    <row r="1403" spans="1:20" ht="21.95" hidden="1" customHeight="1" x14ac:dyDescent="0.25">
      <c r="A1403" s="331">
        <v>148</v>
      </c>
      <c r="B1403" s="156" t="s">
        <v>1270</v>
      </c>
      <c r="C1403" s="8">
        <v>1951</v>
      </c>
      <c r="D1403" s="72">
        <v>2012</v>
      </c>
      <c r="E1403" s="73" t="s">
        <v>60</v>
      </c>
      <c r="F1403" s="72">
        <v>5</v>
      </c>
      <c r="G1403" s="72">
        <v>4</v>
      </c>
      <c r="H1403" s="41">
        <v>4435</v>
      </c>
      <c r="I1403" s="41">
        <v>3860.47</v>
      </c>
      <c r="J1403" s="41">
        <v>3782.07</v>
      </c>
      <c r="K1403" s="9">
        <v>156</v>
      </c>
      <c r="L1403" s="12">
        <v>3800000</v>
      </c>
      <c r="M1403" s="41">
        <v>0</v>
      </c>
      <c r="N1403" s="41">
        <v>0</v>
      </c>
      <c r="O1403" s="41">
        <v>0</v>
      </c>
      <c r="P1403" s="12">
        <v>3800000</v>
      </c>
      <c r="Q1403" s="41">
        <v>984.34</v>
      </c>
      <c r="R1403" s="10">
        <v>1080.01</v>
      </c>
      <c r="S1403" s="44" t="s">
        <v>200</v>
      </c>
      <c r="T1403" s="21" t="s">
        <v>33</v>
      </c>
    </row>
    <row r="1404" spans="1:20" ht="21.95" hidden="1" customHeight="1" x14ac:dyDescent="0.25">
      <c r="A1404" s="331">
        <v>149</v>
      </c>
      <c r="B1404" s="156" t="s">
        <v>1022</v>
      </c>
      <c r="C1404" s="8">
        <v>1959</v>
      </c>
      <c r="D1404" s="72">
        <v>2010</v>
      </c>
      <c r="E1404" s="73" t="s">
        <v>832</v>
      </c>
      <c r="F1404" s="72">
        <v>5</v>
      </c>
      <c r="G1404" s="72">
        <v>2</v>
      </c>
      <c r="H1404" s="41">
        <v>2046.4</v>
      </c>
      <c r="I1404" s="41">
        <v>1865.2</v>
      </c>
      <c r="J1404" s="41">
        <v>1461.5</v>
      </c>
      <c r="K1404" s="9">
        <v>73</v>
      </c>
      <c r="L1404" s="12">
        <v>457981.21</v>
      </c>
      <c r="M1404" s="41">
        <v>0</v>
      </c>
      <c r="N1404" s="41">
        <v>0</v>
      </c>
      <c r="O1404" s="41">
        <v>0</v>
      </c>
      <c r="P1404" s="12">
        <v>457981.21</v>
      </c>
      <c r="Q1404" s="41">
        <v>245.54</v>
      </c>
      <c r="R1404" s="10">
        <v>245.54</v>
      </c>
      <c r="S1404" s="44" t="s">
        <v>200</v>
      </c>
      <c r="T1404" s="21" t="s">
        <v>37</v>
      </c>
    </row>
    <row r="1405" spans="1:20" ht="21.95" hidden="1" customHeight="1" x14ac:dyDescent="0.25">
      <c r="A1405" s="331">
        <v>150</v>
      </c>
      <c r="B1405" s="156" t="s">
        <v>1023</v>
      </c>
      <c r="C1405" s="8">
        <v>1969</v>
      </c>
      <c r="D1405" s="72"/>
      <c r="E1405" s="73" t="s">
        <v>832</v>
      </c>
      <c r="F1405" s="72">
        <v>5</v>
      </c>
      <c r="G1405" s="72">
        <v>4</v>
      </c>
      <c r="H1405" s="41">
        <v>4385.2</v>
      </c>
      <c r="I1405" s="41">
        <v>3527.1</v>
      </c>
      <c r="J1405" s="41">
        <v>2621.4</v>
      </c>
      <c r="K1405" s="9">
        <v>120</v>
      </c>
      <c r="L1405" s="12">
        <v>2810640.18</v>
      </c>
      <c r="M1405" s="41">
        <v>0</v>
      </c>
      <c r="N1405" s="41">
        <v>0</v>
      </c>
      <c r="O1405" s="41">
        <v>0</v>
      </c>
      <c r="P1405" s="12">
        <v>2810640.18</v>
      </c>
      <c r="Q1405" s="41">
        <v>796.87</v>
      </c>
      <c r="R1405" s="10">
        <v>796.87</v>
      </c>
      <c r="S1405" s="44" t="s">
        <v>200</v>
      </c>
      <c r="T1405" s="21" t="s">
        <v>37</v>
      </c>
    </row>
    <row r="1406" spans="1:20" ht="21.95" hidden="1" customHeight="1" x14ac:dyDescent="0.25">
      <c r="A1406" s="331">
        <v>151</v>
      </c>
      <c r="B1406" s="156" t="s">
        <v>1734</v>
      </c>
      <c r="C1406" s="8">
        <v>1949</v>
      </c>
      <c r="D1406" s="72">
        <v>2013</v>
      </c>
      <c r="E1406" s="73" t="s">
        <v>832</v>
      </c>
      <c r="F1406" s="72">
        <v>4</v>
      </c>
      <c r="G1406" s="72">
        <v>4</v>
      </c>
      <c r="H1406" s="41">
        <v>5176.3999999999996</v>
      </c>
      <c r="I1406" s="41">
        <v>4744.3</v>
      </c>
      <c r="J1406" s="41">
        <v>3099.5</v>
      </c>
      <c r="K1406" s="9">
        <v>150</v>
      </c>
      <c r="L1406" s="12">
        <v>6318268.9699999997</v>
      </c>
      <c r="M1406" s="41">
        <v>0</v>
      </c>
      <c r="N1406" s="41">
        <v>0</v>
      </c>
      <c r="O1406" s="41">
        <v>0</v>
      </c>
      <c r="P1406" s="12">
        <v>6318268.9699999997</v>
      </c>
      <c r="Q1406" s="41">
        <v>1331.76</v>
      </c>
      <c r="R1406" s="10">
        <v>1331.76</v>
      </c>
      <c r="S1406" s="44" t="s">
        <v>200</v>
      </c>
      <c r="T1406" s="21" t="s">
        <v>37</v>
      </c>
    </row>
    <row r="1407" spans="1:20" ht="21.95" hidden="1" customHeight="1" x14ac:dyDescent="0.25">
      <c r="A1407" s="331">
        <v>152</v>
      </c>
      <c r="B1407" s="156" t="s">
        <v>1024</v>
      </c>
      <c r="C1407" s="8">
        <v>1962</v>
      </c>
      <c r="D1407" s="72"/>
      <c r="E1407" s="73" t="s">
        <v>832</v>
      </c>
      <c r="F1407" s="72">
        <v>5</v>
      </c>
      <c r="G1407" s="72">
        <v>4</v>
      </c>
      <c r="H1407" s="41">
        <v>3230.3</v>
      </c>
      <c r="I1407" s="41">
        <v>3209.7</v>
      </c>
      <c r="J1407" s="41">
        <v>2390.5</v>
      </c>
      <c r="K1407" s="9">
        <v>103</v>
      </c>
      <c r="L1407" s="12">
        <v>749368.66</v>
      </c>
      <c r="M1407" s="41">
        <v>0</v>
      </c>
      <c r="N1407" s="41">
        <v>0</v>
      </c>
      <c r="O1407" s="41">
        <v>0</v>
      </c>
      <c r="P1407" s="12">
        <v>749368.66</v>
      </c>
      <c r="Q1407" s="41">
        <v>233.47</v>
      </c>
      <c r="R1407" s="10">
        <v>233.47</v>
      </c>
      <c r="S1407" s="44" t="s">
        <v>200</v>
      </c>
      <c r="T1407" s="21" t="s">
        <v>37</v>
      </c>
    </row>
    <row r="1408" spans="1:20" ht="21.95" hidden="1" customHeight="1" x14ac:dyDescent="0.25">
      <c r="A1408" s="331">
        <v>153</v>
      </c>
      <c r="B1408" s="156" t="s">
        <v>1025</v>
      </c>
      <c r="C1408" s="8">
        <v>1928</v>
      </c>
      <c r="D1408" s="72"/>
      <c r="E1408" s="73" t="s">
        <v>832</v>
      </c>
      <c r="F1408" s="72">
        <v>4</v>
      </c>
      <c r="G1408" s="72">
        <v>3</v>
      </c>
      <c r="H1408" s="41">
        <v>2085.6</v>
      </c>
      <c r="I1408" s="41">
        <v>1830.17</v>
      </c>
      <c r="J1408" s="41">
        <v>1658.22</v>
      </c>
      <c r="K1408" s="9">
        <v>65</v>
      </c>
      <c r="L1408" s="12">
        <v>991238.37</v>
      </c>
      <c r="M1408" s="41">
        <v>0</v>
      </c>
      <c r="N1408" s="41">
        <v>0</v>
      </c>
      <c r="O1408" s="41">
        <v>0</v>
      </c>
      <c r="P1408" s="12">
        <v>991238.37</v>
      </c>
      <c r="Q1408" s="41">
        <v>541.61</v>
      </c>
      <c r="R1408" s="10">
        <v>541.61</v>
      </c>
      <c r="S1408" s="44" t="s">
        <v>200</v>
      </c>
      <c r="T1408" s="21" t="s">
        <v>37</v>
      </c>
    </row>
    <row r="1409" spans="1:20" ht="21.95" hidden="1" customHeight="1" x14ac:dyDescent="0.25">
      <c r="A1409" s="331">
        <v>154</v>
      </c>
      <c r="B1409" s="156" t="s">
        <v>1271</v>
      </c>
      <c r="C1409" s="8">
        <v>1962</v>
      </c>
      <c r="D1409" s="72">
        <v>2013</v>
      </c>
      <c r="E1409" s="73" t="s">
        <v>36</v>
      </c>
      <c r="F1409" s="72">
        <v>5</v>
      </c>
      <c r="G1409" s="72">
        <v>2</v>
      </c>
      <c r="H1409" s="41">
        <v>1914</v>
      </c>
      <c r="I1409" s="41">
        <v>1861.5</v>
      </c>
      <c r="J1409" s="41">
        <v>1477.7</v>
      </c>
      <c r="K1409" s="9">
        <v>76</v>
      </c>
      <c r="L1409" s="12">
        <v>434604.41</v>
      </c>
      <c r="M1409" s="41">
        <v>0</v>
      </c>
      <c r="N1409" s="41">
        <v>0</v>
      </c>
      <c r="O1409" s="41">
        <v>0</v>
      </c>
      <c r="P1409" s="12">
        <v>434604.41</v>
      </c>
      <c r="Q1409" s="41">
        <v>233.47</v>
      </c>
      <c r="R1409" s="10">
        <v>233.47</v>
      </c>
      <c r="S1409" s="44" t="s">
        <v>200</v>
      </c>
      <c r="T1409" s="21" t="s">
        <v>37</v>
      </c>
    </row>
    <row r="1410" spans="1:20" ht="21.95" hidden="1" customHeight="1" x14ac:dyDescent="0.25">
      <c r="A1410" s="331">
        <v>155</v>
      </c>
      <c r="B1410" s="156" t="s">
        <v>1272</v>
      </c>
      <c r="C1410" s="8">
        <v>1962</v>
      </c>
      <c r="D1410" s="72">
        <v>2013</v>
      </c>
      <c r="E1410" s="73" t="s">
        <v>36</v>
      </c>
      <c r="F1410" s="72">
        <v>5</v>
      </c>
      <c r="G1410" s="72">
        <v>4</v>
      </c>
      <c r="H1410" s="41">
        <v>3517.1</v>
      </c>
      <c r="I1410" s="41">
        <v>3270.9</v>
      </c>
      <c r="J1410" s="41">
        <v>2658.8</v>
      </c>
      <c r="K1410" s="9">
        <v>116</v>
      </c>
      <c r="L1410" s="12">
        <v>763657.02</v>
      </c>
      <c r="M1410" s="41">
        <v>0</v>
      </c>
      <c r="N1410" s="41">
        <v>0</v>
      </c>
      <c r="O1410" s="41">
        <v>0</v>
      </c>
      <c r="P1410" s="12">
        <v>763657.02</v>
      </c>
      <c r="Q1410" s="41">
        <v>233.47</v>
      </c>
      <c r="R1410" s="10">
        <v>233.47</v>
      </c>
      <c r="S1410" s="44" t="s">
        <v>200</v>
      </c>
      <c r="T1410" s="21" t="s">
        <v>37</v>
      </c>
    </row>
    <row r="1411" spans="1:20" ht="21.95" hidden="1" customHeight="1" x14ac:dyDescent="0.25">
      <c r="A1411" s="331">
        <v>156</v>
      </c>
      <c r="B1411" s="156" t="s">
        <v>1026</v>
      </c>
      <c r="C1411" s="8">
        <v>1962</v>
      </c>
      <c r="D1411" s="72"/>
      <c r="E1411" s="73" t="s">
        <v>832</v>
      </c>
      <c r="F1411" s="72">
        <v>5</v>
      </c>
      <c r="G1411" s="72">
        <v>4</v>
      </c>
      <c r="H1411" s="41">
        <v>3637.1</v>
      </c>
      <c r="I1411" s="41">
        <v>3342</v>
      </c>
      <c r="J1411" s="41">
        <v>2423.8000000000002</v>
      </c>
      <c r="K1411" s="9">
        <v>123</v>
      </c>
      <c r="L1411" s="12">
        <v>856153.56</v>
      </c>
      <c r="M1411" s="41">
        <v>0</v>
      </c>
      <c r="N1411" s="41">
        <v>0</v>
      </c>
      <c r="O1411" s="41">
        <v>0</v>
      </c>
      <c r="P1411" s="12">
        <v>856153.56</v>
      </c>
      <c r="Q1411" s="41">
        <v>256.18</v>
      </c>
      <c r="R1411" s="10">
        <v>256.18</v>
      </c>
      <c r="S1411" s="44" t="s">
        <v>200</v>
      </c>
      <c r="T1411" s="21" t="s">
        <v>37</v>
      </c>
    </row>
    <row r="1412" spans="1:20" ht="21.95" hidden="1" customHeight="1" x14ac:dyDescent="0.25">
      <c r="A1412" s="331">
        <v>157</v>
      </c>
      <c r="B1412" s="156" t="s">
        <v>1027</v>
      </c>
      <c r="C1412" s="8">
        <v>1962</v>
      </c>
      <c r="D1412" s="72"/>
      <c r="E1412" s="73" t="s">
        <v>832</v>
      </c>
      <c r="F1412" s="72">
        <v>5</v>
      </c>
      <c r="G1412" s="72">
        <v>4</v>
      </c>
      <c r="H1412" s="41">
        <v>3206.3</v>
      </c>
      <c r="I1412" s="41">
        <v>3189.6</v>
      </c>
      <c r="J1412" s="41">
        <v>2378.9</v>
      </c>
      <c r="K1412" s="9">
        <v>96</v>
      </c>
      <c r="L1412" s="12">
        <v>744675.91</v>
      </c>
      <c r="M1412" s="41">
        <v>0</v>
      </c>
      <c r="N1412" s="41">
        <v>0</v>
      </c>
      <c r="O1412" s="41">
        <v>0</v>
      </c>
      <c r="P1412" s="12">
        <v>744675.91</v>
      </c>
      <c r="Q1412" s="41">
        <v>233.47</v>
      </c>
      <c r="R1412" s="10">
        <v>233.47</v>
      </c>
      <c r="S1412" s="44" t="s">
        <v>200</v>
      </c>
      <c r="T1412" s="21" t="s">
        <v>37</v>
      </c>
    </row>
    <row r="1413" spans="1:20" ht="21.95" hidden="1" customHeight="1" x14ac:dyDescent="0.25">
      <c r="A1413" s="331">
        <v>158</v>
      </c>
      <c r="B1413" s="156" t="s">
        <v>1273</v>
      </c>
      <c r="C1413" s="8">
        <v>1962</v>
      </c>
      <c r="D1413" s="72">
        <v>2012</v>
      </c>
      <c r="E1413" s="73" t="s">
        <v>36</v>
      </c>
      <c r="F1413" s="72">
        <v>5</v>
      </c>
      <c r="G1413" s="72">
        <v>4</v>
      </c>
      <c r="H1413" s="41">
        <v>3444.2</v>
      </c>
      <c r="I1413" s="41">
        <v>3188.7</v>
      </c>
      <c r="J1413" s="41">
        <v>2624.6</v>
      </c>
      <c r="K1413" s="9">
        <v>114</v>
      </c>
      <c r="L1413" s="12">
        <v>744465.79</v>
      </c>
      <c r="M1413" s="41">
        <v>0</v>
      </c>
      <c r="N1413" s="41">
        <v>0</v>
      </c>
      <c r="O1413" s="41">
        <v>0</v>
      </c>
      <c r="P1413" s="12">
        <v>744465.79</v>
      </c>
      <c r="Q1413" s="41">
        <v>233.47</v>
      </c>
      <c r="R1413" s="10">
        <v>233.47</v>
      </c>
      <c r="S1413" s="44" t="s">
        <v>200</v>
      </c>
      <c r="T1413" s="21" t="s">
        <v>37</v>
      </c>
    </row>
    <row r="1414" spans="1:20" ht="21.95" hidden="1" customHeight="1" x14ac:dyDescent="0.25">
      <c r="A1414" s="331">
        <v>159</v>
      </c>
      <c r="B1414" s="156" t="s">
        <v>1126</v>
      </c>
      <c r="C1414" s="8">
        <v>1952</v>
      </c>
      <c r="D1414" s="72"/>
      <c r="E1414" s="73" t="s">
        <v>832</v>
      </c>
      <c r="F1414" s="72">
        <v>2</v>
      </c>
      <c r="G1414" s="72">
        <v>2</v>
      </c>
      <c r="H1414" s="41">
        <v>686.8</v>
      </c>
      <c r="I1414" s="41">
        <v>611.5</v>
      </c>
      <c r="J1414" s="41">
        <v>560.29999999999995</v>
      </c>
      <c r="K1414" s="9">
        <v>48</v>
      </c>
      <c r="L1414" s="12">
        <v>93846.91</v>
      </c>
      <c r="M1414" s="41">
        <v>0</v>
      </c>
      <c r="N1414" s="41">
        <v>0</v>
      </c>
      <c r="O1414" s="41">
        <v>0</v>
      </c>
      <c r="P1414" s="12">
        <v>93846.91</v>
      </c>
      <c r="Q1414" s="41">
        <v>153.47</v>
      </c>
      <c r="R1414" s="10">
        <v>153.47</v>
      </c>
      <c r="S1414" s="44" t="s">
        <v>200</v>
      </c>
      <c r="T1414" s="21" t="s">
        <v>37</v>
      </c>
    </row>
    <row r="1415" spans="1:20" ht="21.95" hidden="1" customHeight="1" x14ac:dyDescent="0.25">
      <c r="A1415" s="331">
        <v>160</v>
      </c>
      <c r="B1415" s="156" t="s">
        <v>1028</v>
      </c>
      <c r="C1415" s="8">
        <v>1961</v>
      </c>
      <c r="D1415" s="72"/>
      <c r="E1415" s="73" t="s">
        <v>841</v>
      </c>
      <c r="F1415" s="72">
        <v>5</v>
      </c>
      <c r="G1415" s="72">
        <v>4</v>
      </c>
      <c r="H1415" s="41">
        <v>3545.5</v>
      </c>
      <c r="I1415" s="41">
        <v>3232.1</v>
      </c>
      <c r="J1415" s="41">
        <v>2076.1999999999998</v>
      </c>
      <c r="K1415" s="9">
        <v>160</v>
      </c>
      <c r="L1415" s="12">
        <v>754598.39</v>
      </c>
      <c r="M1415" s="41">
        <v>0</v>
      </c>
      <c r="N1415" s="41">
        <v>0</v>
      </c>
      <c r="O1415" s="41">
        <v>0</v>
      </c>
      <c r="P1415" s="12">
        <v>754598.39</v>
      </c>
      <c r="Q1415" s="41">
        <v>233.47</v>
      </c>
      <c r="R1415" s="10">
        <v>233.47</v>
      </c>
      <c r="S1415" s="44" t="s">
        <v>200</v>
      </c>
      <c r="T1415" s="21" t="s">
        <v>37</v>
      </c>
    </row>
    <row r="1416" spans="1:20" ht="21.95" hidden="1" customHeight="1" x14ac:dyDescent="0.25">
      <c r="A1416" s="331">
        <v>161</v>
      </c>
      <c r="B1416" s="156" t="s">
        <v>1274</v>
      </c>
      <c r="C1416" s="8">
        <v>1961</v>
      </c>
      <c r="D1416" s="72"/>
      <c r="E1416" s="73" t="s">
        <v>60</v>
      </c>
      <c r="F1416" s="72">
        <v>5</v>
      </c>
      <c r="G1416" s="72">
        <v>2</v>
      </c>
      <c r="H1416" s="41">
        <v>1614.6</v>
      </c>
      <c r="I1416" s="41">
        <v>1587.9</v>
      </c>
      <c r="J1416" s="41">
        <v>1038.5999999999999</v>
      </c>
      <c r="K1416" s="9">
        <v>77</v>
      </c>
      <c r="L1416" s="12">
        <v>370727.01</v>
      </c>
      <c r="M1416" s="41">
        <v>0</v>
      </c>
      <c r="N1416" s="41">
        <v>0</v>
      </c>
      <c r="O1416" s="41">
        <v>0</v>
      </c>
      <c r="P1416" s="12">
        <v>370727.01</v>
      </c>
      <c r="Q1416" s="41">
        <v>233.47</v>
      </c>
      <c r="R1416" s="10">
        <v>233.47</v>
      </c>
      <c r="S1416" s="44" t="s">
        <v>200</v>
      </c>
      <c r="T1416" s="21" t="s">
        <v>37</v>
      </c>
    </row>
    <row r="1417" spans="1:20" ht="21.95" hidden="1" customHeight="1" x14ac:dyDescent="0.25">
      <c r="A1417" s="331">
        <v>162</v>
      </c>
      <c r="B1417" s="156" t="s">
        <v>1029</v>
      </c>
      <c r="C1417" s="8">
        <v>1958</v>
      </c>
      <c r="D1417" s="72"/>
      <c r="E1417" s="73" t="s">
        <v>832</v>
      </c>
      <c r="F1417" s="72">
        <v>4</v>
      </c>
      <c r="G1417" s="72">
        <v>4</v>
      </c>
      <c r="H1417" s="41">
        <v>3422.9</v>
      </c>
      <c r="I1417" s="41">
        <v>3118.9</v>
      </c>
      <c r="J1417" s="41">
        <v>2539.6</v>
      </c>
      <c r="K1417" s="9">
        <v>90</v>
      </c>
      <c r="L1417" s="12">
        <v>3125354.28</v>
      </c>
      <c r="M1417" s="41">
        <v>0</v>
      </c>
      <c r="N1417" s="41">
        <v>0</v>
      </c>
      <c r="O1417" s="41">
        <v>0</v>
      </c>
      <c r="P1417" s="12">
        <v>3125354.28</v>
      </c>
      <c r="Q1417" s="41">
        <v>1002.07</v>
      </c>
      <c r="R1417" s="10">
        <v>1080.01</v>
      </c>
      <c r="S1417" s="44" t="s">
        <v>200</v>
      </c>
      <c r="T1417" s="21" t="s">
        <v>33</v>
      </c>
    </row>
    <row r="1418" spans="1:20" ht="21.95" hidden="1" customHeight="1" x14ac:dyDescent="0.25">
      <c r="A1418" s="331">
        <v>163</v>
      </c>
      <c r="B1418" s="156" t="s">
        <v>1030</v>
      </c>
      <c r="C1418" s="8">
        <v>1961</v>
      </c>
      <c r="D1418" s="72"/>
      <c r="E1418" s="73" t="s">
        <v>836</v>
      </c>
      <c r="F1418" s="72">
        <v>5</v>
      </c>
      <c r="G1418" s="72">
        <v>4</v>
      </c>
      <c r="H1418" s="41">
        <v>3444.2</v>
      </c>
      <c r="I1418" s="41">
        <v>3192.9</v>
      </c>
      <c r="J1418" s="41">
        <v>2068.6</v>
      </c>
      <c r="K1418" s="9">
        <v>168</v>
      </c>
      <c r="L1418" s="12">
        <v>745446.36</v>
      </c>
      <c r="M1418" s="41">
        <v>0</v>
      </c>
      <c r="N1418" s="41">
        <v>0</v>
      </c>
      <c r="O1418" s="41">
        <v>0</v>
      </c>
      <c r="P1418" s="12">
        <v>745446.36</v>
      </c>
      <c r="Q1418" s="41">
        <v>233.47</v>
      </c>
      <c r="R1418" s="10">
        <v>233.47</v>
      </c>
      <c r="S1418" s="44" t="s">
        <v>200</v>
      </c>
      <c r="T1418" s="21" t="s">
        <v>37</v>
      </c>
    </row>
    <row r="1419" spans="1:20" ht="21.95" hidden="1" customHeight="1" x14ac:dyDescent="0.25">
      <c r="A1419" s="331">
        <v>164</v>
      </c>
      <c r="B1419" s="156" t="s">
        <v>1031</v>
      </c>
      <c r="C1419" s="8">
        <v>1961</v>
      </c>
      <c r="D1419" s="72">
        <v>2011</v>
      </c>
      <c r="E1419" s="73" t="s">
        <v>841</v>
      </c>
      <c r="F1419" s="72">
        <v>5</v>
      </c>
      <c r="G1419" s="72">
        <v>4</v>
      </c>
      <c r="H1419" s="41">
        <v>3587.7</v>
      </c>
      <c r="I1419" s="41">
        <v>3250.88</v>
      </c>
      <c r="J1419" s="41">
        <v>2100.6999999999998</v>
      </c>
      <c r="K1419" s="9">
        <v>145</v>
      </c>
      <c r="L1419" s="12">
        <v>758982.95</v>
      </c>
      <c r="M1419" s="41">
        <v>0</v>
      </c>
      <c r="N1419" s="41">
        <v>0</v>
      </c>
      <c r="O1419" s="41">
        <v>0</v>
      </c>
      <c r="P1419" s="12">
        <v>758982.95</v>
      </c>
      <c r="Q1419" s="41">
        <v>233.47</v>
      </c>
      <c r="R1419" s="10">
        <v>233.47</v>
      </c>
      <c r="S1419" s="44" t="s">
        <v>200</v>
      </c>
      <c r="T1419" s="21" t="s">
        <v>37</v>
      </c>
    </row>
    <row r="1420" spans="1:20" ht="21.95" hidden="1" customHeight="1" x14ac:dyDescent="0.25">
      <c r="A1420" s="331">
        <v>165</v>
      </c>
      <c r="B1420" s="156" t="s">
        <v>1032</v>
      </c>
      <c r="C1420" s="8">
        <v>1961</v>
      </c>
      <c r="D1420" s="72"/>
      <c r="E1420" s="73" t="s">
        <v>836</v>
      </c>
      <c r="F1420" s="72">
        <v>3</v>
      </c>
      <c r="G1420" s="72">
        <v>2</v>
      </c>
      <c r="H1420" s="41">
        <v>1051.3</v>
      </c>
      <c r="I1420" s="41">
        <v>964.3</v>
      </c>
      <c r="J1420" s="41">
        <v>637.1</v>
      </c>
      <c r="K1420" s="9">
        <v>44</v>
      </c>
      <c r="L1420" s="12">
        <v>522274.52</v>
      </c>
      <c r="M1420" s="41">
        <v>0</v>
      </c>
      <c r="N1420" s="41">
        <v>0</v>
      </c>
      <c r="O1420" s="41">
        <v>0</v>
      </c>
      <c r="P1420" s="12">
        <v>522274.52</v>
      </c>
      <c r="Q1420" s="41">
        <v>541.61</v>
      </c>
      <c r="R1420" s="10">
        <v>541.61</v>
      </c>
      <c r="S1420" s="44" t="s">
        <v>200</v>
      </c>
      <c r="T1420" s="21" t="s">
        <v>37</v>
      </c>
    </row>
    <row r="1421" spans="1:20" ht="21.95" hidden="1" customHeight="1" x14ac:dyDescent="0.25">
      <c r="A1421" s="331">
        <v>166</v>
      </c>
      <c r="B1421" s="156" t="s">
        <v>1033</v>
      </c>
      <c r="C1421" s="8">
        <v>1960</v>
      </c>
      <c r="D1421" s="72"/>
      <c r="E1421" s="73" t="s">
        <v>836</v>
      </c>
      <c r="F1421" s="72">
        <v>3</v>
      </c>
      <c r="G1421" s="72">
        <v>2</v>
      </c>
      <c r="H1421" s="41">
        <v>1035.8</v>
      </c>
      <c r="I1421" s="41">
        <v>948.6</v>
      </c>
      <c r="J1421" s="41">
        <v>605</v>
      </c>
      <c r="K1421" s="9">
        <v>45</v>
      </c>
      <c r="L1421" s="12">
        <v>243012.35</v>
      </c>
      <c r="M1421" s="41">
        <v>0</v>
      </c>
      <c r="N1421" s="41">
        <v>0</v>
      </c>
      <c r="O1421" s="41">
        <v>0</v>
      </c>
      <c r="P1421" s="12">
        <v>243012.35</v>
      </c>
      <c r="Q1421" s="41">
        <v>256.18</v>
      </c>
      <c r="R1421" s="10">
        <v>256.18</v>
      </c>
      <c r="S1421" s="44" t="s">
        <v>200</v>
      </c>
      <c r="T1421" s="21" t="s">
        <v>37</v>
      </c>
    </row>
    <row r="1422" spans="1:20" ht="21.95" hidden="1" customHeight="1" x14ac:dyDescent="0.25">
      <c r="A1422" s="331">
        <v>167</v>
      </c>
      <c r="B1422" s="156" t="s">
        <v>1034</v>
      </c>
      <c r="C1422" s="8">
        <v>1964</v>
      </c>
      <c r="D1422" s="72"/>
      <c r="E1422" s="73" t="s">
        <v>836</v>
      </c>
      <c r="F1422" s="72">
        <v>4</v>
      </c>
      <c r="G1422" s="72">
        <v>3</v>
      </c>
      <c r="H1422" s="41">
        <v>2051.6</v>
      </c>
      <c r="I1422" s="41">
        <v>1886.5</v>
      </c>
      <c r="J1422" s="41">
        <v>1507.6</v>
      </c>
      <c r="K1422" s="9">
        <v>76</v>
      </c>
      <c r="L1422" s="12">
        <v>440441.16</v>
      </c>
      <c r="M1422" s="41">
        <v>0</v>
      </c>
      <c r="N1422" s="41">
        <v>0</v>
      </c>
      <c r="O1422" s="41">
        <v>0</v>
      </c>
      <c r="P1422" s="12">
        <v>440441.16</v>
      </c>
      <c r="Q1422" s="41">
        <v>233.47</v>
      </c>
      <c r="R1422" s="10">
        <v>233.47</v>
      </c>
      <c r="S1422" s="44" t="s">
        <v>200</v>
      </c>
      <c r="T1422" s="21" t="s">
        <v>37</v>
      </c>
    </row>
    <row r="1423" spans="1:20" ht="21.95" hidden="1" customHeight="1" x14ac:dyDescent="0.25">
      <c r="A1423" s="331">
        <v>168</v>
      </c>
      <c r="B1423" s="156" t="s">
        <v>1275</v>
      </c>
      <c r="C1423" s="8">
        <v>1971</v>
      </c>
      <c r="D1423" s="72"/>
      <c r="E1423" s="73" t="s">
        <v>36</v>
      </c>
      <c r="F1423" s="72">
        <v>5</v>
      </c>
      <c r="G1423" s="72">
        <v>2</v>
      </c>
      <c r="H1423" s="41">
        <v>2763.6</v>
      </c>
      <c r="I1423" s="41">
        <v>1970.9</v>
      </c>
      <c r="J1423" s="41">
        <v>1006.3</v>
      </c>
      <c r="K1423" s="9">
        <v>125</v>
      </c>
      <c r="L1423" s="12">
        <v>1678024.26</v>
      </c>
      <c r="M1423" s="41">
        <v>0</v>
      </c>
      <c r="N1423" s="41">
        <v>0</v>
      </c>
      <c r="O1423" s="41">
        <v>0</v>
      </c>
      <c r="P1423" s="12">
        <v>1678024.26</v>
      </c>
      <c r="Q1423" s="41">
        <v>851.4</v>
      </c>
      <c r="R1423" s="10">
        <v>851.4</v>
      </c>
      <c r="S1423" s="44" t="s">
        <v>200</v>
      </c>
      <c r="T1423" s="21" t="s">
        <v>37</v>
      </c>
    </row>
    <row r="1424" spans="1:20" ht="21.95" hidden="1" customHeight="1" x14ac:dyDescent="0.25">
      <c r="A1424" s="331">
        <v>169</v>
      </c>
      <c r="B1424" s="156" t="s">
        <v>1276</v>
      </c>
      <c r="C1424" s="8">
        <v>1973</v>
      </c>
      <c r="D1424" s="72"/>
      <c r="E1424" s="73" t="s">
        <v>36</v>
      </c>
      <c r="F1424" s="72">
        <v>5</v>
      </c>
      <c r="G1424" s="72">
        <v>4</v>
      </c>
      <c r="H1424" s="41">
        <v>4366.3</v>
      </c>
      <c r="I1424" s="41">
        <v>4024.7</v>
      </c>
      <c r="J1424" s="41">
        <v>3017</v>
      </c>
      <c r="K1424" s="9">
        <v>182</v>
      </c>
      <c r="L1424" s="12">
        <v>2734703.16</v>
      </c>
      <c r="M1424" s="41">
        <v>0</v>
      </c>
      <c r="N1424" s="41">
        <v>0</v>
      </c>
      <c r="O1424" s="41">
        <v>0</v>
      </c>
      <c r="P1424" s="12">
        <v>2734703.16</v>
      </c>
      <c r="Q1424" s="41">
        <v>679.48</v>
      </c>
      <c r="R1424" s="10">
        <v>679.48</v>
      </c>
      <c r="S1424" s="44" t="s">
        <v>200</v>
      </c>
      <c r="T1424" s="21" t="s">
        <v>37</v>
      </c>
    </row>
    <row r="1425" spans="1:20" ht="21.95" hidden="1" customHeight="1" x14ac:dyDescent="0.25">
      <c r="A1425" s="331">
        <v>170</v>
      </c>
      <c r="B1425" s="156" t="s">
        <v>1035</v>
      </c>
      <c r="C1425" s="8">
        <v>1940</v>
      </c>
      <c r="D1425" s="72"/>
      <c r="E1425" s="73" t="s">
        <v>832</v>
      </c>
      <c r="F1425" s="72">
        <v>5</v>
      </c>
      <c r="G1425" s="72">
        <v>3</v>
      </c>
      <c r="H1425" s="41">
        <v>2919.9</v>
      </c>
      <c r="I1425" s="41">
        <v>2643.4</v>
      </c>
      <c r="J1425" s="41">
        <v>2097.6</v>
      </c>
      <c r="K1425" s="9">
        <v>56</v>
      </c>
      <c r="L1425" s="12">
        <v>2106446.16</v>
      </c>
      <c r="M1425" s="41">
        <v>0</v>
      </c>
      <c r="N1425" s="41">
        <v>0</v>
      </c>
      <c r="O1425" s="41">
        <v>0</v>
      </c>
      <c r="P1425" s="12">
        <v>2106446.16</v>
      </c>
      <c r="Q1425" s="41">
        <v>796.87</v>
      </c>
      <c r="R1425" s="10">
        <v>796.87</v>
      </c>
      <c r="S1425" s="44" t="s">
        <v>200</v>
      </c>
      <c r="T1425" s="21" t="s">
        <v>37</v>
      </c>
    </row>
    <row r="1426" spans="1:20" ht="21.95" hidden="1" customHeight="1" x14ac:dyDescent="0.25">
      <c r="A1426" s="331">
        <v>171</v>
      </c>
      <c r="B1426" s="156" t="s">
        <v>1036</v>
      </c>
      <c r="C1426" s="8">
        <v>1945</v>
      </c>
      <c r="D1426" s="72"/>
      <c r="E1426" s="73" t="s">
        <v>832</v>
      </c>
      <c r="F1426" s="72">
        <v>4</v>
      </c>
      <c r="G1426" s="72">
        <v>1</v>
      </c>
      <c r="H1426" s="41">
        <v>1190.7</v>
      </c>
      <c r="I1426" s="41">
        <v>1074.5999999999999</v>
      </c>
      <c r="J1426" s="41">
        <v>649.79999999999995</v>
      </c>
      <c r="K1426" s="9">
        <v>20</v>
      </c>
      <c r="L1426" s="12">
        <v>1160578.75</v>
      </c>
      <c r="M1426" s="41">
        <v>0</v>
      </c>
      <c r="N1426" s="41">
        <v>0</v>
      </c>
      <c r="O1426" s="41">
        <v>0</v>
      </c>
      <c r="P1426" s="12">
        <v>1160578.75</v>
      </c>
      <c r="Q1426" s="41">
        <v>1080.01</v>
      </c>
      <c r="R1426" s="10">
        <v>1080.01</v>
      </c>
      <c r="S1426" s="44" t="s">
        <v>200</v>
      </c>
      <c r="T1426" s="21" t="s">
        <v>37</v>
      </c>
    </row>
    <row r="1427" spans="1:20" ht="21.95" hidden="1" customHeight="1" x14ac:dyDescent="0.25">
      <c r="A1427" s="331">
        <v>172</v>
      </c>
      <c r="B1427" s="156" t="s">
        <v>1037</v>
      </c>
      <c r="C1427" s="8">
        <v>1942</v>
      </c>
      <c r="D1427" s="72"/>
      <c r="E1427" s="73" t="s">
        <v>832</v>
      </c>
      <c r="F1427" s="72">
        <v>5</v>
      </c>
      <c r="G1427" s="72">
        <v>3</v>
      </c>
      <c r="H1427" s="41">
        <v>3201.1</v>
      </c>
      <c r="I1427" s="41">
        <v>3062.72</v>
      </c>
      <c r="J1427" s="41">
        <v>2236.8200000000002</v>
      </c>
      <c r="K1427" s="9">
        <v>94</v>
      </c>
      <c r="L1427" s="12">
        <v>2081056.99</v>
      </c>
      <c r="M1427" s="41">
        <v>0</v>
      </c>
      <c r="N1427" s="41">
        <v>0</v>
      </c>
      <c r="O1427" s="41">
        <v>0</v>
      </c>
      <c r="P1427" s="12">
        <v>2081056.99</v>
      </c>
      <c r="Q1427" s="41">
        <v>679.48</v>
      </c>
      <c r="R1427" s="10">
        <v>679.48</v>
      </c>
      <c r="S1427" s="44" t="s">
        <v>200</v>
      </c>
      <c r="T1427" s="21" t="s">
        <v>37</v>
      </c>
    </row>
    <row r="1428" spans="1:20" ht="21.95" hidden="1" customHeight="1" x14ac:dyDescent="0.25">
      <c r="A1428" s="331">
        <v>173</v>
      </c>
      <c r="B1428" s="156" t="s">
        <v>1038</v>
      </c>
      <c r="C1428" s="8">
        <v>1959</v>
      </c>
      <c r="D1428" s="72"/>
      <c r="E1428" s="73" t="s">
        <v>832</v>
      </c>
      <c r="F1428" s="72">
        <v>5</v>
      </c>
      <c r="G1428" s="72">
        <v>2</v>
      </c>
      <c r="H1428" s="41">
        <v>1808.5</v>
      </c>
      <c r="I1428" s="41">
        <v>1554.1</v>
      </c>
      <c r="J1428" s="41">
        <v>1419.7</v>
      </c>
      <c r="K1428" s="9">
        <v>53</v>
      </c>
      <c r="L1428" s="12">
        <v>1238415.67</v>
      </c>
      <c r="M1428" s="41">
        <v>0</v>
      </c>
      <c r="N1428" s="41">
        <v>0</v>
      </c>
      <c r="O1428" s="41">
        <v>0</v>
      </c>
      <c r="P1428" s="12">
        <v>1238415.67</v>
      </c>
      <c r="Q1428" s="41">
        <v>796.87</v>
      </c>
      <c r="R1428" s="10">
        <v>796.87</v>
      </c>
      <c r="S1428" s="44" t="s">
        <v>200</v>
      </c>
      <c r="T1428" s="21" t="s">
        <v>37</v>
      </c>
    </row>
    <row r="1429" spans="1:20" ht="21.95" hidden="1" customHeight="1" x14ac:dyDescent="0.25">
      <c r="A1429" s="331">
        <v>174</v>
      </c>
      <c r="B1429" s="156" t="s">
        <v>1277</v>
      </c>
      <c r="C1429" s="8">
        <v>1972</v>
      </c>
      <c r="D1429" s="72">
        <v>2010</v>
      </c>
      <c r="E1429" s="73" t="s">
        <v>36</v>
      </c>
      <c r="F1429" s="72">
        <v>5</v>
      </c>
      <c r="G1429" s="72">
        <v>4</v>
      </c>
      <c r="H1429" s="41">
        <v>33436</v>
      </c>
      <c r="I1429" s="41">
        <v>2850.2</v>
      </c>
      <c r="J1429" s="41">
        <v>2850.2</v>
      </c>
      <c r="K1429" s="9">
        <v>134</v>
      </c>
      <c r="L1429" s="12">
        <v>438098.54</v>
      </c>
      <c r="M1429" s="41">
        <v>0</v>
      </c>
      <c r="N1429" s="41">
        <v>0</v>
      </c>
      <c r="O1429" s="41">
        <v>0</v>
      </c>
      <c r="P1429" s="12">
        <v>438098.54</v>
      </c>
      <c r="Q1429" s="41">
        <v>153.71</v>
      </c>
      <c r="R1429" s="10">
        <v>256.18</v>
      </c>
      <c r="S1429" s="44" t="s">
        <v>200</v>
      </c>
      <c r="T1429" s="21" t="s">
        <v>33</v>
      </c>
    </row>
    <row r="1430" spans="1:20" ht="21.95" hidden="1" customHeight="1" x14ac:dyDescent="0.25">
      <c r="A1430" s="331">
        <v>175</v>
      </c>
      <c r="B1430" s="156" t="s">
        <v>1039</v>
      </c>
      <c r="C1430" s="8">
        <v>1973</v>
      </c>
      <c r="D1430" s="72"/>
      <c r="E1430" s="73" t="s">
        <v>832</v>
      </c>
      <c r="F1430" s="72">
        <v>9</v>
      </c>
      <c r="G1430" s="72">
        <v>6</v>
      </c>
      <c r="H1430" s="41">
        <v>16446.2</v>
      </c>
      <c r="I1430" s="41">
        <v>14589.4</v>
      </c>
      <c r="J1430" s="41">
        <v>13384.9</v>
      </c>
      <c r="K1430" s="9">
        <v>557</v>
      </c>
      <c r="L1430" s="12">
        <v>7043879</v>
      </c>
      <c r="M1430" s="41">
        <v>0</v>
      </c>
      <c r="N1430" s="41">
        <v>0</v>
      </c>
      <c r="O1430" s="41">
        <v>0</v>
      </c>
      <c r="P1430" s="12">
        <v>7043879</v>
      </c>
      <c r="Q1430" s="41">
        <v>482.81</v>
      </c>
      <c r="R1430" s="10">
        <v>948.61</v>
      </c>
      <c r="S1430" s="44" t="s">
        <v>200</v>
      </c>
      <c r="T1430" s="21" t="s">
        <v>37</v>
      </c>
    </row>
    <row r="1431" spans="1:20" ht="21.95" hidden="1" customHeight="1" x14ac:dyDescent="0.25">
      <c r="A1431" s="331">
        <v>176</v>
      </c>
      <c r="B1431" s="156" t="s">
        <v>1040</v>
      </c>
      <c r="C1431" s="8">
        <v>1959</v>
      </c>
      <c r="D1431" s="72"/>
      <c r="E1431" s="73" t="s">
        <v>832</v>
      </c>
      <c r="F1431" s="72">
        <v>5</v>
      </c>
      <c r="G1431" s="72">
        <v>3</v>
      </c>
      <c r="H1431" s="41">
        <v>2393.9</v>
      </c>
      <c r="I1431" s="41">
        <v>2333.1</v>
      </c>
      <c r="J1431" s="41">
        <v>1913.6</v>
      </c>
      <c r="K1431" s="9">
        <v>78</v>
      </c>
      <c r="L1431" s="12">
        <v>1263630.29</v>
      </c>
      <c r="M1431" s="41">
        <v>0</v>
      </c>
      <c r="N1431" s="41">
        <v>0</v>
      </c>
      <c r="O1431" s="41">
        <v>0</v>
      </c>
      <c r="P1431" s="12">
        <v>1263630.29</v>
      </c>
      <c r="Q1431" s="41">
        <v>541.61</v>
      </c>
      <c r="R1431" s="10">
        <v>541.61</v>
      </c>
      <c r="S1431" s="44" t="s">
        <v>200</v>
      </c>
      <c r="T1431" s="21" t="s">
        <v>37</v>
      </c>
    </row>
    <row r="1432" spans="1:20" ht="21.95" hidden="1" customHeight="1" x14ac:dyDescent="0.25">
      <c r="A1432" s="331">
        <v>177</v>
      </c>
      <c r="B1432" s="156" t="s">
        <v>1560</v>
      </c>
      <c r="C1432" s="8">
        <v>1968</v>
      </c>
      <c r="D1432" s="72"/>
      <c r="E1432" s="73" t="s">
        <v>60</v>
      </c>
      <c r="F1432" s="72">
        <v>5</v>
      </c>
      <c r="G1432" s="72">
        <v>4</v>
      </c>
      <c r="H1432" s="41">
        <v>3903.1</v>
      </c>
      <c r="I1432" s="41">
        <v>3753.1</v>
      </c>
      <c r="J1432" s="41">
        <v>3753.1</v>
      </c>
      <c r="K1432" s="9">
        <v>237</v>
      </c>
      <c r="L1432" s="12">
        <v>1794439.68</v>
      </c>
      <c r="M1432" s="41">
        <v>0</v>
      </c>
      <c r="N1432" s="41">
        <v>0</v>
      </c>
      <c r="O1432" s="41">
        <v>0</v>
      </c>
      <c r="P1432" s="12">
        <v>1794439.68</v>
      </c>
      <c r="Q1432" s="41">
        <v>478.12</v>
      </c>
      <c r="R1432" s="10">
        <v>796.87</v>
      </c>
      <c r="S1432" s="44" t="s">
        <v>200</v>
      </c>
      <c r="T1432" s="21" t="s">
        <v>33</v>
      </c>
    </row>
    <row r="1433" spans="1:20" ht="21.95" hidden="1" customHeight="1" x14ac:dyDescent="0.25">
      <c r="A1433" s="331">
        <v>178</v>
      </c>
      <c r="B1433" s="156" t="s">
        <v>1278</v>
      </c>
      <c r="C1433" s="8">
        <v>1970</v>
      </c>
      <c r="D1433" s="72"/>
      <c r="E1433" s="73" t="s">
        <v>60</v>
      </c>
      <c r="F1433" s="72">
        <v>5</v>
      </c>
      <c r="G1433" s="72">
        <v>4</v>
      </c>
      <c r="H1433" s="41">
        <v>3149.6</v>
      </c>
      <c r="I1433" s="41">
        <v>3149.6</v>
      </c>
      <c r="J1433" s="41">
        <v>3067.5</v>
      </c>
      <c r="K1433" s="9">
        <v>138</v>
      </c>
      <c r="L1433" s="12">
        <v>735337.11</v>
      </c>
      <c r="M1433" s="41">
        <v>0</v>
      </c>
      <c r="N1433" s="41">
        <v>0</v>
      </c>
      <c r="O1433" s="41">
        <v>0</v>
      </c>
      <c r="P1433" s="12">
        <v>735337.11</v>
      </c>
      <c r="Q1433" s="41">
        <v>233.47</v>
      </c>
      <c r="R1433" s="10">
        <v>233.47</v>
      </c>
      <c r="S1433" s="44" t="s">
        <v>200</v>
      </c>
      <c r="T1433" s="21" t="s">
        <v>37</v>
      </c>
    </row>
    <row r="1434" spans="1:20" ht="21.95" hidden="1" customHeight="1" x14ac:dyDescent="0.25">
      <c r="A1434" s="331">
        <v>179</v>
      </c>
      <c r="B1434" s="156" t="s">
        <v>1279</v>
      </c>
      <c r="C1434" s="8">
        <v>1970</v>
      </c>
      <c r="D1434" s="72">
        <v>2011</v>
      </c>
      <c r="E1434" s="73" t="s">
        <v>198</v>
      </c>
      <c r="F1434" s="72">
        <v>5</v>
      </c>
      <c r="G1434" s="72">
        <v>6</v>
      </c>
      <c r="H1434" s="41">
        <v>3874.1</v>
      </c>
      <c r="I1434" s="41">
        <v>3874.1</v>
      </c>
      <c r="J1434" s="41">
        <v>3805.4</v>
      </c>
      <c r="K1434" s="9">
        <v>235</v>
      </c>
      <c r="L1434" s="12">
        <v>904486.13</v>
      </c>
      <c r="M1434" s="41">
        <v>0</v>
      </c>
      <c r="N1434" s="41">
        <v>0</v>
      </c>
      <c r="O1434" s="41">
        <v>0</v>
      </c>
      <c r="P1434" s="12">
        <v>904486.13</v>
      </c>
      <c r="Q1434" s="41">
        <v>233.47</v>
      </c>
      <c r="R1434" s="10">
        <v>233.47</v>
      </c>
      <c r="S1434" s="44" t="s">
        <v>200</v>
      </c>
      <c r="T1434" s="21" t="s">
        <v>37</v>
      </c>
    </row>
    <row r="1435" spans="1:20" ht="21.95" hidden="1" customHeight="1" x14ac:dyDescent="0.25">
      <c r="A1435" s="331">
        <v>180</v>
      </c>
      <c r="B1435" s="156" t="s">
        <v>1041</v>
      </c>
      <c r="C1435" s="8">
        <v>1972</v>
      </c>
      <c r="D1435" s="72"/>
      <c r="E1435" s="73" t="s">
        <v>836</v>
      </c>
      <c r="F1435" s="72">
        <v>5</v>
      </c>
      <c r="G1435" s="72">
        <v>4</v>
      </c>
      <c r="H1435" s="41">
        <v>3506.1</v>
      </c>
      <c r="I1435" s="41">
        <v>3138.4</v>
      </c>
      <c r="J1435" s="41">
        <v>2139.3000000000002</v>
      </c>
      <c r="K1435" s="9">
        <v>175</v>
      </c>
      <c r="L1435" s="12">
        <v>732722.25</v>
      </c>
      <c r="M1435" s="41">
        <v>0</v>
      </c>
      <c r="N1435" s="41">
        <v>0</v>
      </c>
      <c r="O1435" s="41">
        <v>0</v>
      </c>
      <c r="P1435" s="12">
        <v>732722.25</v>
      </c>
      <c r="Q1435" s="41">
        <v>233.47</v>
      </c>
      <c r="R1435" s="10">
        <v>233.47</v>
      </c>
      <c r="S1435" s="44" t="s">
        <v>200</v>
      </c>
      <c r="T1435" s="21" t="s">
        <v>37</v>
      </c>
    </row>
    <row r="1436" spans="1:20" ht="21.95" hidden="1" customHeight="1" x14ac:dyDescent="0.25">
      <c r="A1436" s="331">
        <v>181</v>
      </c>
      <c r="B1436" s="156" t="s">
        <v>1042</v>
      </c>
      <c r="C1436" s="8">
        <v>1970</v>
      </c>
      <c r="D1436" s="72"/>
      <c r="E1436" s="73" t="s">
        <v>836</v>
      </c>
      <c r="F1436" s="72">
        <v>5</v>
      </c>
      <c r="G1436" s="72">
        <v>6</v>
      </c>
      <c r="H1436" s="41">
        <v>5002.1000000000004</v>
      </c>
      <c r="I1436" s="41">
        <v>5002.1000000000004</v>
      </c>
      <c r="J1436" s="41">
        <v>4505.8999999999996</v>
      </c>
      <c r="K1436" s="9">
        <v>239</v>
      </c>
      <c r="L1436" s="12">
        <v>1167840.29</v>
      </c>
      <c r="M1436" s="41">
        <v>0</v>
      </c>
      <c r="N1436" s="41">
        <v>0</v>
      </c>
      <c r="O1436" s="41">
        <v>0</v>
      </c>
      <c r="P1436" s="12">
        <v>1167840.29</v>
      </c>
      <c r="Q1436" s="41">
        <v>233.47</v>
      </c>
      <c r="R1436" s="10">
        <v>233.47</v>
      </c>
      <c r="S1436" s="44" t="s">
        <v>200</v>
      </c>
      <c r="T1436" s="21" t="s">
        <v>37</v>
      </c>
    </row>
    <row r="1437" spans="1:20" ht="21.95" hidden="1" customHeight="1" x14ac:dyDescent="0.25">
      <c r="A1437" s="331">
        <v>182</v>
      </c>
      <c r="B1437" s="156" t="s">
        <v>1043</v>
      </c>
      <c r="C1437" s="8">
        <v>1965</v>
      </c>
      <c r="D1437" s="72"/>
      <c r="E1437" s="73" t="s">
        <v>832</v>
      </c>
      <c r="F1437" s="72">
        <v>5</v>
      </c>
      <c r="G1437" s="72">
        <v>3</v>
      </c>
      <c r="H1437" s="41">
        <v>2781.9</v>
      </c>
      <c r="I1437" s="41">
        <v>2420</v>
      </c>
      <c r="J1437" s="41">
        <v>2332.3000000000002</v>
      </c>
      <c r="K1437" s="9">
        <v>142</v>
      </c>
      <c r="L1437" s="12">
        <v>1124816.56</v>
      </c>
      <c r="M1437" s="41">
        <v>0</v>
      </c>
      <c r="N1437" s="41">
        <v>0</v>
      </c>
      <c r="O1437" s="41">
        <v>0</v>
      </c>
      <c r="P1437" s="12">
        <v>1124816.56</v>
      </c>
      <c r="Q1437" s="41">
        <v>464.8</v>
      </c>
      <c r="R1437" s="10">
        <v>541.61</v>
      </c>
      <c r="S1437" s="44" t="s">
        <v>200</v>
      </c>
      <c r="T1437" s="21" t="s">
        <v>33</v>
      </c>
    </row>
    <row r="1438" spans="1:20" ht="21.95" hidden="1" customHeight="1" x14ac:dyDescent="0.25">
      <c r="A1438" s="331">
        <v>183</v>
      </c>
      <c r="B1438" s="156" t="s">
        <v>1044</v>
      </c>
      <c r="C1438" s="8">
        <v>1965</v>
      </c>
      <c r="D1438" s="72">
        <v>2013</v>
      </c>
      <c r="E1438" s="73" t="s">
        <v>847</v>
      </c>
      <c r="F1438" s="72">
        <v>5</v>
      </c>
      <c r="G1438" s="72">
        <v>4</v>
      </c>
      <c r="H1438" s="41">
        <v>3576.3</v>
      </c>
      <c r="I1438" s="41">
        <v>2987.6</v>
      </c>
      <c r="J1438" s="41">
        <v>2894.6</v>
      </c>
      <c r="K1438" s="9">
        <v>178</v>
      </c>
      <c r="L1438" s="12">
        <v>1486244.74</v>
      </c>
      <c r="M1438" s="41">
        <v>0</v>
      </c>
      <c r="N1438" s="41">
        <v>0</v>
      </c>
      <c r="O1438" s="41">
        <v>0</v>
      </c>
      <c r="P1438" s="12">
        <v>1486244.74</v>
      </c>
      <c r="Q1438" s="41">
        <v>497.47</v>
      </c>
      <c r="R1438" s="10">
        <v>541.61</v>
      </c>
      <c r="S1438" s="44" t="s">
        <v>200</v>
      </c>
      <c r="T1438" s="21" t="s">
        <v>33</v>
      </c>
    </row>
    <row r="1439" spans="1:20" ht="21.95" hidden="1" customHeight="1" x14ac:dyDescent="0.25">
      <c r="A1439" s="331">
        <v>184</v>
      </c>
      <c r="B1439" s="156" t="s">
        <v>1561</v>
      </c>
      <c r="C1439" s="8">
        <v>1965</v>
      </c>
      <c r="D1439" s="72">
        <v>2012</v>
      </c>
      <c r="E1439" s="73" t="s">
        <v>47</v>
      </c>
      <c r="F1439" s="72">
        <v>5</v>
      </c>
      <c r="G1439" s="72">
        <v>4</v>
      </c>
      <c r="H1439" s="41">
        <v>3030.1</v>
      </c>
      <c r="I1439" s="41">
        <v>2675.6</v>
      </c>
      <c r="J1439" s="41">
        <v>2675.6</v>
      </c>
      <c r="K1439" s="9">
        <v>156</v>
      </c>
      <c r="L1439" s="12">
        <v>981692.33</v>
      </c>
      <c r="M1439" s="41">
        <v>0</v>
      </c>
      <c r="N1439" s="41">
        <v>0</v>
      </c>
      <c r="O1439" s="41">
        <v>0</v>
      </c>
      <c r="P1439" s="12">
        <v>981692.33</v>
      </c>
      <c r="Q1439" s="41">
        <v>366.91</v>
      </c>
      <c r="R1439" s="10">
        <v>679.48</v>
      </c>
      <c r="S1439" s="44" t="s">
        <v>200</v>
      </c>
      <c r="T1439" s="21" t="s">
        <v>33</v>
      </c>
    </row>
    <row r="1440" spans="1:20" ht="21.95" hidden="1" customHeight="1" x14ac:dyDescent="0.25">
      <c r="A1440" s="331">
        <v>185</v>
      </c>
      <c r="B1440" s="156" t="s">
        <v>1280</v>
      </c>
      <c r="C1440" s="8">
        <v>1973</v>
      </c>
      <c r="D1440" s="72"/>
      <c r="E1440" s="73" t="s">
        <v>36</v>
      </c>
      <c r="F1440" s="72">
        <v>5</v>
      </c>
      <c r="G1440" s="72">
        <v>4</v>
      </c>
      <c r="H1440" s="41">
        <v>4043.2</v>
      </c>
      <c r="I1440" s="41">
        <v>3689.2</v>
      </c>
      <c r="J1440" s="41">
        <v>2523</v>
      </c>
      <c r="K1440" s="9">
        <v>108</v>
      </c>
      <c r="L1440" s="12">
        <v>861317.52</v>
      </c>
      <c r="M1440" s="41">
        <v>0</v>
      </c>
      <c r="N1440" s="41">
        <v>0</v>
      </c>
      <c r="O1440" s="41">
        <v>0</v>
      </c>
      <c r="P1440" s="12">
        <v>861317.52</v>
      </c>
      <c r="Q1440" s="41">
        <v>233.47</v>
      </c>
      <c r="R1440" s="10">
        <v>233.47</v>
      </c>
      <c r="S1440" s="44" t="s">
        <v>200</v>
      </c>
      <c r="T1440" s="21" t="s">
        <v>37</v>
      </c>
    </row>
    <row r="1441" spans="1:20" ht="21.95" hidden="1" customHeight="1" x14ac:dyDescent="0.25">
      <c r="A1441" s="331">
        <v>186</v>
      </c>
      <c r="B1441" s="156" t="s">
        <v>1281</v>
      </c>
      <c r="C1441" s="8">
        <v>1967</v>
      </c>
      <c r="D1441" s="72"/>
      <c r="E1441" s="73" t="s">
        <v>36</v>
      </c>
      <c r="F1441" s="72">
        <v>5</v>
      </c>
      <c r="G1441" s="72">
        <v>2</v>
      </c>
      <c r="H1441" s="41">
        <v>1771.5</v>
      </c>
      <c r="I1441" s="41">
        <v>1585.7</v>
      </c>
      <c r="J1441" s="41">
        <v>1591.16</v>
      </c>
      <c r="K1441" s="9">
        <v>68</v>
      </c>
      <c r="L1441" s="12">
        <v>1712571.86</v>
      </c>
      <c r="M1441" s="41">
        <v>0</v>
      </c>
      <c r="N1441" s="41">
        <v>0</v>
      </c>
      <c r="O1441" s="41">
        <v>0</v>
      </c>
      <c r="P1441" s="12">
        <v>1712571.86</v>
      </c>
      <c r="Q1441" s="41">
        <v>1080.01</v>
      </c>
      <c r="R1441" s="10">
        <v>1080.01</v>
      </c>
      <c r="S1441" s="44" t="s">
        <v>200</v>
      </c>
      <c r="T1441" s="21" t="s">
        <v>37</v>
      </c>
    </row>
    <row r="1442" spans="1:20" ht="21.95" hidden="1" customHeight="1" x14ac:dyDescent="0.25">
      <c r="A1442" s="331">
        <v>187</v>
      </c>
      <c r="B1442" s="156" t="s">
        <v>1282</v>
      </c>
      <c r="C1442" s="8">
        <v>1970</v>
      </c>
      <c r="D1442" s="72">
        <v>2013</v>
      </c>
      <c r="E1442" s="73" t="s">
        <v>198</v>
      </c>
      <c r="F1442" s="72">
        <v>5</v>
      </c>
      <c r="G1442" s="72">
        <v>6</v>
      </c>
      <c r="H1442" s="41">
        <v>4664</v>
      </c>
      <c r="I1442" s="41">
        <v>4547.6000000000004</v>
      </c>
      <c r="J1442" s="41">
        <v>4336.6000000000004</v>
      </c>
      <c r="K1442" s="9">
        <v>214</v>
      </c>
      <c r="L1442" s="12">
        <v>3899339.62</v>
      </c>
      <c r="M1442" s="41">
        <v>0</v>
      </c>
      <c r="N1442" s="41">
        <v>0</v>
      </c>
      <c r="O1442" s="41">
        <v>0</v>
      </c>
      <c r="P1442" s="12">
        <v>3899339.62</v>
      </c>
      <c r="Q1442" s="41">
        <v>857.45</v>
      </c>
      <c r="R1442" s="10">
        <v>857.45</v>
      </c>
      <c r="S1442" s="44" t="s">
        <v>200</v>
      </c>
      <c r="T1442" s="21" t="s">
        <v>37</v>
      </c>
    </row>
    <row r="1443" spans="1:20" ht="21.95" hidden="1" customHeight="1" x14ac:dyDescent="0.25">
      <c r="A1443" s="331">
        <v>188</v>
      </c>
      <c r="B1443" s="156" t="s">
        <v>1283</v>
      </c>
      <c r="C1443" s="8">
        <v>1969</v>
      </c>
      <c r="D1443" s="72">
        <v>2013</v>
      </c>
      <c r="E1443" s="73" t="s">
        <v>198</v>
      </c>
      <c r="F1443" s="72">
        <v>5</v>
      </c>
      <c r="G1443" s="72">
        <v>8</v>
      </c>
      <c r="H1443" s="41">
        <v>6458.6</v>
      </c>
      <c r="I1443" s="41">
        <v>5755.1</v>
      </c>
      <c r="J1443" s="41">
        <v>5274.51</v>
      </c>
      <c r="K1443" s="9">
        <v>292</v>
      </c>
      <c r="L1443" s="12">
        <v>4934710.5</v>
      </c>
      <c r="M1443" s="41">
        <v>0</v>
      </c>
      <c r="N1443" s="41">
        <v>0</v>
      </c>
      <c r="O1443" s="41">
        <v>0</v>
      </c>
      <c r="P1443" s="12">
        <v>4934710.5</v>
      </c>
      <c r="Q1443" s="41">
        <v>857.45</v>
      </c>
      <c r="R1443" s="10">
        <v>857.45</v>
      </c>
      <c r="S1443" s="44" t="s">
        <v>200</v>
      </c>
      <c r="T1443" s="21" t="s">
        <v>37</v>
      </c>
    </row>
    <row r="1444" spans="1:20" ht="21.95" hidden="1" customHeight="1" x14ac:dyDescent="0.25">
      <c r="A1444" s="331">
        <v>189</v>
      </c>
      <c r="B1444" s="156" t="s">
        <v>1045</v>
      </c>
      <c r="C1444" s="8">
        <v>1972</v>
      </c>
      <c r="D1444" s="72">
        <v>2012</v>
      </c>
      <c r="E1444" s="73" t="s">
        <v>832</v>
      </c>
      <c r="F1444" s="72">
        <v>5</v>
      </c>
      <c r="G1444" s="72">
        <v>6</v>
      </c>
      <c r="H1444" s="41">
        <v>4971.8999999999996</v>
      </c>
      <c r="I1444" s="41">
        <v>4493.1000000000004</v>
      </c>
      <c r="J1444" s="41">
        <v>4144.3999999999996</v>
      </c>
      <c r="K1444" s="9">
        <v>240</v>
      </c>
      <c r="L1444" s="12">
        <v>1049004.06</v>
      </c>
      <c r="M1444" s="41">
        <v>0</v>
      </c>
      <c r="N1444" s="41">
        <v>0</v>
      </c>
      <c r="O1444" s="41">
        <v>0</v>
      </c>
      <c r="P1444" s="12">
        <v>1049004.06</v>
      </c>
      <c r="Q1444" s="41">
        <v>233.47</v>
      </c>
      <c r="R1444" s="10">
        <v>233.47</v>
      </c>
      <c r="S1444" s="44" t="s">
        <v>200</v>
      </c>
      <c r="T1444" s="21" t="s">
        <v>37</v>
      </c>
    </row>
    <row r="1445" spans="1:20" ht="21.95" hidden="1" customHeight="1" x14ac:dyDescent="0.25">
      <c r="A1445" s="331">
        <v>190</v>
      </c>
      <c r="B1445" s="156" t="s">
        <v>1046</v>
      </c>
      <c r="C1445" s="8">
        <v>1970</v>
      </c>
      <c r="D1445" s="72">
        <v>2010</v>
      </c>
      <c r="E1445" s="73" t="s">
        <v>832</v>
      </c>
      <c r="F1445" s="72">
        <v>5</v>
      </c>
      <c r="G1445" s="72">
        <v>6</v>
      </c>
      <c r="H1445" s="41">
        <v>6015.8</v>
      </c>
      <c r="I1445" s="41">
        <v>5654.3</v>
      </c>
      <c r="J1445" s="41">
        <v>4252.1000000000004</v>
      </c>
      <c r="K1445" s="9">
        <v>96</v>
      </c>
      <c r="L1445" s="12">
        <v>3062425.42</v>
      </c>
      <c r="M1445" s="41">
        <v>0</v>
      </c>
      <c r="N1445" s="41">
        <v>0</v>
      </c>
      <c r="O1445" s="41">
        <v>0</v>
      </c>
      <c r="P1445" s="12">
        <v>3062425.42</v>
      </c>
      <c r="Q1445" s="41">
        <v>541.61</v>
      </c>
      <c r="R1445" s="10">
        <v>541.61</v>
      </c>
      <c r="S1445" s="44" t="s">
        <v>200</v>
      </c>
      <c r="T1445" s="21" t="s">
        <v>37</v>
      </c>
    </row>
    <row r="1446" spans="1:20" ht="21.95" hidden="1" customHeight="1" x14ac:dyDescent="0.25">
      <c r="A1446" s="331">
        <v>191</v>
      </c>
      <c r="B1446" s="156" t="s">
        <v>1284</v>
      </c>
      <c r="C1446" s="8">
        <v>1970</v>
      </c>
      <c r="D1446" s="72">
        <v>2012</v>
      </c>
      <c r="E1446" s="73" t="s">
        <v>36</v>
      </c>
      <c r="F1446" s="72">
        <v>9</v>
      </c>
      <c r="G1446" s="72">
        <v>2</v>
      </c>
      <c r="H1446" s="41">
        <v>5315.5</v>
      </c>
      <c r="I1446" s="41">
        <v>4524.3</v>
      </c>
      <c r="J1446" s="41">
        <v>4421.5</v>
      </c>
      <c r="K1446" s="9">
        <v>204</v>
      </c>
      <c r="L1446" s="12">
        <v>3381597.55</v>
      </c>
      <c r="M1446" s="41">
        <v>0</v>
      </c>
      <c r="N1446" s="41">
        <v>0</v>
      </c>
      <c r="O1446" s="41">
        <v>0</v>
      </c>
      <c r="P1446" s="12">
        <v>3381597.55</v>
      </c>
      <c r="Q1446" s="41">
        <v>747.43</v>
      </c>
      <c r="R1446" s="10">
        <v>747.43</v>
      </c>
      <c r="S1446" s="44" t="s">
        <v>200</v>
      </c>
      <c r="T1446" s="21" t="s">
        <v>37</v>
      </c>
    </row>
    <row r="1447" spans="1:20" ht="21.95" hidden="1" customHeight="1" x14ac:dyDescent="0.25">
      <c r="A1447" s="331">
        <v>192</v>
      </c>
      <c r="B1447" s="156" t="s">
        <v>1047</v>
      </c>
      <c r="C1447" s="8">
        <v>1963</v>
      </c>
      <c r="D1447" s="72">
        <v>2010</v>
      </c>
      <c r="E1447" s="73" t="s">
        <v>847</v>
      </c>
      <c r="F1447" s="72">
        <v>5</v>
      </c>
      <c r="G1447" s="72">
        <v>4</v>
      </c>
      <c r="H1447" s="41">
        <v>3769.44</v>
      </c>
      <c r="I1447" s="41">
        <v>3600.9</v>
      </c>
      <c r="J1447" s="41">
        <v>3464.3</v>
      </c>
      <c r="K1447" s="9">
        <v>168</v>
      </c>
      <c r="L1447" s="12">
        <v>374837</v>
      </c>
      <c r="M1447" s="41">
        <v>0</v>
      </c>
      <c r="N1447" s="41">
        <v>0</v>
      </c>
      <c r="O1447" s="41">
        <v>0</v>
      </c>
      <c r="P1447" s="12">
        <v>374837</v>
      </c>
      <c r="Q1447" s="41">
        <v>104.1</v>
      </c>
      <c r="R1447" s="10">
        <v>233.47</v>
      </c>
      <c r="S1447" s="44" t="s">
        <v>200</v>
      </c>
      <c r="T1447" s="21" t="s">
        <v>33</v>
      </c>
    </row>
    <row r="1448" spans="1:20" ht="21.95" hidden="1" customHeight="1" x14ac:dyDescent="0.25">
      <c r="A1448" s="331">
        <v>193</v>
      </c>
      <c r="B1448" s="156" t="s">
        <v>1285</v>
      </c>
      <c r="C1448" s="8">
        <v>1964</v>
      </c>
      <c r="D1448" s="72">
        <v>2010</v>
      </c>
      <c r="E1448" s="73" t="s">
        <v>847</v>
      </c>
      <c r="F1448" s="72">
        <v>5</v>
      </c>
      <c r="G1448" s="72">
        <v>4</v>
      </c>
      <c r="H1448" s="41">
        <v>3582.9</v>
      </c>
      <c r="I1448" s="41">
        <v>3253.58</v>
      </c>
      <c r="J1448" s="41">
        <v>2088.6999999999998</v>
      </c>
      <c r="K1448" s="9">
        <v>130</v>
      </c>
      <c r="L1448" s="12">
        <v>759613.32</v>
      </c>
      <c r="M1448" s="41">
        <v>0</v>
      </c>
      <c r="N1448" s="41">
        <v>0</v>
      </c>
      <c r="O1448" s="41">
        <v>0</v>
      </c>
      <c r="P1448" s="12">
        <v>759613.32</v>
      </c>
      <c r="Q1448" s="41">
        <v>233.47</v>
      </c>
      <c r="R1448" s="10">
        <v>233.47</v>
      </c>
      <c r="S1448" s="44" t="s">
        <v>200</v>
      </c>
      <c r="T1448" s="21" t="s">
        <v>37</v>
      </c>
    </row>
    <row r="1449" spans="1:20" ht="21.95" hidden="1" customHeight="1" x14ac:dyDescent="0.25">
      <c r="A1449" s="331">
        <v>194</v>
      </c>
      <c r="B1449" s="156" t="s">
        <v>1048</v>
      </c>
      <c r="C1449" s="8">
        <v>1968</v>
      </c>
      <c r="D1449" s="72">
        <v>2011</v>
      </c>
      <c r="E1449" s="73" t="s">
        <v>836</v>
      </c>
      <c r="F1449" s="72">
        <v>5</v>
      </c>
      <c r="G1449" s="72">
        <v>6</v>
      </c>
      <c r="H1449" s="41">
        <v>4826</v>
      </c>
      <c r="I1449" s="41">
        <v>4253</v>
      </c>
      <c r="J1449" s="41">
        <v>3938.5</v>
      </c>
      <c r="K1449" s="9">
        <v>188</v>
      </c>
      <c r="L1449" s="12">
        <v>992947.91</v>
      </c>
      <c r="M1449" s="41">
        <v>0</v>
      </c>
      <c r="N1449" s="41">
        <v>0</v>
      </c>
      <c r="O1449" s="41">
        <v>0</v>
      </c>
      <c r="P1449" s="12">
        <v>992947.91</v>
      </c>
      <c r="Q1449" s="41">
        <v>233.47</v>
      </c>
      <c r="R1449" s="10">
        <v>233.47</v>
      </c>
      <c r="S1449" s="44" t="s">
        <v>200</v>
      </c>
      <c r="T1449" s="21" t="s">
        <v>33</v>
      </c>
    </row>
    <row r="1450" spans="1:20" ht="21.95" hidden="1" customHeight="1" x14ac:dyDescent="0.25">
      <c r="A1450" s="331">
        <v>195</v>
      </c>
      <c r="B1450" s="156" t="s">
        <v>1286</v>
      </c>
      <c r="C1450" s="8">
        <v>1968</v>
      </c>
      <c r="D1450" s="72">
        <v>2011</v>
      </c>
      <c r="E1450" s="73" t="s">
        <v>60</v>
      </c>
      <c r="F1450" s="72">
        <v>5</v>
      </c>
      <c r="G1450" s="72">
        <v>6</v>
      </c>
      <c r="H1450" s="41">
        <v>5100</v>
      </c>
      <c r="I1450" s="41">
        <v>4765</v>
      </c>
      <c r="J1450" s="41">
        <v>4633.3</v>
      </c>
      <c r="K1450" s="9">
        <v>171</v>
      </c>
      <c r="L1450" s="12">
        <v>1112484.55</v>
      </c>
      <c r="M1450" s="41">
        <v>0</v>
      </c>
      <c r="N1450" s="41">
        <v>0</v>
      </c>
      <c r="O1450" s="41">
        <v>0</v>
      </c>
      <c r="P1450" s="12">
        <v>1112484.55</v>
      </c>
      <c r="Q1450" s="41">
        <v>233.47</v>
      </c>
      <c r="R1450" s="10">
        <v>233.47</v>
      </c>
      <c r="S1450" s="44" t="s">
        <v>200</v>
      </c>
      <c r="T1450" s="21" t="s">
        <v>37</v>
      </c>
    </row>
    <row r="1451" spans="1:20" ht="21.95" hidden="1" customHeight="1" x14ac:dyDescent="0.25">
      <c r="A1451" s="331">
        <v>196</v>
      </c>
      <c r="B1451" s="156" t="s">
        <v>1287</v>
      </c>
      <c r="C1451" s="8">
        <v>1968</v>
      </c>
      <c r="D1451" s="72">
        <v>2010</v>
      </c>
      <c r="E1451" s="73" t="s">
        <v>47</v>
      </c>
      <c r="F1451" s="72">
        <v>5</v>
      </c>
      <c r="G1451" s="72">
        <v>6</v>
      </c>
      <c r="H1451" s="41">
        <v>2696.7</v>
      </c>
      <c r="I1451" s="41">
        <v>2696.7</v>
      </c>
      <c r="J1451" s="41">
        <v>2588.8000000000002</v>
      </c>
      <c r="K1451" s="9">
        <v>169</v>
      </c>
      <c r="L1451" s="12">
        <v>629598.55000000005</v>
      </c>
      <c r="M1451" s="41">
        <v>0</v>
      </c>
      <c r="N1451" s="41">
        <v>0</v>
      </c>
      <c r="O1451" s="41">
        <v>0</v>
      </c>
      <c r="P1451" s="12">
        <v>629598.55000000005</v>
      </c>
      <c r="Q1451" s="41">
        <v>233.47</v>
      </c>
      <c r="R1451" s="10">
        <v>233.47</v>
      </c>
      <c r="S1451" s="44" t="s">
        <v>200</v>
      </c>
      <c r="T1451" s="21" t="s">
        <v>37</v>
      </c>
    </row>
    <row r="1452" spans="1:20" ht="21.95" hidden="1" customHeight="1" x14ac:dyDescent="0.25">
      <c r="A1452" s="331">
        <v>197</v>
      </c>
      <c r="B1452" s="156" t="s">
        <v>1049</v>
      </c>
      <c r="C1452" s="8">
        <v>1957</v>
      </c>
      <c r="D1452" s="72"/>
      <c r="E1452" s="73" t="s">
        <v>832</v>
      </c>
      <c r="F1452" s="72">
        <v>2</v>
      </c>
      <c r="G1452" s="72">
        <v>2</v>
      </c>
      <c r="H1452" s="41">
        <v>774.1</v>
      </c>
      <c r="I1452" s="41">
        <v>690</v>
      </c>
      <c r="J1452" s="41">
        <v>690</v>
      </c>
      <c r="K1452" s="9">
        <v>45</v>
      </c>
      <c r="L1452" s="12">
        <v>373710.9</v>
      </c>
      <c r="M1452" s="41">
        <v>0</v>
      </c>
      <c r="N1452" s="41">
        <v>0</v>
      </c>
      <c r="O1452" s="41">
        <v>0</v>
      </c>
      <c r="P1452" s="12">
        <v>373710.9</v>
      </c>
      <c r="Q1452" s="41">
        <v>541.61</v>
      </c>
      <c r="R1452" s="10">
        <v>541.61</v>
      </c>
      <c r="S1452" s="44" t="s">
        <v>200</v>
      </c>
      <c r="T1452" s="21" t="s">
        <v>37</v>
      </c>
    </row>
    <row r="1453" spans="1:20" ht="21.95" hidden="1" customHeight="1" x14ac:dyDescent="0.25">
      <c r="A1453" s="331">
        <v>198</v>
      </c>
      <c r="B1453" s="156" t="s">
        <v>1288</v>
      </c>
      <c r="C1453" s="8">
        <v>1967</v>
      </c>
      <c r="D1453" s="72">
        <v>2012</v>
      </c>
      <c r="E1453" s="73" t="s">
        <v>36</v>
      </c>
      <c r="F1453" s="72">
        <v>5</v>
      </c>
      <c r="G1453" s="72">
        <v>4</v>
      </c>
      <c r="H1453" s="41">
        <v>3501.8</v>
      </c>
      <c r="I1453" s="41">
        <v>3207</v>
      </c>
      <c r="J1453" s="41">
        <v>3046.9</v>
      </c>
      <c r="K1453" s="9">
        <v>148</v>
      </c>
      <c r="L1453" s="12">
        <v>2730439.8</v>
      </c>
      <c r="M1453" s="41">
        <v>0</v>
      </c>
      <c r="N1453" s="41">
        <v>0</v>
      </c>
      <c r="O1453" s="41">
        <v>0</v>
      </c>
      <c r="P1453" s="12">
        <v>2730439.8</v>
      </c>
      <c r="Q1453" s="41">
        <v>851.4</v>
      </c>
      <c r="R1453" s="10">
        <v>851.4</v>
      </c>
      <c r="S1453" s="44" t="s">
        <v>200</v>
      </c>
      <c r="T1453" s="21" t="s">
        <v>37</v>
      </c>
    </row>
    <row r="1454" spans="1:20" ht="21.95" hidden="1" customHeight="1" x14ac:dyDescent="0.25">
      <c r="A1454" s="331">
        <v>199</v>
      </c>
      <c r="B1454" s="156" t="s">
        <v>1289</v>
      </c>
      <c r="C1454" s="8">
        <v>1965</v>
      </c>
      <c r="D1454" s="72"/>
      <c r="E1454" s="73" t="s">
        <v>198</v>
      </c>
      <c r="F1454" s="72">
        <v>5</v>
      </c>
      <c r="G1454" s="72">
        <v>4</v>
      </c>
      <c r="H1454" s="41">
        <v>3671</v>
      </c>
      <c r="I1454" s="41">
        <v>3568.4</v>
      </c>
      <c r="J1454" s="41">
        <v>3506.4</v>
      </c>
      <c r="K1454" s="9">
        <v>145</v>
      </c>
      <c r="L1454" s="12">
        <v>833114.35</v>
      </c>
      <c r="M1454" s="41">
        <v>0</v>
      </c>
      <c r="N1454" s="41">
        <v>0</v>
      </c>
      <c r="O1454" s="41">
        <v>0</v>
      </c>
      <c r="P1454" s="12">
        <v>833114.35</v>
      </c>
      <c r="Q1454" s="41">
        <v>233.47</v>
      </c>
      <c r="R1454" s="10">
        <v>233.47</v>
      </c>
      <c r="S1454" s="44" t="s">
        <v>200</v>
      </c>
      <c r="T1454" s="21" t="s">
        <v>37</v>
      </c>
    </row>
    <row r="1455" spans="1:20" ht="21.95" hidden="1" customHeight="1" x14ac:dyDescent="0.25">
      <c r="A1455" s="331">
        <v>200</v>
      </c>
      <c r="B1455" s="156" t="s">
        <v>1290</v>
      </c>
      <c r="C1455" s="8">
        <v>1969</v>
      </c>
      <c r="D1455" s="72"/>
      <c r="E1455" s="73" t="s">
        <v>198</v>
      </c>
      <c r="F1455" s="72">
        <v>5</v>
      </c>
      <c r="G1455" s="72">
        <v>8</v>
      </c>
      <c r="H1455" s="41">
        <v>6473.3</v>
      </c>
      <c r="I1455" s="41">
        <v>5788.5</v>
      </c>
      <c r="J1455" s="41">
        <v>5601.4</v>
      </c>
      <c r="K1455" s="9">
        <v>303</v>
      </c>
      <c r="L1455" s="12">
        <v>888361.1</v>
      </c>
      <c r="M1455" s="41">
        <v>0</v>
      </c>
      <c r="N1455" s="41">
        <v>0</v>
      </c>
      <c r="O1455" s="41">
        <v>0</v>
      </c>
      <c r="P1455" s="12">
        <v>888361.1</v>
      </c>
      <c r="Q1455" s="41">
        <v>153.47</v>
      </c>
      <c r="R1455" s="10">
        <v>153.47</v>
      </c>
      <c r="S1455" s="44" t="s">
        <v>200</v>
      </c>
      <c r="T1455" s="21" t="s">
        <v>37</v>
      </c>
    </row>
    <row r="1456" spans="1:20" ht="21.95" hidden="1" customHeight="1" x14ac:dyDescent="0.25">
      <c r="A1456" s="331">
        <v>201</v>
      </c>
      <c r="B1456" s="156" t="s">
        <v>1291</v>
      </c>
      <c r="C1456" s="8">
        <v>1969</v>
      </c>
      <c r="D1456" s="72"/>
      <c r="E1456" s="73" t="s">
        <v>198</v>
      </c>
      <c r="F1456" s="72">
        <v>5</v>
      </c>
      <c r="G1456" s="72">
        <v>8</v>
      </c>
      <c r="H1456" s="41">
        <v>6408.8</v>
      </c>
      <c r="I1456" s="41">
        <v>5711.7</v>
      </c>
      <c r="J1456" s="41">
        <v>5559.9</v>
      </c>
      <c r="K1456" s="9">
        <v>302</v>
      </c>
      <c r="L1456" s="12">
        <v>876574.6</v>
      </c>
      <c r="M1456" s="41">
        <v>0</v>
      </c>
      <c r="N1456" s="41">
        <v>0</v>
      </c>
      <c r="O1456" s="41">
        <v>0</v>
      </c>
      <c r="P1456" s="12">
        <v>876574.6</v>
      </c>
      <c r="Q1456" s="41">
        <v>153.47</v>
      </c>
      <c r="R1456" s="10">
        <v>153.47</v>
      </c>
      <c r="S1456" s="44" t="s">
        <v>200</v>
      </c>
      <c r="T1456" s="21" t="s">
        <v>37</v>
      </c>
    </row>
    <row r="1457" spans="1:20" ht="21.95" hidden="1" customHeight="1" x14ac:dyDescent="0.25">
      <c r="A1457" s="331">
        <v>202</v>
      </c>
      <c r="B1457" s="156" t="s">
        <v>1292</v>
      </c>
      <c r="C1457" s="8">
        <v>1973</v>
      </c>
      <c r="D1457" s="72"/>
      <c r="E1457" s="73" t="s">
        <v>198</v>
      </c>
      <c r="F1457" s="72">
        <v>5</v>
      </c>
      <c r="G1457" s="72">
        <v>8</v>
      </c>
      <c r="H1457" s="41">
        <v>6463.2</v>
      </c>
      <c r="I1457" s="41">
        <v>5760.6</v>
      </c>
      <c r="J1457" s="41">
        <v>5342.5</v>
      </c>
      <c r="K1457" s="9">
        <v>335</v>
      </c>
      <c r="L1457" s="12">
        <v>884079.28</v>
      </c>
      <c r="M1457" s="41">
        <v>0</v>
      </c>
      <c r="N1457" s="41">
        <v>0</v>
      </c>
      <c r="O1457" s="41">
        <v>0</v>
      </c>
      <c r="P1457" s="12">
        <v>884079.28</v>
      </c>
      <c r="Q1457" s="41">
        <v>153.47</v>
      </c>
      <c r="R1457" s="10">
        <v>153.47</v>
      </c>
      <c r="S1457" s="44" t="s">
        <v>200</v>
      </c>
      <c r="T1457" s="21" t="s">
        <v>37</v>
      </c>
    </row>
    <row r="1458" spans="1:20" ht="21.95" hidden="1" customHeight="1" x14ac:dyDescent="0.25">
      <c r="A1458" s="331">
        <v>203</v>
      </c>
      <c r="B1458" s="156" t="s">
        <v>1293</v>
      </c>
      <c r="C1458" s="8">
        <v>1973</v>
      </c>
      <c r="D1458" s="72"/>
      <c r="E1458" s="73" t="s">
        <v>47</v>
      </c>
      <c r="F1458" s="72">
        <v>5</v>
      </c>
      <c r="G1458" s="72">
        <v>8</v>
      </c>
      <c r="H1458" s="41">
        <v>6472.2</v>
      </c>
      <c r="I1458" s="41">
        <v>5762.8</v>
      </c>
      <c r="J1458" s="41">
        <v>5340</v>
      </c>
      <c r="K1458" s="9">
        <v>309</v>
      </c>
      <c r="L1458" s="12">
        <v>884416.92</v>
      </c>
      <c r="M1458" s="41">
        <v>0</v>
      </c>
      <c r="N1458" s="41">
        <v>0</v>
      </c>
      <c r="O1458" s="41">
        <v>0</v>
      </c>
      <c r="P1458" s="12">
        <v>884416.92</v>
      </c>
      <c r="Q1458" s="41">
        <v>153.47</v>
      </c>
      <c r="R1458" s="10">
        <v>153.47</v>
      </c>
      <c r="S1458" s="44" t="s">
        <v>200</v>
      </c>
      <c r="T1458" s="21" t="s">
        <v>37</v>
      </c>
    </row>
    <row r="1459" spans="1:20" ht="21.95" customHeight="1" x14ac:dyDescent="0.25">
      <c r="A1459" s="331">
        <v>204</v>
      </c>
      <c r="B1459" s="156" t="s">
        <v>1050</v>
      </c>
      <c r="C1459" s="8">
        <v>1963</v>
      </c>
      <c r="D1459" s="72"/>
      <c r="E1459" s="73" t="s">
        <v>836</v>
      </c>
      <c r="F1459" s="72">
        <v>5</v>
      </c>
      <c r="G1459" s="72">
        <v>4</v>
      </c>
      <c r="H1459" s="41">
        <v>4460.7</v>
      </c>
      <c r="I1459" s="41">
        <v>4167.8</v>
      </c>
      <c r="J1459" s="41">
        <v>2551.1999999999998</v>
      </c>
      <c r="K1459" s="9">
        <v>335</v>
      </c>
      <c r="L1459" s="12">
        <v>973056.27</v>
      </c>
      <c r="M1459" s="41">
        <v>0</v>
      </c>
      <c r="N1459" s="41">
        <v>0</v>
      </c>
      <c r="O1459" s="41">
        <v>0</v>
      </c>
      <c r="P1459" s="12">
        <v>973056.27</v>
      </c>
      <c r="Q1459" s="41">
        <v>233.47</v>
      </c>
      <c r="R1459" s="10">
        <v>233.47</v>
      </c>
      <c r="S1459" s="44" t="s">
        <v>200</v>
      </c>
      <c r="T1459" s="21" t="s">
        <v>37</v>
      </c>
    </row>
    <row r="1460" spans="1:20" ht="21.95" customHeight="1" x14ac:dyDescent="0.25">
      <c r="A1460" s="331">
        <v>205</v>
      </c>
      <c r="B1460" s="156" t="s">
        <v>1051</v>
      </c>
      <c r="C1460" s="8">
        <v>1961</v>
      </c>
      <c r="D1460" s="72">
        <v>2009</v>
      </c>
      <c r="E1460" s="73" t="s">
        <v>832</v>
      </c>
      <c r="F1460" s="72">
        <v>5</v>
      </c>
      <c r="G1460" s="72">
        <v>4</v>
      </c>
      <c r="H1460" s="41">
        <v>4114.6000000000004</v>
      </c>
      <c r="I1460" s="41">
        <v>3824.5</v>
      </c>
      <c r="J1460" s="41">
        <v>3824.5</v>
      </c>
      <c r="K1460" s="9">
        <v>98</v>
      </c>
      <c r="L1460" s="12">
        <v>2071387.44</v>
      </c>
      <c r="M1460" s="41">
        <v>0</v>
      </c>
      <c r="N1460" s="41">
        <v>0</v>
      </c>
      <c r="O1460" s="41">
        <v>0</v>
      </c>
      <c r="P1460" s="12">
        <v>2071387.44</v>
      </c>
      <c r="Q1460" s="41">
        <v>541.61</v>
      </c>
      <c r="R1460" s="10">
        <v>541.61</v>
      </c>
      <c r="S1460" s="44" t="s">
        <v>200</v>
      </c>
      <c r="T1460" s="21" t="s">
        <v>37</v>
      </c>
    </row>
    <row r="1461" spans="1:20" ht="21.95" customHeight="1" x14ac:dyDescent="0.25">
      <c r="A1461" s="331">
        <v>206</v>
      </c>
      <c r="B1461" s="156" t="s">
        <v>1294</v>
      </c>
      <c r="C1461" s="8">
        <v>1964</v>
      </c>
      <c r="D1461" s="72">
        <v>2011</v>
      </c>
      <c r="E1461" s="73" t="s">
        <v>47</v>
      </c>
      <c r="F1461" s="72">
        <v>5</v>
      </c>
      <c r="G1461" s="72">
        <v>4</v>
      </c>
      <c r="H1461" s="41">
        <v>3921.5</v>
      </c>
      <c r="I1461" s="41">
        <v>3577.1</v>
      </c>
      <c r="J1461" s="41">
        <v>3353.2</v>
      </c>
      <c r="K1461" s="9">
        <v>132</v>
      </c>
      <c r="L1461" s="12">
        <v>3863303.77</v>
      </c>
      <c r="M1461" s="41">
        <v>0</v>
      </c>
      <c r="N1461" s="41">
        <v>0</v>
      </c>
      <c r="O1461" s="41">
        <v>0</v>
      </c>
      <c r="P1461" s="12">
        <v>3863303.77</v>
      </c>
      <c r="Q1461" s="41">
        <v>1080.01</v>
      </c>
      <c r="R1461" s="10">
        <v>1080.01</v>
      </c>
      <c r="S1461" s="44" t="s">
        <v>200</v>
      </c>
      <c r="T1461" s="21" t="s">
        <v>37</v>
      </c>
    </row>
    <row r="1462" spans="1:20" ht="21.95" customHeight="1" x14ac:dyDescent="0.25">
      <c r="A1462" s="331">
        <v>207</v>
      </c>
      <c r="B1462" s="156" t="s">
        <v>1295</v>
      </c>
      <c r="C1462" s="8">
        <v>1964</v>
      </c>
      <c r="D1462" s="72"/>
      <c r="E1462" s="73" t="s">
        <v>47</v>
      </c>
      <c r="F1462" s="72">
        <v>5</v>
      </c>
      <c r="G1462" s="72">
        <v>4</v>
      </c>
      <c r="H1462" s="41">
        <v>3889.8</v>
      </c>
      <c r="I1462" s="41">
        <v>3540.3</v>
      </c>
      <c r="J1462" s="41">
        <v>3403.5</v>
      </c>
      <c r="K1462" s="9">
        <v>126</v>
      </c>
      <c r="L1462" s="12">
        <v>826553.84</v>
      </c>
      <c r="M1462" s="41">
        <v>0</v>
      </c>
      <c r="N1462" s="41">
        <v>0</v>
      </c>
      <c r="O1462" s="41">
        <v>0</v>
      </c>
      <c r="P1462" s="12">
        <v>826553.84</v>
      </c>
      <c r="Q1462" s="41">
        <v>233.47</v>
      </c>
      <c r="R1462" s="10">
        <v>233.47</v>
      </c>
      <c r="S1462" s="44" t="s">
        <v>200</v>
      </c>
      <c r="T1462" s="21" t="s">
        <v>37</v>
      </c>
    </row>
    <row r="1463" spans="1:20" ht="21.95" customHeight="1" x14ac:dyDescent="0.25">
      <c r="A1463" s="331">
        <v>208</v>
      </c>
      <c r="B1463" s="156" t="s">
        <v>1296</v>
      </c>
      <c r="C1463" s="8">
        <v>1964</v>
      </c>
      <c r="D1463" s="72"/>
      <c r="E1463" s="73" t="s">
        <v>47</v>
      </c>
      <c r="F1463" s="72">
        <v>5</v>
      </c>
      <c r="G1463" s="72">
        <v>4</v>
      </c>
      <c r="H1463" s="41">
        <v>3992.8</v>
      </c>
      <c r="I1463" s="41">
        <v>3629.9</v>
      </c>
      <c r="J1463" s="41">
        <v>3582.5</v>
      </c>
      <c r="K1463" s="9">
        <v>139</v>
      </c>
      <c r="L1463" s="12">
        <v>847472.75</v>
      </c>
      <c r="M1463" s="41">
        <v>0</v>
      </c>
      <c r="N1463" s="41">
        <v>0</v>
      </c>
      <c r="O1463" s="41">
        <v>0</v>
      </c>
      <c r="P1463" s="12">
        <v>847472.75</v>
      </c>
      <c r="Q1463" s="41">
        <v>233.47</v>
      </c>
      <c r="R1463" s="10">
        <v>233.47</v>
      </c>
      <c r="S1463" s="44" t="s">
        <v>200</v>
      </c>
      <c r="T1463" s="21" t="s">
        <v>37</v>
      </c>
    </row>
    <row r="1464" spans="1:20" ht="21.95" customHeight="1" x14ac:dyDescent="0.25">
      <c r="A1464" s="331">
        <v>209</v>
      </c>
      <c r="B1464" s="156" t="s">
        <v>1297</v>
      </c>
      <c r="C1464" s="8">
        <v>1964</v>
      </c>
      <c r="D1464" s="72"/>
      <c r="E1464" s="73" t="s">
        <v>36</v>
      </c>
      <c r="F1464" s="72">
        <v>5</v>
      </c>
      <c r="G1464" s="72">
        <v>4</v>
      </c>
      <c r="H1464" s="41">
        <v>3872.2</v>
      </c>
      <c r="I1464" s="41">
        <v>3527.1</v>
      </c>
      <c r="J1464" s="41">
        <v>3349.2</v>
      </c>
      <c r="K1464" s="9">
        <v>141</v>
      </c>
      <c r="L1464" s="12">
        <v>3024311.9</v>
      </c>
      <c r="M1464" s="41">
        <v>0</v>
      </c>
      <c r="N1464" s="41">
        <v>0</v>
      </c>
      <c r="O1464" s="41">
        <v>0</v>
      </c>
      <c r="P1464" s="12">
        <v>3024311.9</v>
      </c>
      <c r="Q1464" s="41">
        <v>857.45</v>
      </c>
      <c r="R1464" s="10">
        <v>857.45</v>
      </c>
      <c r="S1464" s="44" t="s">
        <v>200</v>
      </c>
      <c r="T1464" s="21" t="s">
        <v>37</v>
      </c>
    </row>
    <row r="1465" spans="1:20" ht="21.95" customHeight="1" x14ac:dyDescent="0.25">
      <c r="A1465" s="331">
        <v>210</v>
      </c>
      <c r="B1465" s="156" t="s">
        <v>1052</v>
      </c>
      <c r="C1465" s="8">
        <v>1961</v>
      </c>
      <c r="D1465" s="72">
        <v>2011</v>
      </c>
      <c r="E1465" s="73" t="s">
        <v>832</v>
      </c>
      <c r="F1465" s="72">
        <v>5</v>
      </c>
      <c r="G1465" s="72">
        <v>2</v>
      </c>
      <c r="H1465" s="41">
        <v>1854.2</v>
      </c>
      <c r="I1465" s="41">
        <v>1649.6</v>
      </c>
      <c r="J1465" s="41">
        <v>1578.5</v>
      </c>
      <c r="K1465" s="9">
        <v>65</v>
      </c>
      <c r="L1465" s="12">
        <v>385132.11</v>
      </c>
      <c r="M1465" s="41">
        <v>0</v>
      </c>
      <c r="N1465" s="41">
        <v>0</v>
      </c>
      <c r="O1465" s="41">
        <v>0</v>
      </c>
      <c r="P1465" s="12">
        <v>385132.11</v>
      </c>
      <c r="Q1465" s="41">
        <v>233.47</v>
      </c>
      <c r="R1465" s="10">
        <v>233.47</v>
      </c>
      <c r="S1465" s="44" t="s">
        <v>200</v>
      </c>
      <c r="T1465" s="21" t="s">
        <v>37</v>
      </c>
    </row>
    <row r="1466" spans="1:20" ht="21.95" customHeight="1" x14ac:dyDescent="0.25">
      <c r="A1466" s="331">
        <v>211</v>
      </c>
      <c r="B1466" s="156" t="s">
        <v>1053</v>
      </c>
      <c r="C1466" s="8">
        <v>1965</v>
      </c>
      <c r="D1466" s="72">
        <v>2013</v>
      </c>
      <c r="E1466" s="73" t="s">
        <v>832</v>
      </c>
      <c r="F1466" s="72">
        <v>5</v>
      </c>
      <c r="G1466" s="72">
        <v>4</v>
      </c>
      <c r="H1466" s="41">
        <v>3838.5</v>
      </c>
      <c r="I1466" s="41">
        <v>3221</v>
      </c>
      <c r="J1466" s="41">
        <v>2990.2</v>
      </c>
      <c r="K1466" s="9">
        <v>166</v>
      </c>
      <c r="L1466" s="12">
        <v>752006.87</v>
      </c>
      <c r="M1466" s="41">
        <v>0</v>
      </c>
      <c r="N1466" s="41">
        <v>0</v>
      </c>
      <c r="O1466" s="41">
        <v>0</v>
      </c>
      <c r="P1466" s="12">
        <v>752006.87</v>
      </c>
      <c r="Q1466" s="41">
        <v>233.47</v>
      </c>
      <c r="R1466" s="10">
        <v>233.47</v>
      </c>
      <c r="S1466" s="44" t="s">
        <v>200</v>
      </c>
      <c r="T1466" s="21" t="s">
        <v>37</v>
      </c>
    </row>
    <row r="1467" spans="1:20" ht="21.95" customHeight="1" x14ac:dyDescent="0.25">
      <c r="A1467" s="331">
        <v>212</v>
      </c>
      <c r="B1467" s="156" t="s">
        <v>1054</v>
      </c>
      <c r="C1467" s="8">
        <v>1959</v>
      </c>
      <c r="D1467" s="72">
        <v>2003</v>
      </c>
      <c r="E1467" s="73" t="s">
        <v>832</v>
      </c>
      <c r="F1467" s="72">
        <v>5</v>
      </c>
      <c r="G1467" s="72">
        <v>2</v>
      </c>
      <c r="H1467" s="41">
        <v>1783.4</v>
      </c>
      <c r="I1467" s="41">
        <v>1609.9</v>
      </c>
      <c r="J1467" s="41">
        <v>1609.9</v>
      </c>
      <c r="K1467" s="9">
        <v>88</v>
      </c>
      <c r="L1467" s="12">
        <v>375863.35</v>
      </c>
      <c r="M1467" s="41">
        <v>0</v>
      </c>
      <c r="N1467" s="41">
        <v>0</v>
      </c>
      <c r="O1467" s="41">
        <v>0</v>
      </c>
      <c r="P1467" s="12">
        <v>375863.35</v>
      </c>
      <c r="Q1467" s="41">
        <v>233.47</v>
      </c>
      <c r="R1467" s="10">
        <v>233.47</v>
      </c>
      <c r="S1467" s="44" t="s">
        <v>200</v>
      </c>
      <c r="T1467" s="21" t="s">
        <v>37</v>
      </c>
    </row>
    <row r="1468" spans="1:20" ht="21.95" customHeight="1" x14ac:dyDescent="0.25">
      <c r="A1468" s="331">
        <v>213</v>
      </c>
      <c r="B1468" s="156" t="s">
        <v>1055</v>
      </c>
      <c r="C1468" s="8">
        <v>1962</v>
      </c>
      <c r="D1468" s="72"/>
      <c r="E1468" s="73" t="s">
        <v>832</v>
      </c>
      <c r="F1468" s="72">
        <v>5</v>
      </c>
      <c r="G1468" s="72">
        <v>4</v>
      </c>
      <c r="H1468" s="41">
        <v>3669.5</v>
      </c>
      <c r="I1468" s="41">
        <v>3241.7</v>
      </c>
      <c r="J1468" s="41">
        <v>3182.3</v>
      </c>
      <c r="K1468" s="9">
        <v>145</v>
      </c>
      <c r="L1468" s="12">
        <v>756839.7</v>
      </c>
      <c r="M1468" s="41">
        <v>0</v>
      </c>
      <c r="N1468" s="41">
        <v>0</v>
      </c>
      <c r="O1468" s="41">
        <v>0</v>
      </c>
      <c r="P1468" s="12">
        <v>756839.7</v>
      </c>
      <c r="Q1468" s="41">
        <v>233.47</v>
      </c>
      <c r="R1468" s="10">
        <v>233.47</v>
      </c>
      <c r="S1468" s="44" t="s">
        <v>200</v>
      </c>
      <c r="T1468" s="21" t="s">
        <v>37</v>
      </c>
    </row>
    <row r="1469" spans="1:20" ht="21.95" customHeight="1" x14ac:dyDescent="0.25">
      <c r="A1469" s="331">
        <v>214</v>
      </c>
      <c r="B1469" s="156" t="s">
        <v>1298</v>
      </c>
      <c r="C1469" s="8">
        <v>1963</v>
      </c>
      <c r="D1469" s="72"/>
      <c r="E1469" s="73" t="s">
        <v>36</v>
      </c>
      <c r="F1469" s="72">
        <v>5</v>
      </c>
      <c r="G1469" s="72">
        <v>2</v>
      </c>
      <c r="H1469" s="41">
        <v>1720</v>
      </c>
      <c r="I1469" s="41">
        <v>1609.1</v>
      </c>
      <c r="J1469" s="41">
        <v>1489.7</v>
      </c>
      <c r="K1469" s="9">
        <v>76</v>
      </c>
      <c r="L1469" s="12">
        <v>871504.65</v>
      </c>
      <c r="M1469" s="41">
        <v>0</v>
      </c>
      <c r="N1469" s="41">
        <v>0</v>
      </c>
      <c r="O1469" s="41">
        <v>0</v>
      </c>
      <c r="P1469" s="12">
        <v>871504.65</v>
      </c>
      <c r="Q1469" s="41">
        <v>541.61</v>
      </c>
      <c r="R1469" s="10">
        <v>541.61</v>
      </c>
      <c r="S1469" s="44" t="s">
        <v>200</v>
      </c>
      <c r="T1469" s="21" t="s">
        <v>37</v>
      </c>
    </row>
    <row r="1470" spans="1:20" ht="21.95" customHeight="1" x14ac:dyDescent="0.25">
      <c r="A1470" s="331">
        <v>215</v>
      </c>
      <c r="B1470" s="156" t="s">
        <v>1299</v>
      </c>
      <c r="C1470" s="8">
        <v>1962</v>
      </c>
      <c r="D1470" s="72"/>
      <c r="E1470" s="73" t="s">
        <v>36</v>
      </c>
      <c r="F1470" s="72">
        <v>5</v>
      </c>
      <c r="G1470" s="72">
        <v>4</v>
      </c>
      <c r="H1470" s="41">
        <v>4093.2</v>
      </c>
      <c r="I1470" s="41">
        <v>3754.3</v>
      </c>
      <c r="J1470" s="41">
        <v>2427.1</v>
      </c>
      <c r="K1470" s="9">
        <v>192</v>
      </c>
      <c r="L1470" s="12">
        <v>876516.42</v>
      </c>
      <c r="M1470" s="41">
        <v>0</v>
      </c>
      <c r="N1470" s="41">
        <v>0</v>
      </c>
      <c r="O1470" s="41">
        <v>0</v>
      </c>
      <c r="P1470" s="12">
        <v>876516.42</v>
      </c>
      <c r="Q1470" s="41">
        <v>233.47</v>
      </c>
      <c r="R1470" s="10">
        <v>233.47</v>
      </c>
      <c r="S1470" s="44" t="s">
        <v>200</v>
      </c>
      <c r="T1470" s="21" t="s">
        <v>37</v>
      </c>
    </row>
    <row r="1471" spans="1:20" ht="21.95" customHeight="1" x14ac:dyDescent="0.25">
      <c r="A1471" s="331">
        <v>216</v>
      </c>
      <c r="B1471" s="156" t="s">
        <v>1056</v>
      </c>
      <c r="C1471" s="8">
        <v>1963</v>
      </c>
      <c r="D1471" s="72">
        <v>2011</v>
      </c>
      <c r="E1471" s="73" t="s">
        <v>832</v>
      </c>
      <c r="F1471" s="72">
        <v>5</v>
      </c>
      <c r="G1471" s="72">
        <v>2</v>
      </c>
      <c r="H1471" s="41">
        <v>1650</v>
      </c>
      <c r="I1471" s="41">
        <v>1546.3</v>
      </c>
      <c r="J1471" s="41">
        <v>1502.7</v>
      </c>
      <c r="K1471" s="9">
        <v>87</v>
      </c>
      <c r="L1471" s="12">
        <v>361014.66</v>
      </c>
      <c r="M1471" s="41">
        <v>0</v>
      </c>
      <c r="N1471" s="41">
        <v>0</v>
      </c>
      <c r="O1471" s="41">
        <v>0</v>
      </c>
      <c r="P1471" s="12">
        <v>361014.66</v>
      </c>
      <c r="Q1471" s="41">
        <v>233.47</v>
      </c>
      <c r="R1471" s="10">
        <v>233.47</v>
      </c>
      <c r="S1471" s="44" t="s">
        <v>200</v>
      </c>
      <c r="T1471" s="21" t="s">
        <v>37</v>
      </c>
    </row>
    <row r="1472" spans="1:20" ht="21.95" customHeight="1" x14ac:dyDescent="0.25">
      <c r="A1472" s="331">
        <v>217</v>
      </c>
      <c r="B1472" s="156" t="s">
        <v>1300</v>
      </c>
      <c r="C1472" s="8">
        <v>1959</v>
      </c>
      <c r="D1472" s="72">
        <v>2011</v>
      </c>
      <c r="E1472" s="73" t="s">
        <v>36</v>
      </c>
      <c r="F1472" s="72">
        <v>5</v>
      </c>
      <c r="G1472" s="72">
        <v>4</v>
      </c>
      <c r="H1472" s="41">
        <v>3483</v>
      </c>
      <c r="I1472" s="41">
        <v>3170.5</v>
      </c>
      <c r="J1472" s="41">
        <v>3088.4</v>
      </c>
      <c r="K1472" s="9">
        <v>136</v>
      </c>
      <c r="L1472" s="12">
        <v>740216.64</v>
      </c>
      <c r="M1472" s="41">
        <v>0</v>
      </c>
      <c r="N1472" s="41">
        <v>0</v>
      </c>
      <c r="O1472" s="41">
        <v>0</v>
      </c>
      <c r="P1472" s="12">
        <v>740216.64</v>
      </c>
      <c r="Q1472" s="41">
        <v>233.47</v>
      </c>
      <c r="R1472" s="10">
        <v>233.47</v>
      </c>
      <c r="S1472" s="44" t="s">
        <v>200</v>
      </c>
      <c r="T1472" s="21" t="s">
        <v>37</v>
      </c>
    </row>
    <row r="1473" spans="1:20" ht="21.95" customHeight="1" x14ac:dyDescent="0.25">
      <c r="A1473" s="331">
        <v>218</v>
      </c>
      <c r="B1473" s="156" t="s">
        <v>1057</v>
      </c>
      <c r="C1473" s="8">
        <v>1963</v>
      </c>
      <c r="D1473" s="72">
        <v>2011</v>
      </c>
      <c r="E1473" s="73" t="s">
        <v>832</v>
      </c>
      <c r="F1473" s="72">
        <v>5</v>
      </c>
      <c r="G1473" s="72">
        <v>4</v>
      </c>
      <c r="H1473" s="41">
        <v>3809.4</v>
      </c>
      <c r="I1473" s="41">
        <v>3660</v>
      </c>
      <c r="J1473" s="41">
        <v>1747.3</v>
      </c>
      <c r="K1473" s="9">
        <v>119</v>
      </c>
      <c r="L1473" s="12">
        <v>1982292.6</v>
      </c>
      <c r="M1473" s="41">
        <v>0</v>
      </c>
      <c r="N1473" s="41">
        <v>0</v>
      </c>
      <c r="O1473" s="41">
        <v>0</v>
      </c>
      <c r="P1473" s="12">
        <v>1982292.6</v>
      </c>
      <c r="Q1473" s="41">
        <v>541.61</v>
      </c>
      <c r="R1473" s="10">
        <v>541.61</v>
      </c>
      <c r="S1473" s="44" t="s">
        <v>200</v>
      </c>
      <c r="T1473" s="21" t="s">
        <v>37</v>
      </c>
    </row>
    <row r="1474" spans="1:20" ht="21.95" customHeight="1" x14ac:dyDescent="0.25">
      <c r="A1474" s="331">
        <v>219</v>
      </c>
      <c r="B1474" s="156" t="s">
        <v>1301</v>
      </c>
      <c r="C1474" s="8">
        <v>1963</v>
      </c>
      <c r="D1474" s="72"/>
      <c r="E1474" s="73" t="s">
        <v>36</v>
      </c>
      <c r="F1474" s="72">
        <v>5</v>
      </c>
      <c r="G1474" s="72">
        <v>3</v>
      </c>
      <c r="H1474" s="41">
        <v>3046.8</v>
      </c>
      <c r="I1474" s="41">
        <v>2850.5</v>
      </c>
      <c r="J1474" s="41">
        <v>1657.5</v>
      </c>
      <c r="K1474" s="9">
        <v>110</v>
      </c>
      <c r="L1474" s="12">
        <v>1543859.31</v>
      </c>
      <c r="M1474" s="41">
        <v>0</v>
      </c>
      <c r="N1474" s="41">
        <v>0</v>
      </c>
      <c r="O1474" s="41">
        <v>0</v>
      </c>
      <c r="P1474" s="12">
        <v>1543859.31</v>
      </c>
      <c r="Q1474" s="41">
        <v>541.61</v>
      </c>
      <c r="R1474" s="10">
        <v>541.61</v>
      </c>
      <c r="S1474" s="44" t="s">
        <v>200</v>
      </c>
      <c r="T1474" s="21" t="s">
        <v>37</v>
      </c>
    </row>
    <row r="1475" spans="1:20" ht="21.95" customHeight="1" x14ac:dyDescent="0.25">
      <c r="A1475" s="331">
        <v>220</v>
      </c>
      <c r="B1475" s="156" t="s">
        <v>1302</v>
      </c>
      <c r="C1475" s="8">
        <v>1963</v>
      </c>
      <c r="D1475" s="72"/>
      <c r="E1475" s="73" t="s">
        <v>47</v>
      </c>
      <c r="F1475" s="72">
        <v>5</v>
      </c>
      <c r="G1475" s="72">
        <v>4</v>
      </c>
      <c r="H1475" s="41">
        <v>3830.6</v>
      </c>
      <c r="I1475" s="41">
        <v>3526.5</v>
      </c>
      <c r="J1475" s="41">
        <v>3526.5</v>
      </c>
      <c r="K1475" s="9">
        <v>173</v>
      </c>
      <c r="L1475" s="12">
        <v>1909987.67</v>
      </c>
      <c r="M1475" s="41">
        <v>0</v>
      </c>
      <c r="N1475" s="41">
        <v>0</v>
      </c>
      <c r="O1475" s="41">
        <v>0</v>
      </c>
      <c r="P1475" s="12">
        <v>1909987.67</v>
      </c>
      <c r="Q1475" s="41">
        <v>541.61</v>
      </c>
      <c r="R1475" s="10">
        <v>541.61</v>
      </c>
      <c r="S1475" s="44" t="s">
        <v>200</v>
      </c>
      <c r="T1475" s="21" t="s">
        <v>37</v>
      </c>
    </row>
    <row r="1476" spans="1:20" ht="21.95" customHeight="1" x14ac:dyDescent="0.25">
      <c r="A1476" s="331">
        <v>221</v>
      </c>
      <c r="B1476" s="156" t="s">
        <v>1303</v>
      </c>
      <c r="C1476" s="8">
        <v>1957</v>
      </c>
      <c r="D1476" s="72"/>
      <c r="E1476" s="73" t="s">
        <v>97</v>
      </c>
      <c r="F1476" s="72">
        <v>4</v>
      </c>
      <c r="G1476" s="72">
        <v>2</v>
      </c>
      <c r="H1476" s="41">
        <v>3198.7</v>
      </c>
      <c r="I1476" s="41">
        <v>2870.47</v>
      </c>
      <c r="J1476" s="41">
        <v>2646.97</v>
      </c>
      <c r="K1476" s="9">
        <v>56</v>
      </c>
      <c r="L1476" s="12">
        <v>1950426.95</v>
      </c>
      <c r="M1476" s="41">
        <v>0</v>
      </c>
      <c r="N1476" s="41">
        <v>0</v>
      </c>
      <c r="O1476" s="41">
        <v>0</v>
      </c>
      <c r="P1476" s="12">
        <v>1950426.95</v>
      </c>
      <c r="Q1476" s="41">
        <v>679.48</v>
      </c>
      <c r="R1476" s="10">
        <v>679.48</v>
      </c>
      <c r="S1476" s="44" t="s">
        <v>200</v>
      </c>
      <c r="T1476" s="21" t="s">
        <v>37</v>
      </c>
    </row>
    <row r="1477" spans="1:20" ht="21.95" customHeight="1" x14ac:dyDescent="0.25">
      <c r="A1477" s="331">
        <v>222</v>
      </c>
      <c r="B1477" s="156" t="s">
        <v>1304</v>
      </c>
      <c r="C1477" s="8">
        <v>1958</v>
      </c>
      <c r="D1477" s="72"/>
      <c r="E1477" s="73" t="s">
        <v>36</v>
      </c>
      <c r="F1477" s="72">
        <v>4</v>
      </c>
      <c r="G1477" s="72">
        <v>4</v>
      </c>
      <c r="H1477" s="41">
        <v>3320.1</v>
      </c>
      <c r="I1477" s="41">
        <v>2482.6999999999998</v>
      </c>
      <c r="J1477" s="41">
        <v>2445.3000000000002</v>
      </c>
      <c r="K1477" s="9">
        <v>102</v>
      </c>
      <c r="L1477" s="12">
        <v>609602.16</v>
      </c>
      <c r="M1477" s="41">
        <v>0</v>
      </c>
      <c r="N1477" s="41">
        <v>0</v>
      </c>
      <c r="O1477" s="41">
        <v>0</v>
      </c>
      <c r="P1477" s="12">
        <v>609602.16</v>
      </c>
      <c r="Q1477" s="41">
        <v>245.54</v>
      </c>
      <c r="R1477" s="10">
        <v>245.54</v>
      </c>
      <c r="S1477" s="44" t="s">
        <v>200</v>
      </c>
      <c r="T1477" s="21" t="s">
        <v>37</v>
      </c>
    </row>
    <row r="1478" spans="1:20" ht="21.95" customHeight="1" x14ac:dyDescent="0.25">
      <c r="A1478" s="331">
        <v>223</v>
      </c>
      <c r="B1478" s="156" t="s">
        <v>1305</v>
      </c>
      <c r="C1478" s="8">
        <v>1962</v>
      </c>
      <c r="D1478" s="72"/>
      <c r="E1478" s="73" t="s">
        <v>36</v>
      </c>
      <c r="F1478" s="72">
        <v>5</v>
      </c>
      <c r="G1478" s="72">
        <v>4</v>
      </c>
      <c r="H1478" s="41">
        <v>3640.1</v>
      </c>
      <c r="I1478" s="41">
        <v>2808.8</v>
      </c>
      <c r="J1478" s="41">
        <v>2751.1</v>
      </c>
      <c r="K1478" s="9">
        <v>145</v>
      </c>
      <c r="L1478" s="12">
        <v>655770.54</v>
      </c>
      <c r="M1478" s="41">
        <v>0</v>
      </c>
      <c r="N1478" s="41">
        <v>0</v>
      </c>
      <c r="O1478" s="41">
        <v>0</v>
      </c>
      <c r="P1478" s="12">
        <v>655770.54</v>
      </c>
      <c r="Q1478" s="41">
        <v>233.47</v>
      </c>
      <c r="R1478" s="10">
        <v>233.47</v>
      </c>
      <c r="S1478" s="44" t="s">
        <v>200</v>
      </c>
      <c r="T1478" s="21" t="s">
        <v>37</v>
      </c>
    </row>
    <row r="1479" spans="1:20" ht="21.95" customHeight="1" x14ac:dyDescent="0.25">
      <c r="A1479" s="331">
        <v>224</v>
      </c>
      <c r="B1479" s="156" t="s">
        <v>1306</v>
      </c>
      <c r="C1479" s="8">
        <v>1963</v>
      </c>
      <c r="D1479" s="72"/>
      <c r="E1479" s="73" t="s">
        <v>36</v>
      </c>
      <c r="F1479" s="72">
        <v>5</v>
      </c>
      <c r="G1479" s="72">
        <v>3</v>
      </c>
      <c r="H1479" s="41">
        <v>2902.5</v>
      </c>
      <c r="I1479" s="41">
        <v>2643.7</v>
      </c>
      <c r="J1479" s="41">
        <v>2455.8000000000002</v>
      </c>
      <c r="K1479" s="9">
        <v>143</v>
      </c>
      <c r="L1479" s="12">
        <v>1431854.36</v>
      </c>
      <c r="M1479" s="41">
        <v>0</v>
      </c>
      <c r="N1479" s="41">
        <v>0</v>
      </c>
      <c r="O1479" s="41">
        <v>0</v>
      </c>
      <c r="P1479" s="12">
        <v>1431854.36</v>
      </c>
      <c r="Q1479" s="41">
        <v>541.61</v>
      </c>
      <c r="R1479" s="10">
        <v>541.61</v>
      </c>
      <c r="S1479" s="44" t="s">
        <v>200</v>
      </c>
      <c r="T1479" s="21" t="s">
        <v>37</v>
      </c>
    </row>
    <row r="1480" spans="1:20" ht="21.95" customHeight="1" x14ac:dyDescent="0.25">
      <c r="A1480" s="331">
        <v>225</v>
      </c>
      <c r="B1480" s="156" t="s">
        <v>1307</v>
      </c>
      <c r="C1480" s="8">
        <v>1966</v>
      </c>
      <c r="D1480" s="72">
        <v>2011</v>
      </c>
      <c r="E1480" s="73" t="s">
        <v>36</v>
      </c>
      <c r="F1480" s="72">
        <v>5</v>
      </c>
      <c r="G1480" s="72">
        <v>3</v>
      </c>
      <c r="H1480" s="41">
        <v>3047.9</v>
      </c>
      <c r="I1480" s="41">
        <v>2812.2</v>
      </c>
      <c r="J1480" s="41">
        <v>1604.4</v>
      </c>
      <c r="K1480" s="9">
        <v>138</v>
      </c>
      <c r="L1480" s="12">
        <v>1523115.64</v>
      </c>
      <c r="M1480" s="41">
        <v>0</v>
      </c>
      <c r="N1480" s="41">
        <v>0</v>
      </c>
      <c r="O1480" s="41">
        <v>0</v>
      </c>
      <c r="P1480" s="12">
        <v>1523115.64</v>
      </c>
      <c r="Q1480" s="41">
        <v>541.61</v>
      </c>
      <c r="R1480" s="10">
        <v>541.61</v>
      </c>
      <c r="S1480" s="44" t="s">
        <v>200</v>
      </c>
      <c r="T1480" s="21" t="s">
        <v>37</v>
      </c>
    </row>
    <row r="1481" spans="1:20" ht="21.95" customHeight="1" x14ac:dyDescent="0.25">
      <c r="A1481" s="331">
        <v>226</v>
      </c>
      <c r="B1481" s="156" t="s">
        <v>1308</v>
      </c>
      <c r="C1481" s="8">
        <v>1965</v>
      </c>
      <c r="D1481" s="72">
        <v>2013</v>
      </c>
      <c r="E1481" s="73" t="s">
        <v>36</v>
      </c>
      <c r="F1481" s="72">
        <v>5</v>
      </c>
      <c r="G1481" s="72">
        <v>3</v>
      </c>
      <c r="H1481" s="41">
        <v>2825.7</v>
      </c>
      <c r="I1481" s="41">
        <v>2431.1999999999998</v>
      </c>
      <c r="J1481" s="41">
        <v>1609.2</v>
      </c>
      <c r="K1481" s="9">
        <v>129</v>
      </c>
      <c r="L1481" s="12">
        <v>1316762.23</v>
      </c>
      <c r="M1481" s="41">
        <v>0</v>
      </c>
      <c r="N1481" s="41">
        <v>0</v>
      </c>
      <c r="O1481" s="41">
        <v>0</v>
      </c>
      <c r="P1481" s="12">
        <v>1316762.23</v>
      </c>
      <c r="Q1481" s="41">
        <v>541.61</v>
      </c>
      <c r="R1481" s="10">
        <v>541.61</v>
      </c>
      <c r="S1481" s="44" t="s">
        <v>200</v>
      </c>
      <c r="T1481" s="21" t="s">
        <v>37</v>
      </c>
    </row>
    <row r="1482" spans="1:20" ht="21.95" customHeight="1" x14ac:dyDescent="0.25">
      <c r="A1482" s="331">
        <v>227</v>
      </c>
      <c r="B1482" s="156" t="s">
        <v>1309</v>
      </c>
      <c r="C1482" s="8">
        <v>1966</v>
      </c>
      <c r="D1482" s="72">
        <v>2010</v>
      </c>
      <c r="E1482" s="73" t="s">
        <v>47</v>
      </c>
      <c r="F1482" s="72">
        <v>5</v>
      </c>
      <c r="G1482" s="72">
        <v>3</v>
      </c>
      <c r="H1482" s="41">
        <v>2883.1</v>
      </c>
      <c r="I1482" s="41">
        <v>2642.7</v>
      </c>
      <c r="J1482" s="41">
        <v>2642.7</v>
      </c>
      <c r="K1482" s="9">
        <v>121</v>
      </c>
      <c r="L1482" s="12">
        <v>616991.17000000004</v>
      </c>
      <c r="M1482" s="41">
        <v>0</v>
      </c>
      <c r="N1482" s="41">
        <v>0</v>
      </c>
      <c r="O1482" s="41">
        <v>0</v>
      </c>
      <c r="P1482" s="12">
        <v>616991.17000000004</v>
      </c>
      <c r="Q1482" s="41">
        <v>233.47</v>
      </c>
      <c r="R1482" s="10">
        <v>233.47</v>
      </c>
      <c r="S1482" s="44" t="s">
        <v>200</v>
      </c>
      <c r="T1482" s="21" t="s">
        <v>37</v>
      </c>
    </row>
    <row r="1483" spans="1:20" ht="21.95" customHeight="1" x14ac:dyDescent="0.25">
      <c r="A1483" s="331">
        <v>228</v>
      </c>
      <c r="B1483" s="156" t="s">
        <v>1310</v>
      </c>
      <c r="C1483" s="8">
        <v>1966</v>
      </c>
      <c r="D1483" s="72">
        <v>2011</v>
      </c>
      <c r="E1483" s="73" t="s">
        <v>36</v>
      </c>
      <c r="F1483" s="72">
        <v>5</v>
      </c>
      <c r="G1483" s="72">
        <v>4</v>
      </c>
      <c r="H1483" s="41">
        <v>3512.2</v>
      </c>
      <c r="I1483" s="41">
        <v>3149.7</v>
      </c>
      <c r="J1483" s="41">
        <v>1936.4</v>
      </c>
      <c r="K1483" s="9">
        <v>136</v>
      </c>
      <c r="L1483" s="12">
        <v>1705909.02</v>
      </c>
      <c r="M1483" s="41">
        <v>0</v>
      </c>
      <c r="N1483" s="41">
        <v>0</v>
      </c>
      <c r="O1483" s="41">
        <v>0</v>
      </c>
      <c r="P1483" s="12">
        <v>1705909.02</v>
      </c>
      <c r="Q1483" s="41">
        <v>541.61</v>
      </c>
      <c r="R1483" s="10">
        <v>541.61</v>
      </c>
      <c r="S1483" s="44" t="s">
        <v>200</v>
      </c>
      <c r="T1483" s="21" t="s">
        <v>37</v>
      </c>
    </row>
    <row r="1484" spans="1:20" ht="21.95" customHeight="1" x14ac:dyDescent="0.25">
      <c r="A1484" s="331">
        <v>229</v>
      </c>
      <c r="B1484" s="156" t="s">
        <v>1311</v>
      </c>
      <c r="C1484" s="8">
        <v>1963</v>
      </c>
      <c r="D1484" s="72"/>
      <c r="E1484" s="73" t="s">
        <v>36</v>
      </c>
      <c r="F1484" s="72">
        <v>5</v>
      </c>
      <c r="G1484" s="72">
        <v>4</v>
      </c>
      <c r="H1484" s="41">
        <v>3741.3</v>
      </c>
      <c r="I1484" s="41">
        <v>3223.2</v>
      </c>
      <c r="J1484" s="41">
        <v>3223.2</v>
      </c>
      <c r="K1484" s="9">
        <v>116</v>
      </c>
      <c r="L1484" s="12">
        <v>752520.5</v>
      </c>
      <c r="M1484" s="41">
        <v>0</v>
      </c>
      <c r="N1484" s="41">
        <v>0</v>
      </c>
      <c r="O1484" s="41">
        <v>0</v>
      </c>
      <c r="P1484" s="12">
        <v>752520.5</v>
      </c>
      <c r="Q1484" s="41">
        <v>233.47</v>
      </c>
      <c r="R1484" s="10">
        <v>233.47</v>
      </c>
      <c r="S1484" s="44" t="s">
        <v>200</v>
      </c>
      <c r="T1484" s="21" t="s">
        <v>37</v>
      </c>
    </row>
    <row r="1485" spans="1:20" ht="21.95" customHeight="1" x14ac:dyDescent="0.25">
      <c r="A1485" s="331">
        <v>230</v>
      </c>
      <c r="B1485" s="156" t="s">
        <v>1312</v>
      </c>
      <c r="C1485" s="8">
        <v>1965</v>
      </c>
      <c r="D1485" s="72">
        <v>2011</v>
      </c>
      <c r="E1485" s="73" t="s">
        <v>36</v>
      </c>
      <c r="F1485" s="72">
        <v>5</v>
      </c>
      <c r="G1485" s="72">
        <v>3</v>
      </c>
      <c r="H1485" s="41">
        <v>3150</v>
      </c>
      <c r="I1485" s="41">
        <v>2813.3</v>
      </c>
      <c r="J1485" s="41">
        <v>2350.5</v>
      </c>
      <c r="K1485" s="9">
        <v>120</v>
      </c>
      <c r="L1485" s="12">
        <v>3038392.13</v>
      </c>
      <c r="M1485" s="41">
        <v>0</v>
      </c>
      <c r="N1485" s="41">
        <v>0</v>
      </c>
      <c r="O1485" s="41">
        <v>0</v>
      </c>
      <c r="P1485" s="12">
        <v>3038392.13</v>
      </c>
      <c r="Q1485" s="41">
        <v>1080.01</v>
      </c>
      <c r="R1485" s="10">
        <v>1080.01</v>
      </c>
      <c r="S1485" s="44" t="s">
        <v>200</v>
      </c>
      <c r="T1485" s="21" t="s">
        <v>37</v>
      </c>
    </row>
    <row r="1486" spans="1:20" ht="21.95" hidden="1" customHeight="1" x14ac:dyDescent="0.25">
      <c r="A1486" s="331">
        <v>231</v>
      </c>
      <c r="B1486" s="156" t="s">
        <v>1058</v>
      </c>
      <c r="C1486" s="8">
        <v>1960</v>
      </c>
      <c r="D1486" s="72"/>
      <c r="E1486" s="73" t="s">
        <v>832</v>
      </c>
      <c r="F1486" s="72">
        <v>3</v>
      </c>
      <c r="G1486" s="72">
        <v>2</v>
      </c>
      <c r="H1486" s="41">
        <v>1472.5</v>
      </c>
      <c r="I1486" s="41">
        <v>966.5</v>
      </c>
      <c r="J1486" s="41">
        <v>780.6</v>
      </c>
      <c r="K1486" s="9">
        <v>63</v>
      </c>
      <c r="L1486" s="12">
        <v>523466.07</v>
      </c>
      <c r="M1486" s="41">
        <v>0</v>
      </c>
      <c r="N1486" s="41">
        <v>0</v>
      </c>
      <c r="O1486" s="41">
        <v>0</v>
      </c>
      <c r="P1486" s="12">
        <v>523466.07</v>
      </c>
      <c r="Q1486" s="41">
        <v>541.61</v>
      </c>
      <c r="R1486" s="10">
        <v>541.61</v>
      </c>
      <c r="S1486" s="44" t="s">
        <v>200</v>
      </c>
      <c r="T1486" s="21" t="s">
        <v>37</v>
      </c>
    </row>
    <row r="1487" spans="1:20" ht="21.95" hidden="1" customHeight="1" x14ac:dyDescent="0.25">
      <c r="A1487" s="331">
        <v>232</v>
      </c>
      <c r="B1487" s="156" t="s">
        <v>1059</v>
      </c>
      <c r="C1487" s="8">
        <v>1959</v>
      </c>
      <c r="D1487" s="72"/>
      <c r="E1487" s="73" t="s">
        <v>832</v>
      </c>
      <c r="F1487" s="72">
        <v>5</v>
      </c>
      <c r="G1487" s="72">
        <v>2</v>
      </c>
      <c r="H1487" s="41">
        <v>1871.9</v>
      </c>
      <c r="I1487" s="41">
        <v>1726.2</v>
      </c>
      <c r="J1487" s="41">
        <v>1394.1</v>
      </c>
      <c r="K1487" s="9">
        <v>77</v>
      </c>
      <c r="L1487" s="12">
        <v>1172918.3799999999</v>
      </c>
      <c r="M1487" s="41">
        <v>0</v>
      </c>
      <c r="N1487" s="41">
        <v>0</v>
      </c>
      <c r="O1487" s="41">
        <v>0</v>
      </c>
      <c r="P1487" s="12">
        <v>1172918.3799999999</v>
      </c>
      <c r="Q1487" s="41">
        <v>679.48</v>
      </c>
      <c r="R1487" s="10">
        <v>679.48</v>
      </c>
      <c r="S1487" s="44" t="s">
        <v>200</v>
      </c>
      <c r="T1487" s="21" t="s">
        <v>37</v>
      </c>
    </row>
    <row r="1488" spans="1:20" ht="21.95" hidden="1" customHeight="1" x14ac:dyDescent="0.25">
      <c r="A1488" s="331">
        <v>233</v>
      </c>
      <c r="B1488" s="156" t="s">
        <v>1060</v>
      </c>
      <c r="C1488" s="8">
        <v>1962</v>
      </c>
      <c r="D1488" s="72"/>
      <c r="E1488" s="73" t="s">
        <v>832</v>
      </c>
      <c r="F1488" s="72">
        <v>5</v>
      </c>
      <c r="G1488" s="72">
        <v>2</v>
      </c>
      <c r="H1488" s="41">
        <v>2060.6</v>
      </c>
      <c r="I1488" s="41">
        <v>1821.6</v>
      </c>
      <c r="J1488" s="41">
        <v>1585.75</v>
      </c>
      <c r="K1488" s="9">
        <v>81</v>
      </c>
      <c r="L1488" s="12">
        <v>425288.95</v>
      </c>
      <c r="M1488" s="41">
        <v>0</v>
      </c>
      <c r="N1488" s="41">
        <v>0</v>
      </c>
      <c r="O1488" s="41">
        <v>0</v>
      </c>
      <c r="P1488" s="12">
        <v>425288.95</v>
      </c>
      <c r="Q1488" s="41">
        <v>233.47</v>
      </c>
      <c r="R1488" s="10">
        <v>233.47</v>
      </c>
      <c r="S1488" s="44" t="s">
        <v>200</v>
      </c>
      <c r="T1488" s="21" t="s">
        <v>37</v>
      </c>
    </row>
    <row r="1489" spans="1:20" ht="21.95" hidden="1" customHeight="1" x14ac:dyDescent="0.25">
      <c r="A1489" s="331">
        <v>234</v>
      </c>
      <c r="B1489" s="156" t="s">
        <v>1313</v>
      </c>
      <c r="C1489" s="8">
        <v>1962</v>
      </c>
      <c r="D1489" s="72"/>
      <c r="E1489" s="73" t="s">
        <v>832</v>
      </c>
      <c r="F1489" s="72">
        <v>5</v>
      </c>
      <c r="G1489" s="72">
        <v>2</v>
      </c>
      <c r="H1489" s="41">
        <v>1760</v>
      </c>
      <c r="I1489" s="41">
        <v>1606.3</v>
      </c>
      <c r="J1489" s="41">
        <v>1271.5</v>
      </c>
      <c r="K1489" s="9">
        <v>75</v>
      </c>
      <c r="L1489" s="12">
        <v>1091448.72</v>
      </c>
      <c r="M1489" s="41">
        <v>0</v>
      </c>
      <c r="N1489" s="41">
        <v>0</v>
      </c>
      <c r="O1489" s="41">
        <v>0</v>
      </c>
      <c r="P1489" s="12">
        <v>1091448.72</v>
      </c>
      <c r="Q1489" s="41">
        <v>679.48</v>
      </c>
      <c r="R1489" s="10">
        <v>679.48</v>
      </c>
      <c r="S1489" s="44" t="s">
        <v>200</v>
      </c>
      <c r="T1489" s="21" t="s">
        <v>37</v>
      </c>
    </row>
    <row r="1490" spans="1:20" ht="21.95" hidden="1" customHeight="1" x14ac:dyDescent="0.25">
      <c r="A1490" s="331">
        <v>235</v>
      </c>
      <c r="B1490" s="156" t="s">
        <v>1061</v>
      </c>
      <c r="C1490" s="8">
        <v>1962</v>
      </c>
      <c r="D1490" s="72"/>
      <c r="E1490" s="73" t="s">
        <v>832</v>
      </c>
      <c r="F1490" s="72">
        <v>5</v>
      </c>
      <c r="G1490" s="72">
        <v>2</v>
      </c>
      <c r="H1490" s="41">
        <v>1917.2</v>
      </c>
      <c r="I1490" s="41">
        <v>1610.9</v>
      </c>
      <c r="J1490" s="41">
        <v>1367.4</v>
      </c>
      <c r="K1490" s="9">
        <v>62</v>
      </c>
      <c r="L1490" s="12">
        <v>376096.82</v>
      </c>
      <c r="M1490" s="41">
        <v>0</v>
      </c>
      <c r="N1490" s="41">
        <v>0</v>
      </c>
      <c r="O1490" s="41">
        <v>0</v>
      </c>
      <c r="P1490" s="12">
        <v>376096.82</v>
      </c>
      <c r="Q1490" s="41">
        <v>233.47</v>
      </c>
      <c r="R1490" s="10">
        <v>233.47</v>
      </c>
      <c r="S1490" s="44" t="s">
        <v>200</v>
      </c>
      <c r="T1490" s="21" t="s">
        <v>37</v>
      </c>
    </row>
    <row r="1491" spans="1:20" ht="21.95" hidden="1" customHeight="1" x14ac:dyDescent="0.25">
      <c r="A1491" s="331">
        <v>236</v>
      </c>
      <c r="B1491" s="156" t="s">
        <v>1062</v>
      </c>
      <c r="C1491" s="8">
        <v>1964</v>
      </c>
      <c r="D1491" s="72">
        <v>2012</v>
      </c>
      <c r="E1491" s="73" t="s">
        <v>832</v>
      </c>
      <c r="F1491" s="72">
        <v>5</v>
      </c>
      <c r="G1491" s="72">
        <v>4</v>
      </c>
      <c r="H1491" s="41">
        <v>3842.3</v>
      </c>
      <c r="I1491" s="41">
        <v>3360.3</v>
      </c>
      <c r="J1491" s="41">
        <v>2844.3</v>
      </c>
      <c r="K1491" s="9">
        <v>160</v>
      </c>
      <c r="L1491" s="12">
        <v>784529.24</v>
      </c>
      <c r="M1491" s="41">
        <v>0</v>
      </c>
      <c r="N1491" s="41">
        <v>0</v>
      </c>
      <c r="O1491" s="41">
        <v>0</v>
      </c>
      <c r="P1491" s="12">
        <v>784529.24</v>
      </c>
      <c r="Q1491" s="41">
        <v>233.47</v>
      </c>
      <c r="R1491" s="10">
        <v>233.47</v>
      </c>
      <c r="S1491" s="44" t="s">
        <v>200</v>
      </c>
      <c r="T1491" s="21" t="s">
        <v>37</v>
      </c>
    </row>
    <row r="1492" spans="1:20" ht="21.95" hidden="1" customHeight="1" x14ac:dyDescent="0.25">
      <c r="A1492" s="331">
        <v>237</v>
      </c>
      <c r="B1492" s="156" t="s">
        <v>1314</v>
      </c>
      <c r="C1492" s="8">
        <v>1972</v>
      </c>
      <c r="D1492" s="72"/>
      <c r="E1492" s="73" t="s">
        <v>36</v>
      </c>
      <c r="F1492" s="72">
        <v>5</v>
      </c>
      <c r="G1492" s="72">
        <v>4</v>
      </c>
      <c r="H1492" s="41">
        <v>5469.8</v>
      </c>
      <c r="I1492" s="41">
        <v>4102.03</v>
      </c>
      <c r="J1492" s="41">
        <v>2455.4299999999998</v>
      </c>
      <c r="K1492" s="9">
        <v>126</v>
      </c>
      <c r="L1492" s="12">
        <v>957700.94</v>
      </c>
      <c r="M1492" s="41">
        <v>0</v>
      </c>
      <c r="N1492" s="41">
        <v>0</v>
      </c>
      <c r="O1492" s="41">
        <v>0</v>
      </c>
      <c r="P1492" s="12">
        <v>957700.94</v>
      </c>
      <c r="Q1492" s="41">
        <v>233.47</v>
      </c>
      <c r="R1492" s="10">
        <v>233.47</v>
      </c>
      <c r="S1492" s="44" t="s">
        <v>200</v>
      </c>
      <c r="T1492" s="21" t="s">
        <v>33</v>
      </c>
    </row>
    <row r="1493" spans="1:20" ht="21.95" hidden="1" customHeight="1" x14ac:dyDescent="0.25">
      <c r="A1493" s="331">
        <v>238</v>
      </c>
      <c r="B1493" s="156" t="s">
        <v>1063</v>
      </c>
      <c r="C1493" s="8">
        <v>1971</v>
      </c>
      <c r="D1493" s="72"/>
      <c r="E1493" s="73" t="s">
        <v>832</v>
      </c>
      <c r="F1493" s="72">
        <v>5</v>
      </c>
      <c r="G1493" s="72">
        <v>6</v>
      </c>
      <c r="H1493" s="41">
        <v>6710</v>
      </c>
      <c r="I1493" s="41">
        <v>5462.3</v>
      </c>
      <c r="J1493" s="41">
        <v>4436.3</v>
      </c>
      <c r="K1493" s="9">
        <v>196</v>
      </c>
      <c r="L1493" s="12">
        <v>1275283.18</v>
      </c>
      <c r="M1493" s="41">
        <v>0</v>
      </c>
      <c r="N1493" s="41">
        <v>0</v>
      </c>
      <c r="O1493" s="41">
        <v>0</v>
      </c>
      <c r="P1493" s="12">
        <v>1275283.18</v>
      </c>
      <c r="Q1493" s="41">
        <v>233.47</v>
      </c>
      <c r="R1493" s="10">
        <v>233.47</v>
      </c>
      <c r="S1493" s="44" t="s">
        <v>200</v>
      </c>
      <c r="T1493" s="21" t="s">
        <v>37</v>
      </c>
    </row>
    <row r="1494" spans="1:20" ht="21.95" hidden="1" customHeight="1" x14ac:dyDescent="0.25">
      <c r="A1494" s="331">
        <v>239</v>
      </c>
      <c r="B1494" s="156" t="s">
        <v>1315</v>
      </c>
      <c r="C1494" s="8">
        <v>1970</v>
      </c>
      <c r="D1494" s="72">
        <v>2012</v>
      </c>
      <c r="E1494" s="73" t="s">
        <v>36</v>
      </c>
      <c r="F1494" s="72">
        <v>5</v>
      </c>
      <c r="G1494" s="72">
        <v>4</v>
      </c>
      <c r="H1494" s="41">
        <v>3511.3</v>
      </c>
      <c r="I1494" s="41">
        <v>3124.3</v>
      </c>
      <c r="J1494" s="41">
        <v>2611.9</v>
      </c>
      <c r="K1494" s="9">
        <v>126</v>
      </c>
      <c r="L1494" s="12">
        <v>1692152.12</v>
      </c>
      <c r="M1494" s="41">
        <v>0</v>
      </c>
      <c r="N1494" s="41">
        <v>0</v>
      </c>
      <c r="O1494" s="41">
        <v>0</v>
      </c>
      <c r="P1494" s="12">
        <v>1692152.12</v>
      </c>
      <c r="Q1494" s="41">
        <v>541.61</v>
      </c>
      <c r="R1494" s="10">
        <v>541.61</v>
      </c>
      <c r="S1494" s="44" t="s">
        <v>200</v>
      </c>
      <c r="T1494" s="21" t="s">
        <v>37</v>
      </c>
    </row>
    <row r="1495" spans="1:20" ht="21.95" hidden="1" customHeight="1" x14ac:dyDescent="0.25">
      <c r="A1495" s="331">
        <v>240</v>
      </c>
      <c r="B1495" s="156" t="s">
        <v>1064</v>
      </c>
      <c r="C1495" s="8">
        <v>1968</v>
      </c>
      <c r="D1495" s="72"/>
      <c r="E1495" s="73" t="s">
        <v>832</v>
      </c>
      <c r="F1495" s="72">
        <v>5</v>
      </c>
      <c r="G1495" s="72">
        <v>4</v>
      </c>
      <c r="H1495" s="41">
        <v>3531.1</v>
      </c>
      <c r="I1495" s="41">
        <v>3215</v>
      </c>
      <c r="J1495" s="41">
        <v>3032.9</v>
      </c>
      <c r="K1495" s="9">
        <v>161</v>
      </c>
      <c r="L1495" s="12">
        <v>1696199.35</v>
      </c>
      <c r="M1495" s="41">
        <v>0</v>
      </c>
      <c r="N1495" s="41">
        <v>0</v>
      </c>
      <c r="O1495" s="41">
        <v>0</v>
      </c>
      <c r="P1495" s="12">
        <v>1696199.35</v>
      </c>
      <c r="Q1495" s="41">
        <v>527.59</v>
      </c>
      <c r="R1495" s="10">
        <v>541.61</v>
      </c>
      <c r="S1495" s="44" t="s">
        <v>200</v>
      </c>
      <c r="T1495" s="21" t="s">
        <v>33</v>
      </c>
    </row>
    <row r="1496" spans="1:20" ht="21.95" hidden="1" customHeight="1" x14ac:dyDescent="0.25">
      <c r="A1496" s="331">
        <v>241</v>
      </c>
      <c r="B1496" s="156" t="s">
        <v>1316</v>
      </c>
      <c r="C1496" s="8">
        <v>1965</v>
      </c>
      <c r="D1496" s="72"/>
      <c r="E1496" s="73" t="s">
        <v>36</v>
      </c>
      <c r="F1496" s="72">
        <v>5</v>
      </c>
      <c r="G1496" s="72">
        <v>2</v>
      </c>
      <c r="H1496" s="41">
        <v>1739</v>
      </c>
      <c r="I1496" s="41">
        <v>1609.9</v>
      </c>
      <c r="J1496" s="41">
        <v>1464</v>
      </c>
      <c r="K1496" s="9">
        <v>75</v>
      </c>
      <c r="L1496" s="12">
        <v>871937.94</v>
      </c>
      <c r="M1496" s="41">
        <v>0</v>
      </c>
      <c r="N1496" s="41">
        <v>0</v>
      </c>
      <c r="O1496" s="41">
        <v>0</v>
      </c>
      <c r="P1496" s="12">
        <v>871937.94</v>
      </c>
      <c r="Q1496" s="41">
        <v>541.61</v>
      </c>
      <c r="R1496" s="10">
        <v>541.61</v>
      </c>
      <c r="S1496" s="44" t="s">
        <v>200</v>
      </c>
      <c r="T1496" s="21" t="s">
        <v>37</v>
      </c>
    </row>
    <row r="1497" spans="1:20" ht="21.95" hidden="1" customHeight="1" x14ac:dyDescent="0.25">
      <c r="A1497" s="331">
        <v>242</v>
      </c>
      <c r="B1497" s="156" t="s">
        <v>1065</v>
      </c>
      <c r="C1497" s="8">
        <v>1965</v>
      </c>
      <c r="D1497" s="72">
        <v>2008</v>
      </c>
      <c r="E1497" s="73" t="s">
        <v>832</v>
      </c>
      <c r="F1497" s="72">
        <v>5</v>
      </c>
      <c r="G1497" s="72">
        <v>4</v>
      </c>
      <c r="H1497" s="41">
        <v>4167.3</v>
      </c>
      <c r="I1497" s="41">
        <v>3732.95</v>
      </c>
      <c r="J1497" s="41">
        <v>3121.25</v>
      </c>
      <c r="K1497" s="9">
        <v>143</v>
      </c>
      <c r="L1497" s="12">
        <v>1671683.72</v>
      </c>
      <c r="M1497" s="41">
        <v>0</v>
      </c>
      <c r="N1497" s="41">
        <v>0</v>
      </c>
      <c r="O1497" s="41">
        <v>0</v>
      </c>
      <c r="P1497" s="12">
        <v>1671683.72</v>
      </c>
      <c r="Q1497" s="41">
        <v>447.82</v>
      </c>
      <c r="R1497" s="10">
        <v>541.61</v>
      </c>
      <c r="S1497" s="44" t="s">
        <v>200</v>
      </c>
      <c r="T1497" s="21" t="s">
        <v>37</v>
      </c>
    </row>
    <row r="1498" spans="1:20" ht="21.95" hidden="1" customHeight="1" x14ac:dyDescent="0.25">
      <c r="A1498" s="331">
        <v>243</v>
      </c>
      <c r="B1498" s="156" t="s">
        <v>1317</v>
      </c>
      <c r="C1498" s="8">
        <v>1974</v>
      </c>
      <c r="D1498" s="72"/>
      <c r="E1498" s="73" t="s">
        <v>47</v>
      </c>
      <c r="F1498" s="72">
        <v>9</v>
      </c>
      <c r="G1498" s="72">
        <v>6</v>
      </c>
      <c r="H1498" s="41">
        <v>13087.7</v>
      </c>
      <c r="I1498" s="41">
        <v>11485.9</v>
      </c>
      <c r="J1498" s="41">
        <v>11488.8</v>
      </c>
      <c r="K1498" s="9">
        <v>588</v>
      </c>
      <c r="L1498" s="12">
        <v>8063446.3799999999</v>
      </c>
      <c r="M1498" s="41">
        <v>0</v>
      </c>
      <c r="N1498" s="41">
        <v>0</v>
      </c>
      <c r="O1498" s="41">
        <v>0</v>
      </c>
      <c r="P1498" s="12">
        <v>8063446.3799999999</v>
      </c>
      <c r="Q1498" s="41">
        <v>702.03</v>
      </c>
      <c r="R1498" s="10">
        <v>702.03</v>
      </c>
      <c r="S1498" s="44" t="s">
        <v>200</v>
      </c>
      <c r="T1498" s="21" t="s">
        <v>37</v>
      </c>
    </row>
    <row r="1499" spans="1:20" ht="21.95" hidden="1" customHeight="1" x14ac:dyDescent="0.25">
      <c r="A1499" s="331">
        <v>244</v>
      </c>
      <c r="B1499" s="156" t="s">
        <v>1318</v>
      </c>
      <c r="C1499" s="8">
        <v>1960</v>
      </c>
      <c r="D1499" s="72"/>
      <c r="E1499" s="73" t="s">
        <v>36</v>
      </c>
      <c r="F1499" s="72">
        <v>3</v>
      </c>
      <c r="G1499" s="72">
        <v>2</v>
      </c>
      <c r="H1499" s="41">
        <v>1152.2</v>
      </c>
      <c r="I1499" s="41">
        <v>1025</v>
      </c>
      <c r="J1499" s="41">
        <v>930</v>
      </c>
      <c r="K1499" s="9">
        <v>111</v>
      </c>
      <c r="L1499" s="12">
        <v>239306.75</v>
      </c>
      <c r="M1499" s="41">
        <v>0</v>
      </c>
      <c r="N1499" s="41">
        <v>0</v>
      </c>
      <c r="O1499" s="41">
        <v>0</v>
      </c>
      <c r="P1499" s="12">
        <v>239306.75</v>
      </c>
      <c r="Q1499" s="41">
        <v>233.47</v>
      </c>
      <c r="R1499" s="10">
        <v>233.47</v>
      </c>
      <c r="S1499" s="44" t="s">
        <v>200</v>
      </c>
      <c r="T1499" s="21" t="s">
        <v>37</v>
      </c>
    </row>
    <row r="1500" spans="1:20" ht="21.95" hidden="1" customHeight="1" x14ac:dyDescent="0.25">
      <c r="A1500" s="331">
        <v>245</v>
      </c>
      <c r="B1500" s="156" t="s">
        <v>1319</v>
      </c>
      <c r="C1500" s="8">
        <v>1960</v>
      </c>
      <c r="D1500" s="72">
        <v>2011</v>
      </c>
      <c r="E1500" s="73" t="s">
        <v>36</v>
      </c>
      <c r="F1500" s="72">
        <v>4</v>
      </c>
      <c r="G1500" s="72">
        <v>2</v>
      </c>
      <c r="H1500" s="41">
        <v>1383.8</v>
      </c>
      <c r="I1500" s="41">
        <v>1168</v>
      </c>
      <c r="J1500" s="41">
        <v>720.9</v>
      </c>
      <c r="K1500" s="9">
        <v>72</v>
      </c>
      <c r="L1500" s="12">
        <v>632600.48</v>
      </c>
      <c r="M1500" s="41">
        <v>0</v>
      </c>
      <c r="N1500" s="41">
        <v>0</v>
      </c>
      <c r="O1500" s="41">
        <v>0</v>
      </c>
      <c r="P1500" s="12">
        <v>632600.48</v>
      </c>
      <c r="Q1500" s="41">
        <v>541.61</v>
      </c>
      <c r="R1500" s="10">
        <v>541.61</v>
      </c>
      <c r="S1500" s="44" t="s">
        <v>200</v>
      </c>
      <c r="T1500" s="21" t="s">
        <v>37</v>
      </c>
    </row>
    <row r="1501" spans="1:20" ht="21.95" hidden="1" customHeight="1" x14ac:dyDescent="0.25">
      <c r="A1501" s="331">
        <v>246</v>
      </c>
      <c r="B1501" s="156" t="s">
        <v>1320</v>
      </c>
      <c r="C1501" s="8">
        <v>1959</v>
      </c>
      <c r="D1501" s="72"/>
      <c r="E1501" s="73" t="s">
        <v>36</v>
      </c>
      <c r="F1501" s="72">
        <v>3</v>
      </c>
      <c r="G1501" s="72">
        <v>2</v>
      </c>
      <c r="H1501" s="41">
        <v>1029.5999999999999</v>
      </c>
      <c r="I1501" s="41">
        <v>940.6</v>
      </c>
      <c r="J1501" s="41">
        <v>825.7</v>
      </c>
      <c r="K1501" s="9">
        <v>50</v>
      </c>
      <c r="L1501" s="12">
        <v>509438.37</v>
      </c>
      <c r="M1501" s="41">
        <v>0</v>
      </c>
      <c r="N1501" s="41">
        <v>0</v>
      </c>
      <c r="O1501" s="41">
        <v>0</v>
      </c>
      <c r="P1501" s="12">
        <v>509438.37</v>
      </c>
      <c r="Q1501" s="41">
        <v>541.61</v>
      </c>
      <c r="R1501" s="10">
        <v>541.61</v>
      </c>
      <c r="S1501" s="44" t="s">
        <v>200</v>
      </c>
      <c r="T1501" s="21" t="s">
        <v>37</v>
      </c>
    </row>
    <row r="1502" spans="1:20" ht="21.95" hidden="1" customHeight="1" x14ac:dyDescent="0.25">
      <c r="A1502" s="331">
        <v>247</v>
      </c>
      <c r="B1502" s="156" t="s">
        <v>1066</v>
      </c>
      <c r="C1502" s="8">
        <v>1960</v>
      </c>
      <c r="D1502" s="72">
        <v>2011</v>
      </c>
      <c r="E1502" s="73" t="s">
        <v>832</v>
      </c>
      <c r="F1502" s="72">
        <v>5</v>
      </c>
      <c r="G1502" s="72">
        <v>4</v>
      </c>
      <c r="H1502" s="41">
        <v>3829.2</v>
      </c>
      <c r="I1502" s="41">
        <v>3546.5</v>
      </c>
      <c r="J1502" s="41">
        <v>3381.1</v>
      </c>
      <c r="K1502" s="9">
        <v>188</v>
      </c>
      <c r="L1502" s="12">
        <v>1920819.87</v>
      </c>
      <c r="M1502" s="41">
        <v>0</v>
      </c>
      <c r="N1502" s="41">
        <v>0</v>
      </c>
      <c r="O1502" s="41">
        <v>0</v>
      </c>
      <c r="P1502" s="12">
        <v>1920819.87</v>
      </c>
      <c r="Q1502" s="41">
        <v>541.61</v>
      </c>
      <c r="R1502" s="10">
        <v>541.61</v>
      </c>
      <c r="S1502" s="44" t="s">
        <v>200</v>
      </c>
      <c r="T1502" s="21" t="s">
        <v>37</v>
      </c>
    </row>
    <row r="1503" spans="1:20" ht="21.95" hidden="1" customHeight="1" x14ac:dyDescent="0.25">
      <c r="A1503" s="331">
        <v>248</v>
      </c>
      <c r="B1503" s="156" t="s">
        <v>1321</v>
      </c>
      <c r="C1503" s="8">
        <v>1974</v>
      </c>
      <c r="D1503" s="72"/>
      <c r="E1503" s="73" t="s">
        <v>47</v>
      </c>
      <c r="F1503" s="72">
        <v>5</v>
      </c>
      <c r="G1503" s="72">
        <v>6</v>
      </c>
      <c r="H1503" s="41">
        <v>4893</v>
      </c>
      <c r="I1503" s="41">
        <v>4468.3</v>
      </c>
      <c r="J1503" s="41">
        <v>4424.3</v>
      </c>
      <c r="K1503" s="9">
        <v>213</v>
      </c>
      <c r="L1503" s="12">
        <v>685750</v>
      </c>
      <c r="M1503" s="41">
        <v>0</v>
      </c>
      <c r="N1503" s="41">
        <v>0</v>
      </c>
      <c r="O1503" s="41">
        <v>0</v>
      </c>
      <c r="P1503" s="12">
        <v>685750</v>
      </c>
      <c r="Q1503" s="41">
        <v>153.47</v>
      </c>
      <c r="R1503" s="10">
        <v>153.47</v>
      </c>
      <c r="S1503" s="44" t="s">
        <v>200</v>
      </c>
      <c r="T1503" s="21" t="s">
        <v>37</v>
      </c>
    </row>
    <row r="1504" spans="1:20" ht="21.95" hidden="1" customHeight="1" x14ac:dyDescent="0.25">
      <c r="A1504" s="331">
        <v>249</v>
      </c>
      <c r="B1504" s="156" t="s">
        <v>1322</v>
      </c>
      <c r="C1504" s="8">
        <v>1968</v>
      </c>
      <c r="D1504" s="72">
        <v>2010</v>
      </c>
      <c r="E1504" s="73" t="s">
        <v>36</v>
      </c>
      <c r="F1504" s="72">
        <v>5</v>
      </c>
      <c r="G1504" s="72">
        <v>6</v>
      </c>
      <c r="H1504" s="41">
        <v>5717.6</v>
      </c>
      <c r="I1504" s="41">
        <v>4878.2</v>
      </c>
      <c r="J1504" s="41">
        <v>3005.98</v>
      </c>
      <c r="K1504" s="9">
        <v>239</v>
      </c>
      <c r="L1504" s="12">
        <v>2642081.9</v>
      </c>
      <c r="M1504" s="41">
        <v>0</v>
      </c>
      <c r="N1504" s="41">
        <v>0</v>
      </c>
      <c r="O1504" s="41">
        <v>0</v>
      </c>
      <c r="P1504" s="12">
        <v>2642081.9</v>
      </c>
      <c r="Q1504" s="41">
        <v>541.61</v>
      </c>
      <c r="R1504" s="10">
        <v>541.61</v>
      </c>
      <c r="S1504" s="44" t="s">
        <v>200</v>
      </c>
      <c r="T1504" s="21" t="s">
        <v>37</v>
      </c>
    </row>
    <row r="1505" spans="1:20" ht="21.95" hidden="1" customHeight="1" x14ac:dyDescent="0.25">
      <c r="A1505" s="331">
        <v>250</v>
      </c>
      <c r="B1505" s="156" t="s">
        <v>1323</v>
      </c>
      <c r="C1505" s="8">
        <v>1964</v>
      </c>
      <c r="D1505" s="72"/>
      <c r="E1505" s="73" t="s">
        <v>36</v>
      </c>
      <c r="F1505" s="72">
        <v>4</v>
      </c>
      <c r="G1505" s="72">
        <v>2</v>
      </c>
      <c r="H1505" s="41">
        <v>1682.8</v>
      </c>
      <c r="I1505" s="41">
        <v>1310.3</v>
      </c>
      <c r="J1505" s="41">
        <v>1292.7</v>
      </c>
      <c r="K1505" s="9">
        <v>65</v>
      </c>
      <c r="L1505" s="12">
        <v>709671.58</v>
      </c>
      <c r="M1505" s="41">
        <v>0</v>
      </c>
      <c r="N1505" s="41">
        <v>0</v>
      </c>
      <c r="O1505" s="41">
        <v>0</v>
      </c>
      <c r="P1505" s="12">
        <v>709671.58</v>
      </c>
      <c r="Q1505" s="41">
        <v>541.61</v>
      </c>
      <c r="R1505" s="10">
        <v>541.61</v>
      </c>
      <c r="S1505" s="44" t="s">
        <v>200</v>
      </c>
      <c r="T1505" s="21" t="s">
        <v>37</v>
      </c>
    </row>
    <row r="1506" spans="1:20" ht="21.95" hidden="1" customHeight="1" x14ac:dyDescent="0.25">
      <c r="A1506" s="331">
        <v>251</v>
      </c>
      <c r="B1506" s="156" t="s">
        <v>1735</v>
      </c>
      <c r="C1506" s="8">
        <v>1968</v>
      </c>
      <c r="D1506" s="72"/>
      <c r="E1506" s="73" t="s">
        <v>36</v>
      </c>
      <c r="F1506" s="72">
        <v>5</v>
      </c>
      <c r="G1506" s="72">
        <v>4</v>
      </c>
      <c r="H1506" s="41">
        <v>4442.2</v>
      </c>
      <c r="I1506" s="41">
        <v>3701.5</v>
      </c>
      <c r="J1506" s="41">
        <v>2924.2</v>
      </c>
      <c r="K1506" s="9">
        <v>180</v>
      </c>
      <c r="L1506" s="12">
        <v>4929509.6399999997</v>
      </c>
      <c r="M1506" s="41">
        <v>0</v>
      </c>
      <c r="N1506" s="41">
        <v>0</v>
      </c>
      <c r="O1506" s="41">
        <v>0</v>
      </c>
      <c r="P1506" s="12">
        <v>4929509.6399999997</v>
      </c>
      <c r="Q1506" s="41">
        <v>1331.76</v>
      </c>
      <c r="R1506" s="10">
        <v>1331.76</v>
      </c>
      <c r="S1506" s="44" t="s">
        <v>200</v>
      </c>
      <c r="T1506" s="21" t="s">
        <v>37</v>
      </c>
    </row>
    <row r="1507" spans="1:20" ht="21.95" hidden="1" customHeight="1" x14ac:dyDescent="0.25">
      <c r="A1507" s="331">
        <v>252</v>
      </c>
      <c r="B1507" s="156" t="s">
        <v>1067</v>
      </c>
      <c r="C1507" s="8">
        <v>1971</v>
      </c>
      <c r="D1507" s="72"/>
      <c r="E1507" s="73" t="s">
        <v>841</v>
      </c>
      <c r="F1507" s="72">
        <v>9</v>
      </c>
      <c r="G1507" s="72">
        <v>6</v>
      </c>
      <c r="H1507" s="41">
        <v>11178</v>
      </c>
      <c r="I1507" s="41">
        <v>11118.7</v>
      </c>
      <c r="J1507" s="41">
        <v>7607.2</v>
      </c>
      <c r="K1507" s="9">
        <v>563</v>
      </c>
      <c r="L1507" s="12">
        <v>5679876.71</v>
      </c>
      <c r="M1507" s="41">
        <v>0</v>
      </c>
      <c r="N1507" s="41">
        <v>0</v>
      </c>
      <c r="O1507" s="41">
        <v>0</v>
      </c>
      <c r="P1507" s="12">
        <v>5679876.71</v>
      </c>
      <c r="Q1507" s="41">
        <v>510.84</v>
      </c>
      <c r="R1507" s="10">
        <v>510.84</v>
      </c>
      <c r="S1507" s="44" t="s">
        <v>200</v>
      </c>
      <c r="T1507" s="21" t="s">
        <v>33</v>
      </c>
    </row>
    <row r="1508" spans="1:20" ht="21.95" hidden="1" customHeight="1" x14ac:dyDescent="0.25">
      <c r="A1508" s="331">
        <v>253</v>
      </c>
      <c r="B1508" s="156" t="s">
        <v>1068</v>
      </c>
      <c r="C1508" s="8">
        <v>1956</v>
      </c>
      <c r="D1508" s="72"/>
      <c r="E1508" s="73" t="s">
        <v>836</v>
      </c>
      <c r="F1508" s="72">
        <v>4</v>
      </c>
      <c r="G1508" s="72">
        <v>3</v>
      </c>
      <c r="H1508" s="41">
        <v>3040.4</v>
      </c>
      <c r="I1508" s="41">
        <v>2951.9</v>
      </c>
      <c r="J1508" s="41">
        <v>2343.9</v>
      </c>
      <c r="K1508" s="9">
        <v>107</v>
      </c>
      <c r="L1508" s="12">
        <v>756217.74</v>
      </c>
      <c r="M1508" s="41">
        <v>0</v>
      </c>
      <c r="N1508" s="41">
        <v>0</v>
      </c>
      <c r="O1508" s="41">
        <v>0</v>
      </c>
      <c r="P1508" s="12">
        <v>756217.74</v>
      </c>
      <c r="Q1508" s="41">
        <v>256.18</v>
      </c>
      <c r="R1508" s="10">
        <v>256.18</v>
      </c>
      <c r="S1508" s="44" t="s">
        <v>200</v>
      </c>
      <c r="T1508" s="21" t="s">
        <v>33</v>
      </c>
    </row>
    <row r="1509" spans="1:20" ht="21.95" hidden="1" customHeight="1" x14ac:dyDescent="0.25">
      <c r="A1509" s="331">
        <v>254</v>
      </c>
      <c r="B1509" s="156" t="s">
        <v>1069</v>
      </c>
      <c r="C1509" s="8">
        <v>1969</v>
      </c>
      <c r="D1509" s="72">
        <v>2008</v>
      </c>
      <c r="E1509" s="73" t="s">
        <v>832</v>
      </c>
      <c r="F1509" s="72">
        <v>5</v>
      </c>
      <c r="G1509" s="72">
        <v>4</v>
      </c>
      <c r="H1509" s="41">
        <v>3696.6</v>
      </c>
      <c r="I1509" s="41">
        <v>3365.2</v>
      </c>
      <c r="J1509" s="41">
        <v>3056.9</v>
      </c>
      <c r="K1509" s="9">
        <v>131</v>
      </c>
      <c r="L1509" s="12">
        <v>1822625.97</v>
      </c>
      <c r="M1509" s="41">
        <v>0</v>
      </c>
      <c r="N1509" s="41">
        <v>0</v>
      </c>
      <c r="O1509" s="41">
        <v>0</v>
      </c>
      <c r="P1509" s="12">
        <v>1822625.97</v>
      </c>
      <c r="Q1509" s="41">
        <v>541.61</v>
      </c>
      <c r="R1509" s="10">
        <v>541.61</v>
      </c>
      <c r="S1509" s="44" t="s">
        <v>200</v>
      </c>
      <c r="T1509" s="21" t="s">
        <v>37</v>
      </c>
    </row>
    <row r="1510" spans="1:20" ht="21.95" hidden="1" customHeight="1" x14ac:dyDescent="0.25">
      <c r="A1510" s="331">
        <v>255</v>
      </c>
      <c r="B1510" s="156" t="s">
        <v>1324</v>
      </c>
      <c r="C1510" s="8">
        <v>1963</v>
      </c>
      <c r="D1510" s="72">
        <v>2011</v>
      </c>
      <c r="E1510" s="73" t="s">
        <v>36</v>
      </c>
      <c r="F1510" s="72">
        <v>5</v>
      </c>
      <c r="G1510" s="72">
        <v>3</v>
      </c>
      <c r="H1510" s="41">
        <v>2782.7</v>
      </c>
      <c r="I1510" s="41">
        <v>2560.6</v>
      </c>
      <c r="J1510" s="41">
        <v>2504.3000000000002</v>
      </c>
      <c r="K1510" s="9">
        <v>174</v>
      </c>
      <c r="L1510" s="12">
        <v>597823.28</v>
      </c>
      <c r="M1510" s="41">
        <v>0</v>
      </c>
      <c r="N1510" s="41">
        <v>0</v>
      </c>
      <c r="O1510" s="41">
        <v>0</v>
      </c>
      <c r="P1510" s="12">
        <v>597823.28</v>
      </c>
      <c r="Q1510" s="41">
        <v>233.47</v>
      </c>
      <c r="R1510" s="10">
        <v>233.47</v>
      </c>
      <c r="S1510" s="44" t="s">
        <v>200</v>
      </c>
      <c r="T1510" s="21" t="s">
        <v>37</v>
      </c>
    </row>
    <row r="1511" spans="1:20" ht="21.95" hidden="1" customHeight="1" x14ac:dyDescent="0.25">
      <c r="A1511" s="331">
        <v>256</v>
      </c>
      <c r="B1511" s="156" t="s">
        <v>1325</v>
      </c>
      <c r="C1511" s="8">
        <v>1962</v>
      </c>
      <c r="D1511" s="72"/>
      <c r="E1511" s="73" t="s">
        <v>36</v>
      </c>
      <c r="F1511" s="72">
        <v>5</v>
      </c>
      <c r="G1511" s="72">
        <v>3</v>
      </c>
      <c r="H1511" s="41">
        <v>3091.1</v>
      </c>
      <c r="I1511" s="41">
        <v>2916.4</v>
      </c>
      <c r="J1511" s="41">
        <v>2515</v>
      </c>
      <c r="K1511" s="9">
        <v>192</v>
      </c>
      <c r="L1511" s="12">
        <v>680891.91</v>
      </c>
      <c r="M1511" s="41">
        <v>0</v>
      </c>
      <c r="N1511" s="41">
        <v>0</v>
      </c>
      <c r="O1511" s="41">
        <v>0</v>
      </c>
      <c r="P1511" s="12">
        <v>680891.91</v>
      </c>
      <c r="Q1511" s="41">
        <v>233.47</v>
      </c>
      <c r="R1511" s="10">
        <v>233.47</v>
      </c>
      <c r="S1511" s="44" t="s">
        <v>200</v>
      </c>
      <c r="T1511" s="21" t="s">
        <v>37</v>
      </c>
    </row>
    <row r="1512" spans="1:20" ht="21.95" hidden="1" customHeight="1" x14ac:dyDescent="0.25">
      <c r="A1512" s="331">
        <v>257</v>
      </c>
      <c r="B1512" s="156" t="s">
        <v>1326</v>
      </c>
      <c r="C1512" s="8">
        <v>1961</v>
      </c>
      <c r="D1512" s="72">
        <v>2012</v>
      </c>
      <c r="E1512" s="73" t="s">
        <v>36</v>
      </c>
      <c r="F1512" s="72">
        <v>5</v>
      </c>
      <c r="G1512" s="72">
        <v>4</v>
      </c>
      <c r="H1512" s="41">
        <v>3412.3</v>
      </c>
      <c r="I1512" s="41">
        <v>3115.7</v>
      </c>
      <c r="J1512" s="41">
        <v>3075.5</v>
      </c>
      <c r="K1512" s="9">
        <v>125</v>
      </c>
      <c r="L1512" s="12">
        <v>727422.5</v>
      </c>
      <c r="M1512" s="41">
        <v>0</v>
      </c>
      <c r="N1512" s="41">
        <v>0</v>
      </c>
      <c r="O1512" s="41">
        <v>0</v>
      </c>
      <c r="P1512" s="12">
        <v>727422.5</v>
      </c>
      <c r="Q1512" s="41">
        <v>233.47</v>
      </c>
      <c r="R1512" s="10">
        <v>233.47</v>
      </c>
      <c r="S1512" s="44" t="s">
        <v>200</v>
      </c>
      <c r="T1512" s="21" t="s">
        <v>37</v>
      </c>
    </row>
    <row r="1513" spans="1:20" ht="21.95" hidden="1" customHeight="1" x14ac:dyDescent="0.25">
      <c r="A1513" s="331">
        <v>258</v>
      </c>
      <c r="B1513" s="156" t="s">
        <v>1327</v>
      </c>
      <c r="C1513" s="8">
        <v>1961</v>
      </c>
      <c r="D1513" s="72"/>
      <c r="E1513" s="73" t="s">
        <v>36</v>
      </c>
      <c r="F1513" s="72">
        <v>5</v>
      </c>
      <c r="G1513" s="72">
        <v>4</v>
      </c>
      <c r="H1513" s="41">
        <v>3499.7</v>
      </c>
      <c r="I1513" s="41">
        <v>3201.3</v>
      </c>
      <c r="J1513" s="41">
        <v>3037.3</v>
      </c>
      <c r="K1513" s="9">
        <v>154</v>
      </c>
      <c r="L1513" s="12">
        <v>747407.51</v>
      </c>
      <c r="M1513" s="41">
        <v>0</v>
      </c>
      <c r="N1513" s="41">
        <v>0</v>
      </c>
      <c r="O1513" s="41">
        <v>0</v>
      </c>
      <c r="P1513" s="12">
        <v>747407.51</v>
      </c>
      <c r="Q1513" s="41">
        <v>233.47</v>
      </c>
      <c r="R1513" s="10">
        <v>233.47</v>
      </c>
      <c r="S1513" s="44" t="s">
        <v>200</v>
      </c>
      <c r="T1513" s="21" t="s">
        <v>37</v>
      </c>
    </row>
    <row r="1514" spans="1:20" ht="21.95" hidden="1" customHeight="1" x14ac:dyDescent="0.25">
      <c r="A1514" s="331">
        <v>259</v>
      </c>
      <c r="B1514" s="156" t="s">
        <v>1328</v>
      </c>
      <c r="C1514" s="8">
        <v>1961</v>
      </c>
      <c r="D1514" s="72"/>
      <c r="E1514" s="73" t="s">
        <v>36</v>
      </c>
      <c r="F1514" s="72">
        <v>5</v>
      </c>
      <c r="G1514" s="72">
        <v>4</v>
      </c>
      <c r="H1514" s="41">
        <v>3484.2</v>
      </c>
      <c r="I1514" s="41">
        <v>3178.5</v>
      </c>
      <c r="J1514" s="41">
        <v>3106.3</v>
      </c>
      <c r="K1514" s="9">
        <v>136</v>
      </c>
      <c r="L1514" s="12">
        <v>742084.4</v>
      </c>
      <c r="M1514" s="41">
        <v>0</v>
      </c>
      <c r="N1514" s="41">
        <v>0</v>
      </c>
      <c r="O1514" s="41">
        <v>0</v>
      </c>
      <c r="P1514" s="12">
        <v>742084.4</v>
      </c>
      <c r="Q1514" s="41">
        <v>233.47</v>
      </c>
      <c r="R1514" s="10">
        <v>233.47</v>
      </c>
      <c r="S1514" s="44" t="s">
        <v>200</v>
      </c>
      <c r="T1514" s="21" t="s">
        <v>37</v>
      </c>
    </row>
    <row r="1515" spans="1:20" ht="21.95" hidden="1" customHeight="1" x14ac:dyDescent="0.25">
      <c r="A1515" s="331">
        <v>260</v>
      </c>
      <c r="B1515" s="156" t="s">
        <v>1070</v>
      </c>
      <c r="C1515" s="8">
        <v>1959</v>
      </c>
      <c r="D1515" s="72">
        <v>2012</v>
      </c>
      <c r="E1515" s="73" t="s">
        <v>832</v>
      </c>
      <c r="F1515" s="72">
        <v>5</v>
      </c>
      <c r="G1515" s="72">
        <v>4</v>
      </c>
      <c r="H1515" s="41">
        <v>3819.7</v>
      </c>
      <c r="I1515" s="41">
        <v>3501.9</v>
      </c>
      <c r="J1515" s="41">
        <v>3383</v>
      </c>
      <c r="K1515" s="9">
        <v>138</v>
      </c>
      <c r="L1515" s="12">
        <v>817588.59</v>
      </c>
      <c r="M1515" s="41">
        <v>0</v>
      </c>
      <c r="N1515" s="41">
        <v>0</v>
      </c>
      <c r="O1515" s="41">
        <v>0</v>
      </c>
      <c r="P1515" s="12">
        <v>817588.59</v>
      </c>
      <c r="Q1515" s="41">
        <v>233.47</v>
      </c>
      <c r="R1515" s="10">
        <v>233.47</v>
      </c>
      <c r="S1515" s="44" t="s">
        <v>200</v>
      </c>
      <c r="T1515" s="21" t="s">
        <v>37</v>
      </c>
    </row>
    <row r="1516" spans="1:20" ht="21.95" hidden="1" customHeight="1" x14ac:dyDescent="0.25">
      <c r="A1516" s="331">
        <v>261</v>
      </c>
      <c r="B1516" s="156" t="s">
        <v>1329</v>
      </c>
      <c r="C1516" s="8">
        <v>1959</v>
      </c>
      <c r="D1516" s="72"/>
      <c r="E1516" s="73" t="s">
        <v>36</v>
      </c>
      <c r="F1516" s="72">
        <v>3</v>
      </c>
      <c r="G1516" s="72">
        <v>3</v>
      </c>
      <c r="H1516" s="41">
        <v>1652</v>
      </c>
      <c r="I1516" s="41">
        <v>1528.2</v>
      </c>
      <c r="J1516" s="41">
        <v>1474.4</v>
      </c>
      <c r="K1516" s="9">
        <v>74</v>
      </c>
      <c r="L1516" s="12">
        <v>1217776.73</v>
      </c>
      <c r="M1516" s="41">
        <v>0</v>
      </c>
      <c r="N1516" s="41">
        <v>0</v>
      </c>
      <c r="O1516" s="41">
        <v>0</v>
      </c>
      <c r="P1516" s="12">
        <v>1217776.73</v>
      </c>
      <c r="Q1516" s="41">
        <v>796.87</v>
      </c>
      <c r="R1516" s="10">
        <v>796.87</v>
      </c>
      <c r="S1516" s="44" t="s">
        <v>200</v>
      </c>
      <c r="T1516" s="21" t="s">
        <v>37</v>
      </c>
    </row>
    <row r="1517" spans="1:20" ht="21.95" hidden="1" customHeight="1" x14ac:dyDescent="0.25">
      <c r="A1517" s="331">
        <v>262</v>
      </c>
      <c r="B1517" s="156" t="s">
        <v>1127</v>
      </c>
      <c r="C1517" s="8">
        <v>1960</v>
      </c>
      <c r="D1517" s="72"/>
      <c r="E1517" s="73" t="s">
        <v>832</v>
      </c>
      <c r="F1517" s="72">
        <v>2</v>
      </c>
      <c r="G1517" s="72">
        <v>2</v>
      </c>
      <c r="H1517" s="41">
        <v>682.2</v>
      </c>
      <c r="I1517" s="41">
        <v>630.20000000000005</v>
      </c>
      <c r="J1517" s="41">
        <v>587.79999999999995</v>
      </c>
      <c r="K1517" s="9">
        <v>30</v>
      </c>
      <c r="L1517" s="12">
        <v>385386.21</v>
      </c>
      <c r="M1517" s="41">
        <v>0</v>
      </c>
      <c r="N1517" s="41">
        <v>0</v>
      </c>
      <c r="O1517" s="41">
        <v>0</v>
      </c>
      <c r="P1517" s="12">
        <v>385386.21</v>
      </c>
      <c r="Q1517" s="41">
        <v>611.53</v>
      </c>
      <c r="R1517" s="10">
        <v>611.53</v>
      </c>
      <c r="S1517" s="44" t="s">
        <v>200</v>
      </c>
      <c r="T1517" s="21" t="s">
        <v>37</v>
      </c>
    </row>
    <row r="1518" spans="1:20" ht="21.95" hidden="1" customHeight="1" x14ac:dyDescent="0.25">
      <c r="A1518" s="331">
        <v>263</v>
      </c>
      <c r="B1518" s="156" t="s">
        <v>1128</v>
      </c>
      <c r="C1518" s="8">
        <v>1960</v>
      </c>
      <c r="D1518" s="72"/>
      <c r="E1518" s="73" t="s">
        <v>832</v>
      </c>
      <c r="F1518" s="72">
        <v>2</v>
      </c>
      <c r="G1518" s="72">
        <v>2</v>
      </c>
      <c r="H1518" s="41">
        <v>686.1</v>
      </c>
      <c r="I1518" s="41">
        <v>632.79999999999995</v>
      </c>
      <c r="J1518" s="41">
        <v>588.5</v>
      </c>
      <c r="K1518" s="9">
        <v>30</v>
      </c>
      <c r="L1518" s="12">
        <v>386976.18</v>
      </c>
      <c r="M1518" s="41">
        <v>0</v>
      </c>
      <c r="N1518" s="41">
        <v>0</v>
      </c>
      <c r="O1518" s="41">
        <v>0</v>
      </c>
      <c r="P1518" s="12">
        <v>386976.18</v>
      </c>
      <c r="Q1518" s="41">
        <v>611.53</v>
      </c>
      <c r="R1518" s="10">
        <v>611.53</v>
      </c>
      <c r="S1518" s="44" t="s">
        <v>200</v>
      </c>
      <c r="T1518" s="21" t="s">
        <v>37</v>
      </c>
    </row>
    <row r="1519" spans="1:20" ht="21.95" hidden="1" customHeight="1" x14ac:dyDescent="0.25">
      <c r="A1519" s="331">
        <v>264</v>
      </c>
      <c r="B1519" s="156" t="s">
        <v>1330</v>
      </c>
      <c r="C1519" s="8">
        <v>1962</v>
      </c>
      <c r="D1519" s="72"/>
      <c r="E1519" s="73" t="s">
        <v>60</v>
      </c>
      <c r="F1519" s="72">
        <v>3</v>
      </c>
      <c r="G1519" s="72">
        <v>3</v>
      </c>
      <c r="H1519" s="41">
        <v>1636</v>
      </c>
      <c r="I1519" s="41">
        <v>1512.9</v>
      </c>
      <c r="J1519" s="41">
        <v>1512.9</v>
      </c>
      <c r="K1519" s="9">
        <v>56</v>
      </c>
      <c r="L1519" s="12">
        <v>1205584.6200000001</v>
      </c>
      <c r="M1519" s="41">
        <v>0</v>
      </c>
      <c r="N1519" s="41">
        <v>0</v>
      </c>
      <c r="O1519" s="41">
        <v>0</v>
      </c>
      <c r="P1519" s="12">
        <v>1205584.6200000001</v>
      </c>
      <c r="Q1519" s="41">
        <v>796.87</v>
      </c>
      <c r="R1519" s="10">
        <v>796.87</v>
      </c>
      <c r="S1519" s="44" t="s">
        <v>200</v>
      </c>
      <c r="T1519" s="21" t="s">
        <v>37</v>
      </c>
    </row>
    <row r="1520" spans="1:20" ht="21.95" hidden="1" customHeight="1" x14ac:dyDescent="0.25">
      <c r="A1520" s="331">
        <v>265</v>
      </c>
      <c r="B1520" s="156" t="s">
        <v>1071</v>
      </c>
      <c r="C1520" s="8">
        <v>1936</v>
      </c>
      <c r="D1520" s="72"/>
      <c r="E1520" s="73" t="s">
        <v>832</v>
      </c>
      <c r="F1520" s="72">
        <v>4</v>
      </c>
      <c r="G1520" s="72">
        <v>4</v>
      </c>
      <c r="H1520" s="41">
        <v>3209.5</v>
      </c>
      <c r="I1520" s="41">
        <v>2780.03</v>
      </c>
      <c r="J1520" s="41">
        <v>2140.33</v>
      </c>
      <c r="K1520" s="9">
        <v>97</v>
      </c>
      <c r="L1520" s="12">
        <v>1505692.05</v>
      </c>
      <c r="M1520" s="41">
        <v>0</v>
      </c>
      <c r="N1520" s="41">
        <v>0</v>
      </c>
      <c r="O1520" s="41">
        <v>0</v>
      </c>
      <c r="P1520" s="12">
        <v>1505692.05</v>
      </c>
      <c r="Q1520" s="41">
        <v>541.61</v>
      </c>
      <c r="R1520" s="10">
        <v>541.61</v>
      </c>
      <c r="S1520" s="44" t="s">
        <v>200</v>
      </c>
      <c r="T1520" s="21" t="s">
        <v>37</v>
      </c>
    </row>
    <row r="1521" spans="1:20" ht="21.95" hidden="1" customHeight="1" x14ac:dyDescent="0.25">
      <c r="A1521" s="331">
        <v>266</v>
      </c>
      <c r="B1521" s="156" t="s">
        <v>1072</v>
      </c>
      <c r="C1521" s="8">
        <v>1962</v>
      </c>
      <c r="D1521" s="72"/>
      <c r="E1521" s="73" t="s">
        <v>847</v>
      </c>
      <c r="F1521" s="72">
        <v>5</v>
      </c>
      <c r="G1521" s="72">
        <v>3</v>
      </c>
      <c r="H1521" s="41">
        <v>2823.3</v>
      </c>
      <c r="I1521" s="41">
        <v>2581.5</v>
      </c>
      <c r="J1521" s="41">
        <v>2206.3000000000002</v>
      </c>
      <c r="K1521" s="9">
        <v>140</v>
      </c>
      <c r="L1521" s="12">
        <v>2788045.82</v>
      </c>
      <c r="M1521" s="41">
        <v>0</v>
      </c>
      <c r="N1521" s="41">
        <v>0</v>
      </c>
      <c r="O1521" s="41">
        <v>0</v>
      </c>
      <c r="P1521" s="12">
        <v>2788045.82</v>
      </c>
      <c r="Q1521" s="41">
        <v>1080.01</v>
      </c>
      <c r="R1521" s="10">
        <v>1080.01</v>
      </c>
      <c r="S1521" s="44" t="s">
        <v>200</v>
      </c>
      <c r="T1521" s="21" t="s">
        <v>37</v>
      </c>
    </row>
    <row r="1522" spans="1:20" ht="21.95" hidden="1" customHeight="1" x14ac:dyDescent="0.25">
      <c r="A1522" s="331">
        <v>267</v>
      </c>
      <c r="B1522" s="156" t="s">
        <v>1073</v>
      </c>
      <c r="C1522" s="8">
        <v>1964</v>
      </c>
      <c r="D1522" s="72"/>
      <c r="E1522" s="73" t="s">
        <v>847</v>
      </c>
      <c r="F1522" s="72">
        <v>5</v>
      </c>
      <c r="G1522" s="72">
        <v>3</v>
      </c>
      <c r="H1522" s="41">
        <v>2866.4</v>
      </c>
      <c r="I1522" s="41">
        <v>2615.6999999999998</v>
      </c>
      <c r="J1522" s="41">
        <v>1797</v>
      </c>
      <c r="K1522" s="9">
        <v>108</v>
      </c>
      <c r="L1522" s="12">
        <v>2514576.52</v>
      </c>
      <c r="M1522" s="41">
        <v>0</v>
      </c>
      <c r="N1522" s="41">
        <v>0</v>
      </c>
      <c r="O1522" s="41">
        <v>0</v>
      </c>
      <c r="P1522" s="12">
        <v>2514576.52</v>
      </c>
      <c r="Q1522" s="41">
        <v>961.34</v>
      </c>
      <c r="R1522" s="10">
        <v>1080.01</v>
      </c>
      <c r="S1522" s="44" t="s">
        <v>200</v>
      </c>
      <c r="T1522" s="21" t="s">
        <v>33</v>
      </c>
    </row>
    <row r="1523" spans="1:20" ht="21.95" hidden="1" customHeight="1" x14ac:dyDescent="0.25">
      <c r="A1523" s="331">
        <v>268</v>
      </c>
      <c r="B1523" s="156" t="s">
        <v>1074</v>
      </c>
      <c r="C1523" s="8">
        <v>1967</v>
      </c>
      <c r="D1523" s="72"/>
      <c r="E1523" s="73" t="s">
        <v>832</v>
      </c>
      <c r="F1523" s="72">
        <v>9</v>
      </c>
      <c r="G1523" s="72">
        <v>1</v>
      </c>
      <c r="H1523" s="41">
        <v>2604.9</v>
      </c>
      <c r="I1523" s="41">
        <v>2159.1</v>
      </c>
      <c r="J1523" s="41">
        <v>2125.29</v>
      </c>
      <c r="K1523" s="9">
        <v>82</v>
      </c>
      <c r="L1523" s="12">
        <v>1102954.6499999999</v>
      </c>
      <c r="M1523" s="41">
        <v>0</v>
      </c>
      <c r="N1523" s="41">
        <v>0</v>
      </c>
      <c r="O1523" s="41">
        <v>0</v>
      </c>
      <c r="P1523" s="12">
        <v>1102954.6499999999</v>
      </c>
      <c r="Q1523" s="41">
        <v>510.84</v>
      </c>
      <c r="R1523" s="10">
        <v>510.84</v>
      </c>
      <c r="S1523" s="44" t="s">
        <v>200</v>
      </c>
      <c r="T1523" s="21" t="s">
        <v>37</v>
      </c>
    </row>
    <row r="1524" spans="1:20" ht="21.95" hidden="1" customHeight="1" x14ac:dyDescent="0.25">
      <c r="A1524" s="331">
        <v>269</v>
      </c>
      <c r="B1524" s="156" t="s">
        <v>1075</v>
      </c>
      <c r="C1524" s="8">
        <v>1961</v>
      </c>
      <c r="D1524" s="72"/>
      <c r="E1524" s="73" t="s">
        <v>832</v>
      </c>
      <c r="F1524" s="72">
        <v>5</v>
      </c>
      <c r="G1524" s="72">
        <v>3</v>
      </c>
      <c r="H1524" s="41">
        <v>4009.7</v>
      </c>
      <c r="I1524" s="41">
        <v>2617.1</v>
      </c>
      <c r="J1524" s="41">
        <v>2136.8000000000002</v>
      </c>
      <c r="K1524" s="9">
        <v>83</v>
      </c>
      <c r="L1524" s="12">
        <v>2826494.17</v>
      </c>
      <c r="M1524" s="41">
        <v>0</v>
      </c>
      <c r="N1524" s="41">
        <v>0</v>
      </c>
      <c r="O1524" s="41">
        <v>0</v>
      </c>
      <c r="P1524" s="12">
        <v>2826494.17</v>
      </c>
      <c r="Q1524" s="41">
        <v>1080.01</v>
      </c>
      <c r="R1524" s="10">
        <v>1080.01</v>
      </c>
      <c r="S1524" s="44" t="s">
        <v>200</v>
      </c>
      <c r="T1524" s="21" t="s">
        <v>37</v>
      </c>
    </row>
    <row r="1525" spans="1:20" ht="21.95" hidden="1" customHeight="1" x14ac:dyDescent="0.25">
      <c r="A1525" s="331">
        <v>270</v>
      </c>
      <c r="B1525" s="156" t="s">
        <v>1331</v>
      </c>
      <c r="C1525" s="8">
        <v>1960</v>
      </c>
      <c r="D1525" s="72">
        <v>2009</v>
      </c>
      <c r="E1525" s="73" t="s">
        <v>36</v>
      </c>
      <c r="F1525" s="72">
        <v>5</v>
      </c>
      <c r="G1525" s="72">
        <v>4</v>
      </c>
      <c r="H1525" s="41">
        <v>3381</v>
      </c>
      <c r="I1525" s="41">
        <v>3023.5</v>
      </c>
      <c r="J1525" s="41">
        <v>2631.4</v>
      </c>
      <c r="K1525" s="9">
        <v>123</v>
      </c>
      <c r="L1525" s="12">
        <v>1637557.84</v>
      </c>
      <c r="M1525" s="41">
        <v>0</v>
      </c>
      <c r="N1525" s="41">
        <v>0</v>
      </c>
      <c r="O1525" s="41">
        <v>0</v>
      </c>
      <c r="P1525" s="12">
        <v>1637557.84</v>
      </c>
      <c r="Q1525" s="41">
        <v>541.61</v>
      </c>
      <c r="R1525" s="10">
        <v>541.61</v>
      </c>
      <c r="S1525" s="44" t="s">
        <v>200</v>
      </c>
      <c r="T1525" s="21" t="s">
        <v>37</v>
      </c>
    </row>
    <row r="1526" spans="1:20" ht="21.95" hidden="1" customHeight="1" x14ac:dyDescent="0.25">
      <c r="A1526" s="331">
        <v>271</v>
      </c>
      <c r="B1526" s="156" t="s">
        <v>1332</v>
      </c>
      <c r="C1526" s="8">
        <v>1963</v>
      </c>
      <c r="D1526" s="72"/>
      <c r="E1526" s="73" t="s">
        <v>36</v>
      </c>
      <c r="F1526" s="72">
        <v>5</v>
      </c>
      <c r="G1526" s="72">
        <v>3</v>
      </c>
      <c r="H1526" s="41">
        <v>2720.8</v>
      </c>
      <c r="I1526" s="41">
        <v>2493.1</v>
      </c>
      <c r="J1526" s="41">
        <v>2177.6999999999998</v>
      </c>
      <c r="K1526" s="9">
        <v>112</v>
      </c>
      <c r="L1526" s="12">
        <v>717987.87</v>
      </c>
      <c r="M1526" s="41">
        <v>0</v>
      </c>
      <c r="N1526" s="41">
        <v>0</v>
      </c>
      <c r="O1526" s="41">
        <v>0</v>
      </c>
      <c r="P1526" s="12">
        <v>717987.87</v>
      </c>
      <c r="Q1526" s="41">
        <v>287.99</v>
      </c>
      <c r="R1526" s="10">
        <v>287.99</v>
      </c>
      <c r="S1526" s="44" t="s">
        <v>200</v>
      </c>
      <c r="T1526" s="21" t="s">
        <v>37</v>
      </c>
    </row>
    <row r="1527" spans="1:20" ht="21.95" hidden="1" customHeight="1" x14ac:dyDescent="0.25">
      <c r="A1527" s="331">
        <v>272</v>
      </c>
      <c r="B1527" s="156" t="s">
        <v>1076</v>
      </c>
      <c r="C1527" s="8">
        <v>1964</v>
      </c>
      <c r="D1527" s="72">
        <v>2011</v>
      </c>
      <c r="E1527" s="73" t="s">
        <v>832</v>
      </c>
      <c r="F1527" s="72">
        <v>5</v>
      </c>
      <c r="G1527" s="72">
        <v>4</v>
      </c>
      <c r="H1527" s="41">
        <v>3593</v>
      </c>
      <c r="I1527" s="41">
        <v>3573</v>
      </c>
      <c r="J1527" s="41">
        <v>2473.4</v>
      </c>
      <c r="K1527" s="9">
        <v>126</v>
      </c>
      <c r="L1527" s="12">
        <v>1602730.43</v>
      </c>
      <c r="M1527" s="41">
        <v>0</v>
      </c>
      <c r="N1527" s="41">
        <v>0</v>
      </c>
      <c r="O1527" s="41">
        <v>0</v>
      </c>
      <c r="P1527" s="12">
        <v>1602730.43</v>
      </c>
      <c r="Q1527" s="41">
        <v>448.57</v>
      </c>
      <c r="R1527" s="10">
        <v>541.61</v>
      </c>
      <c r="S1527" s="44" t="s">
        <v>200</v>
      </c>
      <c r="T1527" s="21" t="s">
        <v>33</v>
      </c>
    </row>
    <row r="1528" spans="1:20" ht="21.95" hidden="1" customHeight="1" x14ac:dyDescent="0.25">
      <c r="A1528" s="331">
        <v>273</v>
      </c>
      <c r="B1528" s="156" t="s">
        <v>1333</v>
      </c>
      <c r="C1528" s="8">
        <v>1961</v>
      </c>
      <c r="D1528" s="72">
        <v>2010</v>
      </c>
      <c r="E1528" s="73" t="s">
        <v>36</v>
      </c>
      <c r="F1528" s="72">
        <v>5</v>
      </c>
      <c r="G1528" s="72">
        <v>2</v>
      </c>
      <c r="H1528" s="41">
        <v>1475.9</v>
      </c>
      <c r="I1528" s="41">
        <v>1351.9</v>
      </c>
      <c r="J1528" s="41">
        <v>1332.1</v>
      </c>
      <c r="K1528" s="9">
        <v>76</v>
      </c>
      <c r="L1528" s="12">
        <v>315628.09000000003</v>
      </c>
      <c r="M1528" s="41">
        <v>0</v>
      </c>
      <c r="N1528" s="41">
        <v>0</v>
      </c>
      <c r="O1528" s="41">
        <v>0</v>
      </c>
      <c r="P1528" s="12">
        <v>315628.09000000003</v>
      </c>
      <c r="Q1528" s="41">
        <v>233.47</v>
      </c>
      <c r="R1528" s="10">
        <v>233.47</v>
      </c>
      <c r="S1528" s="44" t="s">
        <v>200</v>
      </c>
      <c r="T1528" s="21" t="s">
        <v>37</v>
      </c>
    </row>
    <row r="1529" spans="1:20" ht="21.95" hidden="1" customHeight="1" x14ac:dyDescent="0.25">
      <c r="A1529" s="331">
        <v>274</v>
      </c>
      <c r="B1529" s="156" t="s">
        <v>1334</v>
      </c>
      <c r="C1529" s="8">
        <v>1959</v>
      </c>
      <c r="D1529" s="72">
        <v>2009</v>
      </c>
      <c r="E1529" s="73" t="s">
        <v>36</v>
      </c>
      <c r="F1529" s="72">
        <v>5</v>
      </c>
      <c r="G1529" s="72">
        <v>4</v>
      </c>
      <c r="H1529" s="41">
        <v>4076.4</v>
      </c>
      <c r="I1529" s="41">
        <v>3228.4</v>
      </c>
      <c r="J1529" s="41">
        <v>2737.47</v>
      </c>
      <c r="K1529" s="9">
        <v>137</v>
      </c>
      <c r="L1529" s="12">
        <v>753734.55</v>
      </c>
      <c r="M1529" s="41">
        <v>0</v>
      </c>
      <c r="N1529" s="41">
        <v>0</v>
      </c>
      <c r="O1529" s="41">
        <v>0</v>
      </c>
      <c r="P1529" s="12">
        <v>753734.55</v>
      </c>
      <c r="Q1529" s="41">
        <v>233.47</v>
      </c>
      <c r="R1529" s="10">
        <v>233.47</v>
      </c>
      <c r="S1529" s="44" t="s">
        <v>200</v>
      </c>
      <c r="T1529" s="21" t="s">
        <v>37</v>
      </c>
    </row>
    <row r="1530" spans="1:20" ht="21.95" hidden="1" customHeight="1" x14ac:dyDescent="0.25">
      <c r="A1530" s="331">
        <v>275</v>
      </c>
      <c r="B1530" s="156" t="s">
        <v>1335</v>
      </c>
      <c r="C1530" s="8">
        <v>1974</v>
      </c>
      <c r="D1530" s="72"/>
      <c r="E1530" s="73" t="s">
        <v>60</v>
      </c>
      <c r="F1530" s="72">
        <v>5</v>
      </c>
      <c r="G1530" s="72">
        <v>6</v>
      </c>
      <c r="H1530" s="41">
        <v>5548.6</v>
      </c>
      <c r="I1530" s="41">
        <v>4525.3</v>
      </c>
      <c r="J1530" s="41">
        <v>4525.3</v>
      </c>
      <c r="K1530" s="9">
        <v>192</v>
      </c>
      <c r="L1530" s="12">
        <v>3606075.81</v>
      </c>
      <c r="M1530" s="41">
        <v>0</v>
      </c>
      <c r="N1530" s="41">
        <v>0</v>
      </c>
      <c r="O1530" s="41">
        <v>0</v>
      </c>
      <c r="P1530" s="12">
        <v>3606075.81</v>
      </c>
      <c r="Q1530" s="41">
        <v>796.87</v>
      </c>
      <c r="R1530" s="10">
        <v>796.87</v>
      </c>
      <c r="S1530" s="44" t="s">
        <v>200</v>
      </c>
      <c r="T1530" s="21" t="s">
        <v>37</v>
      </c>
    </row>
    <row r="1531" spans="1:20" ht="21.95" hidden="1" customHeight="1" x14ac:dyDescent="0.25">
      <c r="A1531" s="331">
        <v>276</v>
      </c>
      <c r="B1531" s="156" t="s">
        <v>1336</v>
      </c>
      <c r="C1531" s="8">
        <v>1964</v>
      </c>
      <c r="D1531" s="72"/>
      <c r="E1531" s="73" t="s">
        <v>60</v>
      </c>
      <c r="F1531" s="72">
        <v>5</v>
      </c>
      <c r="G1531" s="72">
        <v>2</v>
      </c>
      <c r="H1531" s="41">
        <v>2100</v>
      </c>
      <c r="I1531" s="41">
        <v>1607</v>
      </c>
      <c r="J1531" s="41">
        <v>1607</v>
      </c>
      <c r="K1531" s="9">
        <v>78</v>
      </c>
      <c r="L1531" s="12">
        <v>375186.29</v>
      </c>
      <c r="M1531" s="41">
        <v>0</v>
      </c>
      <c r="N1531" s="41">
        <v>0</v>
      </c>
      <c r="O1531" s="41">
        <v>0</v>
      </c>
      <c r="P1531" s="12">
        <v>375186.29</v>
      </c>
      <c r="Q1531" s="41">
        <v>233.47</v>
      </c>
      <c r="R1531" s="10">
        <v>233.47</v>
      </c>
      <c r="S1531" s="44" t="s">
        <v>200</v>
      </c>
      <c r="T1531" s="21" t="s">
        <v>37</v>
      </c>
    </row>
    <row r="1532" spans="1:20" ht="21.95" hidden="1" customHeight="1" x14ac:dyDescent="0.25">
      <c r="A1532" s="331">
        <v>277</v>
      </c>
      <c r="B1532" s="156" t="s">
        <v>1337</v>
      </c>
      <c r="C1532" s="8">
        <v>1962</v>
      </c>
      <c r="D1532" s="72">
        <v>2011</v>
      </c>
      <c r="E1532" s="73" t="s">
        <v>36</v>
      </c>
      <c r="F1532" s="72">
        <v>5</v>
      </c>
      <c r="G1532" s="72">
        <v>3</v>
      </c>
      <c r="H1532" s="41">
        <v>2536.9</v>
      </c>
      <c r="I1532" s="41">
        <v>2536.9</v>
      </c>
      <c r="J1532" s="41">
        <v>2203.3000000000002</v>
      </c>
      <c r="K1532" s="9">
        <v>88</v>
      </c>
      <c r="L1532" s="12">
        <v>592290.04</v>
      </c>
      <c r="M1532" s="41">
        <v>0</v>
      </c>
      <c r="N1532" s="41">
        <v>0</v>
      </c>
      <c r="O1532" s="41">
        <v>0</v>
      </c>
      <c r="P1532" s="12">
        <v>592290.04</v>
      </c>
      <c r="Q1532" s="41">
        <v>233.47</v>
      </c>
      <c r="R1532" s="10">
        <v>233.47</v>
      </c>
      <c r="S1532" s="44" t="s">
        <v>200</v>
      </c>
      <c r="T1532" s="21" t="s">
        <v>37</v>
      </c>
    </row>
    <row r="1533" spans="1:20" ht="21.95" hidden="1" customHeight="1" x14ac:dyDescent="0.25">
      <c r="A1533" s="331">
        <v>278</v>
      </c>
      <c r="B1533" s="156" t="s">
        <v>1077</v>
      </c>
      <c r="C1533" s="8">
        <v>1974</v>
      </c>
      <c r="D1533" s="72">
        <v>2011</v>
      </c>
      <c r="E1533" s="73" t="s">
        <v>836</v>
      </c>
      <c r="F1533" s="72">
        <v>5</v>
      </c>
      <c r="G1533" s="72">
        <v>1</v>
      </c>
      <c r="H1533" s="41">
        <v>2390.4</v>
      </c>
      <c r="I1533" s="41">
        <v>1984.5</v>
      </c>
      <c r="J1533" s="41">
        <v>1820.28</v>
      </c>
      <c r="K1533" s="9">
        <v>159</v>
      </c>
      <c r="L1533" s="12">
        <v>463321.22</v>
      </c>
      <c r="M1533" s="41">
        <v>0</v>
      </c>
      <c r="N1533" s="41">
        <v>0</v>
      </c>
      <c r="O1533" s="41">
        <v>0</v>
      </c>
      <c r="P1533" s="12">
        <v>463321.22</v>
      </c>
      <c r="Q1533" s="41">
        <v>233.47</v>
      </c>
      <c r="R1533" s="10">
        <v>233.47</v>
      </c>
      <c r="S1533" s="44" t="s">
        <v>200</v>
      </c>
      <c r="T1533" s="21" t="s">
        <v>37</v>
      </c>
    </row>
    <row r="1534" spans="1:20" ht="21.95" hidden="1" customHeight="1" x14ac:dyDescent="0.25">
      <c r="A1534" s="331">
        <v>279</v>
      </c>
      <c r="B1534" s="156" t="s">
        <v>1078</v>
      </c>
      <c r="C1534" s="8">
        <v>1961</v>
      </c>
      <c r="D1534" s="72">
        <v>2011</v>
      </c>
      <c r="E1534" s="73" t="s">
        <v>832</v>
      </c>
      <c r="F1534" s="72">
        <v>2</v>
      </c>
      <c r="G1534" s="72">
        <v>2</v>
      </c>
      <c r="H1534" s="41">
        <v>717.4</v>
      </c>
      <c r="I1534" s="41">
        <v>645</v>
      </c>
      <c r="J1534" s="41">
        <v>645</v>
      </c>
      <c r="K1534" s="9">
        <v>29</v>
      </c>
      <c r="L1534" s="12">
        <v>158373.29999999999</v>
      </c>
      <c r="M1534" s="41">
        <v>0</v>
      </c>
      <c r="N1534" s="41">
        <v>0</v>
      </c>
      <c r="O1534" s="41">
        <v>0</v>
      </c>
      <c r="P1534" s="12">
        <v>158373.29999999999</v>
      </c>
      <c r="Q1534" s="41">
        <v>245.54</v>
      </c>
      <c r="R1534" s="10">
        <v>245.54</v>
      </c>
      <c r="S1534" s="44" t="s">
        <v>200</v>
      </c>
      <c r="T1534" s="21" t="s">
        <v>37</v>
      </c>
    </row>
    <row r="1535" spans="1:20" ht="21.95" hidden="1" customHeight="1" x14ac:dyDescent="0.25">
      <c r="A1535" s="331">
        <v>280</v>
      </c>
      <c r="B1535" s="156" t="s">
        <v>1079</v>
      </c>
      <c r="C1535" s="8">
        <v>1962</v>
      </c>
      <c r="D1535" s="72">
        <v>2011</v>
      </c>
      <c r="E1535" s="73" t="s">
        <v>832</v>
      </c>
      <c r="F1535" s="72">
        <v>2</v>
      </c>
      <c r="G1535" s="72">
        <v>2</v>
      </c>
      <c r="H1535" s="41">
        <v>682.4</v>
      </c>
      <c r="I1535" s="41">
        <v>625.6</v>
      </c>
      <c r="J1535" s="41">
        <v>625.6</v>
      </c>
      <c r="K1535" s="9">
        <v>33</v>
      </c>
      <c r="L1535" s="12">
        <v>146108.88</v>
      </c>
      <c r="M1535" s="41">
        <v>0</v>
      </c>
      <c r="N1535" s="41">
        <v>0</v>
      </c>
      <c r="O1535" s="41">
        <v>0</v>
      </c>
      <c r="P1535" s="12">
        <v>146108.88</v>
      </c>
      <c r="Q1535" s="41">
        <v>233.55</v>
      </c>
      <c r="R1535" s="10">
        <v>233.55</v>
      </c>
      <c r="S1535" s="44" t="s">
        <v>200</v>
      </c>
      <c r="T1535" s="21" t="s">
        <v>37</v>
      </c>
    </row>
    <row r="1536" spans="1:20" ht="21.95" hidden="1" customHeight="1" x14ac:dyDescent="0.25">
      <c r="A1536" s="331">
        <v>281</v>
      </c>
      <c r="B1536" s="156" t="s">
        <v>1080</v>
      </c>
      <c r="C1536" s="8">
        <v>1971</v>
      </c>
      <c r="D1536" s="72">
        <v>2012</v>
      </c>
      <c r="E1536" s="73" t="s">
        <v>836</v>
      </c>
      <c r="F1536" s="72">
        <v>5</v>
      </c>
      <c r="G1536" s="72">
        <v>4</v>
      </c>
      <c r="H1536" s="41">
        <v>4119.1000000000004</v>
      </c>
      <c r="I1536" s="41">
        <v>3600.3</v>
      </c>
      <c r="J1536" s="41">
        <v>3086.5</v>
      </c>
      <c r="K1536" s="9">
        <v>187</v>
      </c>
      <c r="L1536" s="12">
        <v>663860.55000000005</v>
      </c>
      <c r="M1536" s="41">
        <v>0</v>
      </c>
      <c r="N1536" s="41">
        <v>0</v>
      </c>
      <c r="O1536" s="41">
        <v>0</v>
      </c>
      <c r="P1536" s="12">
        <v>663860.55000000005</v>
      </c>
      <c r="Q1536" s="41">
        <v>184.39</v>
      </c>
      <c r="R1536" s="10">
        <v>233.47</v>
      </c>
      <c r="S1536" s="44" t="s">
        <v>200</v>
      </c>
      <c r="T1536" s="21" t="s">
        <v>33</v>
      </c>
    </row>
    <row r="1537" spans="1:20" ht="21.95" hidden="1" customHeight="1" x14ac:dyDescent="0.25">
      <c r="A1537" s="331">
        <v>282</v>
      </c>
      <c r="B1537" s="156" t="s">
        <v>1564</v>
      </c>
      <c r="C1537" s="8">
        <v>1967</v>
      </c>
      <c r="D1537" s="72"/>
      <c r="E1537" s="73" t="s">
        <v>47</v>
      </c>
      <c r="F1537" s="72">
        <v>5</v>
      </c>
      <c r="G1537" s="72">
        <v>4</v>
      </c>
      <c r="H1537" s="41">
        <v>3062.9</v>
      </c>
      <c r="I1537" s="41">
        <v>2742.3</v>
      </c>
      <c r="J1537" s="41">
        <v>1854.8</v>
      </c>
      <c r="K1537" s="9">
        <v>145</v>
      </c>
      <c r="L1537" s="12">
        <v>500000</v>
      </c>
      <c r="M1537" s="41">
        <v>0</v>
      </c>
      <c r="N1537" s="41">
        <v>0</v>
      </c>
      <c r="O1537" s="41">
        <v>0</v>
      </c>
      <c r="P1537" s="12">
        <v>500000</v>
      </c>
      <c r="Q1537" s="41">
        <v>182.33</v>
      </c>
      <c r="R1537" s="10">
        <v>245.54</v>
      </c>
      <c r="S1537" s="44" t="s">
        <v>200</v>
      </c>
      <c r="T1537" s="21" t="s">
        <v>33</v>
      </c>
    </row>
    <row r="1538" spans="1:20" ht="21.95" hidden="1" customHeight="1" x14ac:dyDescent="0.25">
      <c r="A1538" s="331">
        <v>283</v>
      </c>
      <c r="B1538" s="156" t="s">
        <v>1338</v>
      </c>
      <c r="C1538" s="8">
        <v>1973</v>
      </c>
      <c r="D1538" s="72"/>
      <c r="E1538" s="73" t="s">
        <v>47</v>
      </c>
      <c r="F1538" s="72">
        <v>9</v>
      </c>
      <c r="G1538" s="72">
        <v>6</v>
      </c>
      <c r="H1538" s="41">
        <v>13076.6</v>
      </c>
      <c r="I1538" s="41">
        <v>11337.53</v>
      </c>
      <c r="J1538" s="41">
        <v>10256</v>
      </c>
      <c r="K1538" s="9">
        <v>496</v>
      </c>
      <c r="L1538" s="12">
        <v>7959286.1900000004</v>
      </c>
      <c r="M1538" s="41">
        <v>0</v>
      </c>
      <c r="N1538" s="41">
        <v>0</v>
      </c>
      <c r="O1538" s="41">
        <v>0</v>
      </c>
      <c r="P1538" s="12">
        <v>7959286.1900000004</v>
      </c>
      <c r="Q1538" s="41">
        <v>702.03</v>
      </c>
      <c r="R1538" s="10">
        <v>702.03</v>
      </c>
      <c r="S1538" s="44" t="s">
        <v>200</v>
      </c>
      <c r="T1538" s="21" t="s">
        <v>33</v>
      </c>
    </row>
    <row r="1539" spans="1:20" ht="21.95" hidden="1" customHeight="1" x14ac:dyDescent="0.25">
      <c r="A1539" s="331">
        <v>284</v>
      </c>
      <c r="B1539" s="156" t="s">
        <v>1081</v>
      </c>
      <c r="C1539" s="8">
        <v>1974</v>
      </c>
      <c r="D1539" s="72"/>
      <c r="E1539" s="73" t="s">
        <v>847</v>
      </c>
      <c r="F1539" s="72">
        <v>9</v>
      </c>
      <c r="G1539" s="72">
        <v>6</v>
      </c>
      <c r="H1539" s="41">
        <v>11995.8</v>
      </c>
      <c r="I1539" s="41">
        <v>11389.47</v>
      </c>
      <c r="J1539" s="41">
        <v>10081.469999999999</v>
      </c>
      <c r="K1539" s="9">
        <v>443</v>
      </c>
      <c r="L1539" s="12">
        <v>5818196.8499999996</v>
      </c>
      <c r="M1539" s="41">
        <v>0</v>
      </c>
      <c r="N1539" s="41">
        <v>0</v>
      </c>
      <c r="O1539" s="41">
        <v>0</v>
      </c>
      <c r="P1539" s="12">
        <v>5818196.8499999996</v>
      </c>
      <c r="Q1539" s="41">
        <v>510.84</v>
      </c>
      <c r="R1539" s="10">
        <v>510.84</v>
      </c>
      <c r="S1539" s="44" t="s">
        <v>200</v>
      </c>
      <c r="T1539" s="21" t="s">
        <v>37</v>
      </c>
    </row>
    <row r="1540" spans="1:20" ht="21.95" hidden="1" customHeight="1" x14ac:dyDescent="0.25">
      <c r="A1540" s="331">
        <v>285</v>
      </c>
      <c r="B1540" s="156" t="s">
        <v>1082</v>
      </c>
      <c r="C1540" s="8">
        <v>1960</v>
      </c>
      <c r="D1540" s="72"/>
      <c r="E1540" s="73" t="s">
        <v>832</v>
      </c>
      <c r="F1540" s="72">
        <v>5</v>
      </c>
      <c r="G1540" s="72">
        <v>2</v>
      </c>
      <c r="H1540" s="41">
        <v>2991</v>
      </c>
      <c r="I1540" s="41">
        <v>1863.2</v>
      </c>
      <c r="J1540" s="41">
        <v>1321.3</v>
      </c>
      <c r="K1540" s="9">
        <v>47</v>
      </c>
      <c r="L1540" s="12">
        <v>435001.3</v>
      </c>
      <c r="M1540" s="41">
        <v>0</v>
      </c>
      <c r="N1540" s="41">
        <v>0</v>
      </c>
      <c r="O1540" s="41">
        <v>0</v>
      </c>
      <c r="P1540" s="12">
        <v>435001.3</v>
      </c>
      <c r="Q1540" s="41">
        <v>233.47</v>
      </c>
      <c r="R1540" s="10">
        <v>233.47</v>
      </c>
      <c r="S1540" s="44" t="s">
        <v>200</v>
      </c>
      <c r="T1540" s="21" t="s">
        <v>37</v>
      </c>
    </row>
    <row r="1541" spans="1:20" ht="21.95" hidden="1" customHeight="1" x14ac:dyDescent="0.25">
      <c r="A1541" s="331">
        <v>286</v>
      </c>
      <c r="B1541" s="156" t="s">
        <v>1083</v>
      </c>
      <c r="C1541" s="8">
        <v>1959</v>
      </c>
      <c r="D1541" s="72"/>
      <c r="E1541" s="73" t="s">
        <v>832</v>
      </c>
      <c r="F1541" s="72">
        <v>5</v>
      </c>
      <c r="G1541" s="72">
        <v>4</v>
      </c>
      <c r="H1541" s="41">
        <v>1849.7</v>
      </c>
      <c r="I1541" s="41">
        <v>1677.6</v>
      </c>
      <c r="J1541" s="41">
        <v>1288.7</v>
      </c>
      <c r="K1541" s="9">
        <v>66</v>
      </c>
      <c r="L1541" s="12">
        <v>908604.94</v>
      </c>
      <c r="M1541" s="41">
        <v>0</v>
      </c>
      <c r="N1541" s="41">
        <v>0</v>
      </c>
      <c r="O1541" s="41">
        <v>0</v>
      </c>
      <c r="P1541" s="12">
        <v>908604.94</v>
      </c>
      <c r="Q1541" s="41">
        <v>541.61</v>
      </c>
      <c r="R1541" s="10">
        <v>541.61</v>
      </c>
      <c r="S1541" s="44" t="s">
        <v>200</v>
      </c>
      <c r="T1541" s="21" t="s">
        <v>37</v>
      </c>
    </row>
    <row r="1542" spans="1:20" ht="21.95" hidden="1" customHeight="1" x14ac:dyDescent="0.25">
      <c r="A1542" s="331">
        <v>287</v>
      </c>
      <c r="B1542" s="156" t="s">
        <v>1084</v>
      </c>
      <c r="C1542" s="8">
        <v>1961</v>
      </c>
      <c r="D1542" s="72">
        <v>2011</v>
      </c>
      <c r="E1542" s="73" t="s">
        <v>832</v>
      </c>
      <c r="F1542" s="72">
        <v>5</v>
      </c>
      <c r="G1542" s="72">
        <v>2</v>
      </c>
      <c r="H1542" s="41">
        <v>1701.4</v>
      </c>
      <c r="I1542" s="41">
        <v>1692.8</v>
      </c>
      <c r="J1542" s="41">
        <v>1405.6</v>
      </c>
      <c r="K1542" s="9">
        <v>52</v>
      </c>
      <c r="L1542" s="12">
        <v>415650.11</v>
      </c>
      <c r="M1542" s="41">
        <v>0</v>
      </c>
      <c r="N1542" s="41">
        <v>0</v>
      </c>
      <c r="O1542" s="41">
        <v>0</v>
      </c>
      <c r="P1542" s="12">
        <v>415650.11</v>
      </c>
      <c r="Q1542" s="41">
        <v>245.54</v>
      </c>
      <c r="R1542" s="10">
        <v>245.54</v>
      </c>
      <c r="S1542" s="44" t="s">
        <v>200</v>
      </c>
      <c r="T1542" s="21" t="s">
        <v>37</v>
      </c>
    </row>
    <row r="1543" spans="1:20" ht="21.95" hidden="1" customHeight="1" x14ac:dyDescent="0.25">
      <c r="A1543" s="331">
        <v>288</v>
      </c>
      <c r="B1543" s="156" t="s">
        <v>1339</v>
      </c>
      <c r="C1543" s="8">
        <v>1972</v>
      </c>
      <c r="D1543" s="72">
        <v>2011</v>
      </c>
      <c r="E1543" s="73" t="s">
        <v>36</v>
      </c>
      <c r="F1543" s="72">
        <v>5</v>
      </c>
      <c r="G1543" s="72">
        <v>6</v>
      </c>
      <c r="H1543" s="41">
        <v>5467.1</v>
      </c>
      <c r="I1543" s="41">
        <v>4948.3999999999996</v>
      </c>
      <c r="J1543" s="41">
        <v>4082.2</v>
      </c>
      <c r="K1543" s="9">
        <v>260</v>
      </c>
      <c r="L1543" s="12">
        <v>5195127.22</v>
      </c>
      <c r="M1543" s="41">
        <v>0</v>
      </c>
      <c r="N1543" s="41">
        <v>0</v>
      </c>
      <c r="O1543" s="41">
        <v>0</v>
      </c>
      <c r="P1543" s="12">
        <v>5195127.22</v>
      </c>
      <c r="Q1543" s="41">
        <v>1049.8599999999999</v>
      </c>
      <c r="R1543" s="10">
        <v>1049.8599999999999</v>
      </c>
      <c r="S1543" s="44" t="s">
        <v>200</v>
      </c>
      <c r="T1543" s="21" t="s">
        <v>37</v>
      </c>
    </row>
    <row r="1544" spans="1:20" ht="21.95" hidden="1" customHeight="1" x14ac:dyDescent="0.25">
      <c r="A1544" s="331">
        <v>289</v>
      </c>
      <c r="B1544" s="156" t="s">
        <v>1340</v>
      </c>
      <c r="C1544" s="8">
        <v>1969</v>
      </c>
      <c r="D1544" s="72">
        <v>2009</v>
      </c>
      <c r="E1544" s="73" t="s">
        <v>36</v>
      </c>
      <c r="F1544" s="72">
        <v>5</v>
      </c>
      <c r="G1544" s="72">
        <v>4</v>
      </c>
      <c r="H1544" s="41">
        <v>3583.7</v>
      </c>
      <c r="I1544" s="41">
        <v>3365.5</v>
      </c>
      <c r="J1544" s="41">
        <v>3150.6</v>
      </c>
      <c r="K1544" s="9">
        <v>162</v>
      </c>
      <c r="L1544" s="12">
        <v>2247682.83</v>
      </c>
      <c r="M1544" s="41">
        <v>0</v>
      </c>
      <c r="N1544" s="41">
        <v>0</v>
      </c>
      <c r="O1544" s="41">
        <v>0</v>
      </c>
      <c r="P1544" s="12">
        <v>2247682.83</v>
      </c>
      <c r="Q1544" s="41">
        <v>667.86</v>
      </c>
      <c r="R1544" s="10">
        <v>667.86</v>
      </c>
      <c r="S1544" s="44" t="s">
        <v>200</v>
      </c>
      <c r="T1544" s="21" t="s">
        <v>37</v>
      </c>
    </row>
    <row r="1545" spans="1:20" ht="21.95" hidden="1" customHeight="1" x14ac:dyDescent="0.25">
      <c r="A1545" s="331">
        <v>290</v>
      </c>
      <c r="B1545" s="156" t="s">
        <v>1341</v>
      </c>
      <c r="C1545" s="8">
        <v>1975</v>
      </c>
      <c r="D1545" s="72">
        <v>2010</v>
      </c>
      <c r="E1545" s="73" t="s">
        <v>36</v>
      </c>
      <c r="F1545" s="72">
        <v>5</v>
      </c>
      <c r="G1545" s="72">
        <v>4</v>
      </c>
      <c r="H1545" s="41">
        <v>3605.6</v>
      </c>
      <c r="I1545" s="41">
        <v>3330.34</v>
      </c>
      <c r="J1545" s="41">
        <v>3179.84</v>
      </c>
      <c r="K1545" s="9">
        <v>186</v>
      </c>
      <c r="L1545" s="12">
        <v>777534.48</v>
      </c>
      <c r="M1545" s="41">
        <v>0</v>
      </c>
      <c r="N1545" s="41">
        <v>0</v>
      </c>
      <c r="O1545" s="41">
        <v>0</v>
      </c>
      <c r="P1545" s="12">
        <v>777534.48</v>
      </c>
      <c r="Q1545" s="41">
        <v>233.47</v>
      </c>
      <c r="R1545" s="10">
        <v>233.47</v>
      </c>
      <c r="S1545" s="44" t="s">
        <v>200</v>
      </c>
      <c r="T1545" s="21" t="s">
        <v>37</v>
      </c>
    </row>
    <row r="1546" spans="1:20" ht="21.95" hidden="1" customHeight="1" x14ac:dyDescent="0.25">
      <c r="A1546" s="331">
        <v>291</v>
      </c>
      <c r="B1546" s="156" t="s">
        <v>1085</v>
      </c>
      <c r="C1546" s="8">
        <v>1953</v>
      </c>
      <c r="D1546" s="72"/>
      <c r="E1546" s="73" t="s">
        <v>829</v>
      </c>
      <c r="F1546" s="72">
        <v>2</v>
      </c>
      <c r="G1546" s="72">
        <v>2</v>
      </c>
      <c r="H1546" s="41">
        <v>993.9</v>
      </c>
      <c r="I1546" s="41">
        <v>870.7</v>
      </c>
      <c r="J1546" s="41">
        <v>570.79999999999995</v>
      </c>
      <c r="K1546" s="9">
        <v>36</v>
      </c>
      <c r="L1546" s="12">
        <v>213791.68</v>
      </c>
      <c r="M1546" s="41">
        <v>0</v>
      </c>
      <c r="N1546" s="41">
        <v>0</v>
      </c>
      <c r="O1546" s="41">
        <v>0</v>
      </c>
      <c r="P1546" s="12">
        <v>213791.68</v>
      </c>
      <c r="Q1546" s="41">
        <v>245.54</v>
      </c>
      <c r="R1546" s="10">
        <v>245.54</v>
      </c>
      <c r="S1546" s="44" t="s">
        <v>200</v>
      </c>
      <c r="T1546" s="21" t="s">
        <v>37</v>
      </c>
    </row>
    <row r="1547" spans="1:20" ht="21.95" hidden="1" customHeight="1" x14ac:dyDescent="0.25">
      <c r="A1547" s="331">
        <v>292</v>
      </c>
      <c r="B1547" s="156" t="s">
        <v>1342</v>
      </c>
      <c r="C1547" s="8">
        <v>1968</v>
      </c>
      <c r="D1547" s="72"/>
      <c r="E1547" s="73" t="s">
        <v>36</v>
      </c>
      <c r="F1547" s="72">
        <v>5</v>
      </c>
      <c r="G1547" s="72">
        <v>6</v>
      </c>
      <c r="H1547" s="41">
        <v>5304.7</v>
      </c>
      <c r="I1547" s="41">
        <v>3159.6</v>
      </c>
      <c r="J1547" s="41">
        <v>2711.9</v>
      </c>
      <c r="K1547" s="9">
        <v>241</v>
      </c>
      <c r="L1547" s="12">
        <v>2690083.44</v>
      </c>
      <c r="M1547" s="41">
        <v>0</v>
      </c>
      <c r="N1547" s="41">
        <v>0</v>
      </c>
      <c r="O1547" s="41">
        <v>0</v>
      </c>
      <c r="P1547" s="12">
        <v>2690083.44</v>
      </c>
      <c r="Q1547" s="41">
        <v>851.4</v>
      </c>
      <c r="R1547" s="10">
        <v>851.4</v>
      </c>
      <c r="S1547" s="44" t="s">
        <v>200</v>
      </c>
      <c r="T1547" s="21" t="s">
        <v>37</v>
      </c>
    </row>
    <row r="1548" spans="1:20" ht="21.95" hidden="1" customHeight="1" x14ac:dyDescent="0.25">
      <c r="A1548" s="331">
        <v>293</v>
      </c>
      <c r="B1548" s="156" t="s">
        <v>1343</v>
      </c>
      <c r="C1548" s="8">
        <v>1975</v>
      </c>
      <c r="D1548" s="72"/>
      <c r="E1548" s="73" t="s">
        <v>198</v>
      </c>
      <c r="F1548" s="72">
        <v>9</v>
      </c>
      <c r="G1548" s="72">
        <v>2</v>
      </c>
      <c r="H1548" s="41">
        <v>4349</v>
      </c>
      <c r="I1548" s="41">
        <v>3835.9</v>
      </c>
      <c r="J1548" s="41">
        <v>3835.9</v>
      </c>
      <c r="K1548" s="9">
        <v>180</v>
      </c>
      <c r="L1548" s="12">
        <v>700000</v>
      </c>
      <c r="M1548" s="41">
        <v>0</v>
      </c>
      <c r="N1548" s="41">
        <v>0</v>
      </c>
      <c r="O1548" s="41">
        <v>0</v>
      </c>
      <c r="P1548" s="12">
        <v>700000</v>
      </c>
      <c r="Q1548" s="41">
        <v>182.49</v>
      </c>
      <c r="R1548" s="10">
        <v>943.2</v>
      </c>
      <c r="S1548" s="44" t="s">
        <v>200</v>
      </c>
      <c r="T1548" s="21" t="s">
        <v>33</v>
      </c>
    </row>
    <row r="1549" spans="1:20" ht="21.95" hidden="1" customHeight="1" x14ac:dyDescent="0.25">
      <c r="A1549" s="331">
        <v>294</v>
      </c>
      <c r="B1549" s="156" t="s">
        <v>1344</v>
      </c>
      <c r="C1549" s="8">
        <v>1973</v>
      </c>
      <c r="D1549" s="72">
        <v>2011</v>
      </c>
      <c r="E1549" s="73" t="s">
        <v>198</v>
      </c>
      <c r="F1549" s="72">
        <v>9</v>
      </c>
      <c r="G1549" s="72">
        <v>4</v>
      </c>
      <c r="H1549" s="41">
        <v>7635.3</v>
      </c>
      <c r="I1549" s="41">
        <v>7632.4</v>
      </c>
      <c r="J1549" s="41">
        <v>7576.6</v>
      </c>
      <c r="K1549" s="9">
        <v>359</v>
      </c>
      <c r="L1549" s="12">
        <v>1781936.43</v>
      </c>
      <c r="M1549" s="41">
        <v>0</v>
      </c>
      <c r="N1549" s="41">
        <v>0</v>
      </c>
      <c r="O1549" s="41">
        <v>0</v>
      </c>
      <c r="P1549" s="12">
        <v>1781936.43</v>
      </c>
      <c r="Q1549" s="41">
        <v>233.47</v>
      </c>
      <c r="R1549" s="10">
        <v>233.47</v>
      </c>
      <c r="S1549" s="44" t="s">
        <v>200</v>
      </c>
      <c r="T1549" s="21" t="s">
        <v>37</v>
      </c>
    </row>
    <row r="1550" spans="1:20" ht="21.95" hidden="1" customHeight="1" x14ac:dyDescent="0.25">
      <c r="A1550" s="331">
        <v>295</v>
      </c>
      <c r="B1550" s="156" t="s">
        <v>1345</v>
      </c>
      <c r="C1550" s="8">
        <v>1964</v>
      </c>
      <c r="D1550" s="72">
        <v>2009</v>
      </c>
      <c r="E1550" s="73" t="s">
        <v>36</v>
      </c>
      <c r="F1550" s="72">
        <v>4</v>
      </c>
      <c r="G1550" s="72">
        <v>3</v>
      </c>
      <c r="H1550" s="41">
        <v>2123</v>
      </c>
      <c r="I1550" s="41">
        <v>1966.6</v>
      </c>
      <c r="J1550" s="41">
        <v>1899.2</v>
      </c>
      <c r="K1550" s="9">
        <v>101</v>
      </c>
      <c r="L1550" s="12">
        <v>459142.1</v>
      </c>
      <c r="M1550" s="41">
        <v>0</v>
      </c>
      <c r="N1550" s="41">
        <v>0</v>
      </c>
      <c r="O1550" s="41">
        <v>0</v>
      </c>
      <c r="P1550" s="12">
        <v>459142.1</v>
      </c>
      <c r="Q1550" s="41">
        <v>233.47</v>
      </c>
      <c r="R1550" s="10">
        <v>233.47</v>
      </c>
      <c r="S1550" s="44" t="s">
        <v>200</v>
      </c>
      <c r="T1550" s="21" t="s">
        <v>37</v>
      </c>
    </row>
    <row r="1551" spans="1:20" ht="21.95" hidden="1" customHeight="1" x14ac:dyDescent="0.25">
      <c r="A1551" s="331">
        <v>296</v>
      </c>
      <c r="B1551" s="156" t="s">
        <v>1736</v>
      </c>
      <c r="C1551" s="8">
        <v>1962</v>
      </c>
      <c r="D1551" s="72"/>
      <c r="E1551" s="73" t="s">
        <v>36</v>
      </c>
      <c r="F1551" s="72">
        <v>4</v>
      </c>
      <c r="G1551" s="72">
        <v>3</v>
      </c>
      <c r="H1551" s="41">
        <v>2104.6</v>
      </c>
      <c r="I1551" s="41">
        <v>1958.6</v>
      </c>
      <c r="J1551" s="41">
        <v>1881.7</v>
      </c>
      <c r="K1551" s="9">
        <v>93</v>
      </c>
      <c r="L1551" s="12">
        <v>2608385.14</v>
      </c>
      <c r="M1551" s="41">
        <v>0</v>
      </c>
      <c r="N1551" s="41">
        <v>0</v>
      </c>
      <c r="O1551" s="41">
        <v>0</v>
      </c>
      <c r="P1551" s="12">
        <v>2608385.14</v>
      </c>
      <c r="Q1551" s="41">
        <v>1331.76</v>
      </c>
      <c r="R1551" s="10">
        <v>1331.76</v>
      </c>
      <c r="S1551" s="44" t="s">
        <v>200</v>
      </c>
      <c r="T1551" s="21" t="s">
        <v>37</v>
      </c>
    </row>
    <row r="1552" spans="1:20" ht="21.95" hidden="1" customHeight="1" x14ac:dyDescent="0.25">
      <c r="A1552" s="331">
        <v>297</v>
      </c>
      <c r="B1552" s="156" t="s">
        <v>1346</v>
      </c>
      <c r="C1552" s="8">
        <v>1963</v>
      </c>
      <c r="D1552" s="72">
        <v>2011</v>
      </c>
      <c r="E1552" s="73" t="s">
        <v>36</v>
      </c>
      <c r="F1552" s="72">
        <v>5</v>
      </c>
      <c r="G1552" s="72">
        <v>4</v>
      </c>
      <c r="H1552" s="41">
        <v>3414.5</v>
      </c>
      <c r="I1552" s="41">
        <v>3169.5</v>
      </c>
      <c r="J1552" s="41">
        <v>2785.6</v>
      </c>
      <c r="K1552" s="9">
        <v>145</v>
      </c>
      <c r="L1552" s="12">
        <v>739983.17</v>
      </c>
      <c r="M1552" s="41">
        <v>0</v>
      </c>
      <c r="N1552" s="41">
        <v>0</v>
      </c>
      <c r="O1552" s="41">
        <v>0</v>
      </c>
      <c r="P1552" s="12">
        <v>739983.17</v>
      </c>
      <c r="Q1552" s="41">
        <v>233.47</v>
      </c>
      <c r="R1552" s="10">
        <v>233.47</v>
      </c>
      <c r="S1552" s="44" t="s">
        <v>200</v>
      </c>
      <c r="T1552" s="21" t="s">
        <v>37</v>
      </c>
    </row>
    <row r="1553" spans="1:20" ht="21.95" hidden="1" customHeight="1" x14ac:dyDescent="0.25">
      <c r="A1553" s="331">
        <v>298</v>
      </c>
      <c r="B1553" s="156" t="s">
        <v>1737</v>
      </c>
      <c r="C1553" s="8">
        <v>1962</v>
      </c>
      <c r="D1553" s="72"/>
      <c r="E1553" s="73" t="s">
        <v>36</v>
      </c>
      <c r="F1553" s="72">
        <v>4</v>
      </c>
      <c r="G1553" s="72">
        <v>2</v>
      </c>
      <c r="H1553" s="41">
        <v>1433.6</v>
      </c>
      <c r="I1553" s="41">
        <v>1303.8</v>
      </c>
      <c r="J1553" s="41">
        <v>1273.4000000000001</v>
      </c>
      <c r="K1553" s="9">
        <v>63</v>
      </c>
      <c r="L1553" s="12">
        <v>1736348.69</v>
      </c>
      <c r="M1553" s="41">
        <v>0</v>
      </c>
      <c r="N1553" s="41">
        <v>0</v>
      </c>
      <c r="O1553" s="41">
        <v>0</v>
      </c>
      <c r="P1553" s="12">
        <v>1736348.69</v>
      </c>
      <c r="Q1553" s="41">
        <v>1331.76</v>
      </c>
      <c r="R1553" s="10">
        <v>1331.76</v>
      </c>
      <c r="S1553" s="44" t="s">
        <v>200</v>
      </c>
      <c r="T1553" s="21" t="s">
        <v>37</v>
      </c>
    </row>
    <row r="1554" spans="1:20" ht="21.95" hidden="1" customHeight="1" x14ac:dyDescent="0.25">
      <c r="A1554" s="331">
        <v>299</v>
      </c>
      <c r="B1554" s="156" t="s">
        <v>1347</v>
      </c>
      <c r="C1554" s="8">
        <v>1970</v>
      </c>
      <c r="D1554" s="72"/>
      <c r="E1554" s="73" t="s">
        <v>60</v>
      </c>
      <c r="F1554" s="72">
        <v>5</v>
      </c>
      <c r="G1554" s="72">
        <v>8</v>
      </c>
      <c r="H1554" s="41">
        <v>6597.9</v>
      </c>
      <c r="I1554" s="41">
        <v>5997.3</v>
      </c>
      <c r="J1554" s="41">
        <v>5977.3</v>
      </c>
      <c r="K1554" s="9">
        <v>317</v>
      </c>
      <c r="L1554" s="12">
        <v>5106101.22</v>
      </c>
      <c r="M1554" s="41">
        <v>0</v>
      </c>
      <c r="N1554" s="41">
        <v>0</v>
      </c>
      <c r="O1554" s="41">
        <v>0</v>
      </c>
      <c r="P1554" s="12">
        <v>5106101.22</v>
      </c>
      <c r="Q1554" s="41">
        <v>851.4</v>
      </c>
      <c r="R1554" s="10">
        <v>851.4</v>
      </c>
      <c r="S1554" s="44" t="s">
        <v>200</v>
      </c>
      <c r="T1554" s="21" t="s">
        <v>37</v>
      </c>
    </row>
    <row r="1555" spans="1:20" ht="21.95" hidden="1" customHeight="1" x14ac:dyDescent="0.25">
      <c r="A1555" s="331">
        <v>300</v>
      </c>
      <c r="B1555" s="156" t="s">
        <v>1348</v>
      </c>
      <c r="C1555" s="8">
        <v>1971</v>
      </c>
      <c r="D1555" s="72"/>
      <c r="E1555" s="73" t="s">
        <v>36</v>
      </c>
      <c r="F1555" s="72">
        <v>5</v>
      </c>
      <c r="G1555" s="72">
        <v>8</v>
      </c>
      <c r="H1555" s="41">
        <v>6651.5</v>
      </c>
      <c r="I1555" s="41">
        <v>6007.9</v>
      </c>
      <c r="J1555" s="41">
        <v>6007.3</v>
      </c>
      <c r="K1555" s="9">
        <v>331</v>
      </c>
      <c r="L1555" s="12">
        <v>5115126.0599999996</v>
      </c>
      <c r="M1555" s="41">
        <v>0</v>
      </c>
      <c r="N1555" s="41">
        <v>0</v>
      </c>
      <c r="O1555" s="41">
        <v>0</v>
      </c>
      <c r="P1555" s="12">
        <v>5115126.0599999996</v>
      </c>
      <c r="Q1555" s="41">
        <v>851.4</v>
      </c>
      <c r="R1555" s="10">
        <v>851.4</v>
      </c>
      <c r="S1555" s="44" t="s">
        <v>200</v>
      </c>
      <c r="T1555" s="21" t="s">
        <v>37</v>
      </c>
    </row>
    <row r="1556" spans="1:20" ht="21.95" hidden="1" customHeight="1" x14ac:dyDescent="0.25">
      <c r="A1556" s="331">
        <v>301</v>
      </c>
      <c r="B1556" s="156" t="s">
        <v>1349</v>
      </c>
      <c r="C1556" s="8">
        <v>1971</v>
      </c>
      <c r="D1556" s="72">
        <v>2008</v>
      </c>
      <c r="E1556" s="73" t="s">
        <v>36</v>
      </c>
      <c r="F1556" s="72">
        <v>5</v>
      </c>
      <c r="G1556" s="72">
        <v>8</v>
      </c>
      <c r="H1556" s="41">
        <v>6650.9</v>
      </c>
      <c r="I1556" s="41">
        <v>5964.7</v>
      </c>
      <c r="J1556" s="41">
        <v>5964.7</v>
      </c>
      <c r="K1556" s="9">
        <v>312</v>
      </c>
      <c r="L1556" s="12">
        <v>5078345.58</v>
      </c>
      <c r="M1556" s="41">
        <v>0</v>
      </c>
      <c r="N1556" s="41">
        <v>0</v>
      </c>
      <c r="O1556" s="41">
        <v>0</v>
      </c>
      <c r="P1556" s="12">
        <v>5078345.58</v>
      </c>
      <c r="Q1556" s="41">
        <v>851.4</v>
      </c>
      <c r="R1556" s="10">
        <v>851.4</v>
      </c>
      <c r="S1556" s="44" t="s">
        <v>200</v>
      </c>
      <c r="T1556" s="21" t="s">
        <v>37</v>
      </c>
    </row>
    <row r="1557" spans="1:20" ht="21.95" hidden="1" customHeight="1" x14ac:dyDescent="0.25">
      <c r="A1557" s="331">
        <v>302</v>
      </c>
      <c r="B1557" s="156" t="s">
        <v>1350</v>
      </c>
      <c r="C1557" s="8">
        <v>1973</v>
      </c>
      <c r="D1557" s="72">
        <v>2012</v>
      </c>
      <c r="E1557" s="73" t="s">
        <v>47</v>
      </c>
      <c r="F1557" s="72">
        <v>5</v>
      </c>
      <c r="G1557" s="72">
        <v>8</v>
      </c>
      <c r="H1557" s="41">
        <v>6448.8</v>
      </c>
      <c r="I1557" s="41">
        <v>5772.2</v>
      </c>
      <c r="J1557" s="41">
        <v>5668</v>
      </c>
      <c r="K1557" s="9">
        <v>307</v>
      </c>
      <c r="L1557" s="12">
        <v>4914451.08</v>
      </c>
      <c r="M1557" s="41">
        <v>0</v>
      </c>
      <c r="N1557" s="41">
        <v>0</v>
      </c>
      <c r="O1557" s="41">
        <v>0</v>
      </c>
      <c r="P1557" s="12">
        <v>4914451.08</v>
      </c>
      <c r="Q1557" s="41">
        <v>851.4</v>
      </c>
      <c r="R1557" s="10">
        <v>851.4</v>
      </c>
      <c r="S1557" s="44" t="s">
        <v>200</v>
      </c>
      <c r="T1557" s="21" t="s">
        <v>37</v>
      </c>
    </row>
    <row r="1558" spans="1:20" ht="21.95" hidden="1" customHeight="1" x14ac:dyDescent="0.25">
      <c r="A1558" s="331">
        <v>303</v>
      </c>
      <c r="B1558" s="156" t="s">
        <v>1351</v>
      </c>
      <c r="C1558" s="8">
        <v>1973</v>
      </c>
      <c r="D1558" s="72">
        <v>2012</v>
      </c>
      <c r="E1558" s="73" t="s">
        <v>47</v>
      </c>
      <c r="F1558" s="72">
        <v>5</v>
      </c>
      <c r="G1558" s="72">
        <v>8</v>
      </c>
      <c r="H1558" s="41">
        <v>6417.8</v>
      </c>
      <c r="I1558" s="41">
        <v>5739.2</v>
      </c>
      <c r="J1558" s="41">
        <v>5342.2</v>
      </c>
      <c r="K1558" s="9">
        <v>347</v>
      </c>
      <c r="L1558" s="12">
        <v>4886354.88</v>
      </c>
      <c r="M1558" s="41">
        <v>0</v>
      </c>
      <c r="N1558" s="41">
        <v>0</v>
      </c>
      <c r="O1558" s="41">
        <v>0</v>
      </c>
      <c r="P1558" s="12">
        <v>4886354.88</v>
      </c>
      <c r="Q1558" s="41">
        <v>851.4</v>
      </c>
      <c r="R1558" s="10">
        <v>851.4</v>
      </c>
      <c r="S1558" s="44" t="s">
        <v>200</v>
      </c>
      <c r="T1558" s="21" t="s">
        <v>37</v>
      </c>
    </row>
    <row r="1559" spans="1:20" ht="21.95" hidden="1" customHeight="1" x14ac:dyDescent="0.25">
      <c r="A1559" s="331">
        <v>304</v>
      </c>
      <c r="B1559" s="156" t="s">
        <v>1352</v>
      </c>
      <c r="C1559" s="8">
        <v>1967</v>
      </c>
      <c r="D1559" s="72"/>
      <c r="E1559" s="73" t="s">
        <v>60</v>
      </c>
      <c r="F1559" s="72">
        <v>5</v>
      </c>
      <c r="G1559" s="72">
        <v>3</v>
      </c>
      <c r="H1559" s="41">
        <v>3558.6</v>
      </c>
      <c r="I1559" s="41">
        <v>3034.1</v>
      </c>
      <c r="J1559" s="41">
        <v>2880.7</v>
      </c>
      <c r="K1559" s="9">
        <v>226</v>
      </c>
      <c r="L1559" s="12">
        <v>2583232.7400000002</v>
      </c>
      <c r="M1559" s="41">
        <v>0</v>
      </c>
      <c r="N1559" s="41">
        <v>0</v>
      </c>
      <c r="O1559" s="41">
        <v>0</v>
      </c>
      <c r="P1559" s="12">
        <v>2583232.7400000002</v>
      </c>
      <c r="Q1559" s="41">
        <v>851.4</v>
      </c>
      <c r="R1559" s="10">
        <v>851.4</v>
      </c>
      <c r="S1559" s="44" t="s">
        <v>200</v>
      </c>
      <c r="T1559" s="21" t="s">
        <v>37</v>
      </c>
    </row>
    <row r="1560" spans="1:20" ht="21.95" hidden="1" customHeight="1" x14ac:dyDescent="0.25">
      <c r="A1560" s="331">
        <v>305</v>
      </c>
      <c r="B1560" s="156" t="s">
        <v>1086</v>
      </c>
      <c r="C1560" s="8">
        <v>1954</v>
      </c>
      <c r="D1560" s="72"/>
      <c r="E1560" s="73" t="s">
        <v>832</v>
      </c>
      <c r="F1560" s="72">
        <v>5</v>
      </c>
      <c r="G1560" s="72">
        <v>5</v>
      </c>
      <c r="H1560" s="41">
        <v>5825.9</v>
      </c>
      <c r="I1560" s="41">
        <v>5583.7</v>
      </c>
      <c r="J1560" s="41">
        <v>3450.1</v>
      </c>
      <c r="K1560" s="9">
        <v>162</v>
      </c>
      <c r="L1560" s="12">
        <v>3024187.76</v>
      </c>
      <c r="M1560" s="41">
        <v>0</v>
      </c>
      <c r="N1560" s="41">
        <v>0</v>
      </c>
      <c r="O1560" s="41">
        <v>0</v>
      </c>
      <c r="P1560" s="12">
        <v>3024187.76</v>
      </c>
      <c r="Q1560" s="41">
        <v>541.61</v>
      </c>
      <c r="R1560" s="10">
        <v>541.61</v>
      </c>
      <c r="S1560" s="44" t="s">
        <v>200</v>
      </c>
      <c r="T1560" s="21" t="s">
        <v>37</v>
      </c>
    </row>
    <row r="1561" spans="1:20" ht="21.95" hidden="1" customHeight="1" x14ac:dyDescent="0.25">
      <c r="A1561" s="331">
        <v>306</v>
      </c>
      <c r="B1561" s="156" t="s">
        <v>1087</v>
      </c>
      <c r="C1561" s="8">
        <v>1948</v>
      </c>
      <c r="D1561" s="72"/>
      <c r="E1561" s="73" t="s">
        <v>832</v>
      </c>
      <c r="F1561" s="72">
        <v>4</v>
      </c>
      <c r="G1561" s="72">
        <v>2</v>
      </c>
      <c r="H1561" s="41">
        <v>2907.2</v>
      </c>
      <c r="I1561" s="41">
        <v>2229.1</v>
      </c>
      <c r="J1561" s="41">
        <v>1540.9</v>
      </c>
      <c r="K1561" s="9">
        <v>55</v>
      </c>
      <c r="L1561" s="12">
        <v>2407450.29</v>
      </c>
      <c r="M1561" s="41">
        <v>0</v>
      </c>
      <c r="N1561" s="41">
        <v>0</v>
      </c>
      <c r="O1561" s="41">
        <v>0</v>
      </c>
      <c r="P1561" s="12">
        <v>2407450.29</v>
      </c>
      <c r="Q1561" s="41">
        <v>1080.01</v>
      </c>
      <c r="R1561" s="10">
        <v>1080.01</v>
      </c>
      <c r="S1561" s="44" t="s">
        <v>200</v>
      </c>
      <c r="T1561" s="21" t="s">
        <v>37</v>
      </c>
    </row>
    <row r="1562" spans="1:20" ht="21.95" hidden="1" customHeight="1" x14ac:dyDescent="0.25">
      <c r="A1562" s="331">
        <v>307</v>
      </c>
      <c r="B1562" s="156" t="s">
        <v>1353</v>
      </c>
      <c r="C1562" s="8">
        <v>1972</v>
      </c>
      <c r="D1562" s="72"/>
      <c r="E1562" s="73" t="s">
        <v>198</v>
      </c>
      <c r="F1562" s="72">
        <v>5</v>
      </c>
      <c r="G1562" s="72">
        <v>8</v>
      </c>
      <c r="H1562" s="41">
        <v>6931.1</v>
      </c>
      <c r="I1562" s="41">
        <v>5688</v>
      </c>
      <c r="J1562" s="41">
        <v>5585.2</v>
      </c>
      <c r="K1562" s="9">
        <v>270</v>
      </c>
      <c r="L1562" s="12">
        <v>3080677.68</v>
      </c>
      <c r="M1562" s="41">
        <v>0</v>
      </c>
      <c r="N1562" s="41">
        <v>0</v>
      </c>
      <c r="O1562" s="41">
        <v>0</v>
      </c>
      <c r="P1562" s="12">
        <v>3080677.68</v>
      </c>
      <c r="Q1562" s="41">
        <v>541.61</v>
      </c>
      <c r="R1562" s="10">
        <v>541.61</v>
      </c>
      <c r="S1562" s="44" t="s">
        <v>200</v>
      </c>
      <c r="T1562" s="21" t="s">
        <v>37</v>
      </c>
    </row>
    <row r="1563" spans="1:20" ht="21.95" hidden="1" customHeight="1" x14ac:dyDescent="0.25">
      <c r="A1563" s="331">
        <v>308</v>
      </c>
      <c r="B1563" s="156" t="s">
        <v>1088</v>
      </c>
      <c r="C1563" s="8">
        <v>1972</v>
      </c>
      <c r="D1563" s="72"/>
      <c r="E1563" s="73" t="s">
        <v>841</v>
      </c>
      <c r="F1563" s="72">
        <v>5</v>
      </c>
      <c r="G1563" s="72">
        <v>8</v>
      </c>
      <c r="H1563" s="41">
        <v>6440.8</v>
      </c>
      <c r="I1563" s="41">
        <v>5782.6</v>
      </c>
      <c r="J1563" s="41">
        <v>5782.6</v>
      </c>
      <c r="K1563" s="9">
        <v>272</v>
      </c>
      <c r="L1563" s="12">
        <v>1419859.6</v>
      </c>
      <c r="M1563" s="41">
        <v>0</v>
      </c>
      <c r="N1563" s="41">
        <v>0</v>
      </c>
      <c r="O1563" s="41">
        <v>0</v>
      </c>
      <c r="P1563" s="12">
        <v>1419859.6</v>
      </c>
      <c r="Q1563" s="41">
        <v>245.54</v>
      </c>
      <c r="R1563" s="10">
        <v>245.54</v>
      </c>
      <c r="S1563" s="44" t="s">
        <v>200</v>
      </c>
      <c r="T1563" s="21" t="s">
        <v>37</v>
      </c>
    </row>
    <row r="1564" spans="1:20" ht="21.95" hidden="1" customHeight="1" x14ac:dyDescent="0.25">
      <c r="A1564" s="331">
        <v>309</v>
      </c>
      <c r="B1564" s="156" t="s">
        <v>1089</v>
      </c>
      <c r="C1564" s="8">
        <v>1967</v>
      </c>
      <c r="D1564" s="72"/>
      <c r="E1564" s="73" t="s">
        <v>832</v>
      </c>
      <c r="F1564" s="72">
        <v>5</v>
      </c>
      <c r="G1564" s="72">
        <v>4</v>
      </c>
      <c r="H1564" s="41">
        <v>3721.7</v>
      </c>
      <c r="I1564" s="41">
        <v>3405.9</v>
      </c>
      <c r="J1564" s="41">
        <v>3289.92</v>
      </c>
      <c r="K1564" s="9">
        <v>167</v>
      </c>
      <c r="L1564" s="12">
        <v>763157.1</v>
      </c>
      <c r="M1564" s="41">
        <v>0</v>
      </c>
      <c r="N1564" s="41">
        <v>0</v>
      </c>
      <c r="O1564" s="41">
        <v>0</v>
      </c>
      <c r="P1564" s="12">
        <v>763157.1</v>
      </c>
      <c r="Q1564" s="41">
        <v>224.07</v>
      </c>
      <c r="R1564" s="10">
        <v>233.47</v>
      </c>
      <c r="S1564" s="44" t="s">
        <v>200</v>
      </c>
      <c r="T1564" s="21" t="s">
        <v>33</v>
      </c>
    </row>
    <row r="1565" spans="1:20" ht="21.95" hidden="1" customHeight="1" x14ac:dyDescent="0.25">
      <c r="A1565" s="331">
        <v>310</v>
      </c>
      <c r="B1565" s="156" t="s">
        <v>1090</v>
      </c>
      <c r="C1565" s="8">
        <v>1966</v>
      </c>
      <c r="D1565" s="72"/>
      <c r="E1565" s="73" t="s">
        <v>832</v>
      </c>
      <c r="F1565" s="72">
        <v>5</v>
      </c>
      <c r="G1565" s="72">
        <v>4</v>
      </c>
      <c r="H1565" s="41">
        <v>3594.7</v>
      </c>
      <c r="I1565" s="41">
        <v>3210.4</v>
      </c>
      <c r="J1565" s="41">
        <v>3034.5</v>
      </c>
      <c r="K1565" s="9">
        <v>140</v>
      </c>
      <c r="L1565" s="12">
        <v>739781.45</v>
      </c>
      <c r="M1565" s="41">
        <v>0</v>
      </c>
      <c r="N1565" s="41">
        <v>0</v>
      </c>
      <c r="O1565" s="41">
        <v>0</v>
      </c>
      <c r="P1565" s="12">
        <v>739781.45</v>
      </c>
      <c r="Q1565" s="41">
        <v>230.43</v>
      </c>
      <c r="R1565" s="10">
        <v>541.61</v>
      </c>
      <c r="S1565" s="44" t="s">
        <v>200</v>
      </c>
      <c r="T1565" s="21" t="s">
        <v>33</v>
      </c>
    </row>
    <row r="1566" spans="1:20" ht="21.95" hidden="1" customHeight="1" x14ac:dyDescent="0.25">
      <c r="A1566" s="331">
        <v>311</v>
      </c>
      <c r="B1566" s="156" t="s">
        <v>1354</v>
      </c>
      <c r="C1566" s="8">
        <v>1962</v>
      </c>
      <c r="D1566" s="72"/>
      <c r="E1566" s="73" t="s">
        <v>36</v>
      </c>
      <c r="F1566" s="72">
        <v>5</v>
      </c>
      <c r="G1566" s="72">
        <v>2</v>
      </c>
      <c r="H1566" s="41">
        <v>1793.8</v>
      </c>
      <c r="I1566" s="41">
        <v>1617.5</v>
      </c>
      <c r="J1566" s="41">
        <v>1617.5</v>
      </c>
      <c r="K1566" s="9">
        <v>87</v>
      </c>
      <c r="L1566" s="12">
        <v>794321.9</v>
      </c>
      <c r="M1566" s="41">
        <v>0</v>
      </c>
      <c r="N1566" s="41">
        <v>0</v>
      </c>
      <c r="O1566" s="41">
        <v>0</v>
      </c>
      <c r="P1566" s="12">
        <v>794321.9</v>
      </c>
      <c r="Q1566" s="41">
        <v>491.08</v>
      </c>
      <c r="R1566" s="10">
        <v>491.08</v>
      </c>
      <c r="S1566" s="44" t="s">
        <v>200</v>
      </c>
      <c r="T1566" s="21" t="s">
        <v>37</v>
      </c>
    </row>
    <row r="1567" spans="1:20" ht="21.95" hidden="1" customHeight="1" x14ac:dyDescent="0.25">
      <c r="A1567" s="331">
        <v>312</v>
      </c>
      <c r="B1567" s="156" t="s">
        <v>1355</v>
      </c>
      <c r="C1567" s="8">
        <v>1962</v>
      </c>
      <c r="D1567" s="72"/>
      <c r="E1567" s="73" t="s">
        <v>36</v>
      </c>
      <c r="F1567" s="72">
        <v>5</v>
      </c>
      <c r="G1567" s="72">
        <v>2</v>
      </c>
      <c r="H1567" s="41">
        <v>1803.4</v>
      </c>
      <c r="I1567" s="41">
        <v>1627</v>
      </c>
      <c r="J1567" s="41">
        <v>1584.6</v>
      </c>
      <c r="K1567" s="9">
        <v>78</v>
      </c>
      <c r="L1567" s="12">
        <v>399493.58</v>
      </c>
      <c r="M1567" s="41">
        <v>0</v>
      </c>
      <c r="N1567" s="41">
        <v>0</v>
      </c>
      <c r="O1567" s="41">
        <v>0</v>
      </c>
      <c r="P1567" s="12">
        <v>399493.58</v>
      </c>
      <c r="Q1567" s="41">
        <v>245.54</v>
      </c>
      <c r="R1567" s="10">
        <v>245.54</v>
      </c>
      <c r="S1567" s="44" t="s">
        <v>200</v>
      </c>
      <c r="T1567" s="21" t="s">
        <v>37</v>
      </c>
    </row>
    <row r="1568" spans="1:20" ht="21.95" hidden="1" customHeight="1" x14ac:dyDescent="0.25">
      <c r="A1568" s="331">
        <v>313</v>
      </c>
      <c r="B1568" s="156" t="s">
        <v>1091</v>
      </c>
      <c r="C1568" s="8">
        <v>1933</v>
      </c>
      <c r="D1568" s="72"/>
      <c r="E1568" s="73" t="s">
        <v>832</v>
      </c>
      <c r="F1568" s="72">
        <v>4</v>
      </c>
      <c r="G1568" s="72">
        <v>3</v>
      </c>
      <c r="H1568" s="41">
        <v>1630.7</v>
      </c>
      <c r="I1568" s="41">
        <v>1449.65</v>
      </c>
      <c r="J1568" s="41">
        <v>1242.6500000000001</v>
      </c>
      <c r="K1568" s="9">
        <v>73</v>
      </c>
      <c r="L1568" s="12">
        <v>355947.06</v>
      </c>
      <c r="M1568" s="41">
        <v>0</v>
      </c>
      <c r="N1568" s="41">
        <v>0</v>
      </c>
      <c r="O1568" s="41">
        <v>0</v>
      </c>
      <c r="P1568" s="12">
        <v>355947.06</v>
      </c>
      <c r="Q1568" s="41">
        <v>245.54</v>
      </c>
      <c r="R1568" s="10">
        <v>245.54</v>
      </c>
      <c r="S1568" s="44" t="s">
        <v>200</v>
      </c>
      <c r="T1568" s="21" t="s">
        <v>37</v>
      </c>
    </row>
    <row r="1569" spans="1:20" ht="21.95" hidden="1" customHeight="1" x14ac:dyDescent="0.25">
      <c r="A1569" s="331">
        <v>314</v>
      </c>
      <c r="B1569" s="156" t="s">
        <v>1092</v>
      </c>
      <c r="C1569" s="8">
        <v>1956</v>
      </c>
      <c r="D1569" s="72"/>
      <c r="E1569" s="73" t="s">
        <v>832</v>
      </c>
      <c r="F1569" s="72">
        <v>3</v>
      </c>
      <c r="G1569" s="72">
        <v>3</v>
      </c>
      <c r="H1569" s="41">
        <v>2744.4</v>
      </c>
      <c r="I1569" s="41">
        <v>1940.4</v>
      </c>
      <c r="J1569" s="41">
        <v>1012.7</v>
      </c>
      <c r="K1569" s="9">
        <v>35</v>
      </c>
      <c r="L1569" s="12">
        <v>2095651.4</v>
      </c>
      <c r="M1569" s="41">
        <v>0</v>
      </c>
      <c r="N1569" s="41">
        <v>0</v>
      </c>
      <c r="O1569" s="41">
        <v>0</v>
      </c>
      <c r="P1569" s="12">
        <v>2095651.4</v>
      </c>
      <c r="Q1569" s="41">
        <v>1080.01</v>
      </c>
      <c r="R1569" s="10">
        <v>1080.01</v>
      </c>
      <c r="S1569" s="44" t="s">
        <v>200</v>
      </c>
      <c r="T1569" s="21" t="s">
        <v>37</v>
      </c>
    </row>
    <row r="1570" spans="1:20" ht="21.95" hidden="1" customHeight="1" x14ac:dyDescent="0.25">
      <c r="A1570" s="331">
        <v>315</v>
      </c>
      <c r="B1570" s="156" t="s">
        <v>1093</v>
      </c>
      <c r="C1570" s="8">
        <v>1969</v>
      </c>
      <c r="D1570" s="72"/>
      <c r="E1570" s="73" t="s">
        <v>832</v>
      </c>
      <c r="F1570" s="72">
        <v>5</v>
      </c>
      <c r="G1570" s="72">
        <v>2</v>
      </c>
      <c r="H1570" s="41">
        <v>2857.4</v>
      </c>
      <c r="I1570" s="41">
        <v>2640.9</v>
      </c>
      <c r="J1570" s="41">
        <v>1915.8</v>
      </c>
      <c r="K1570" s="9">
        <v>77</v>
      </c>
      <c r="L1570" s="12">
        <v>616570.92000000004</v>
      </c>
      <c r="M1570" s="41">
        <v>0</v>
      </c>
      <c r="N1570" s="41">
        <v>0</v>
      </c>
      <c r="O1570" s="41">
        <v>0</v>
      </c>
      <c r="P1570" s="12">
        <v>616570.92000000004</v>
      </c>
      <c r="Q1570" s="41">
        <v>233.47</v>
      </c>
      <c r="R1570" s="10">
        <v>233.47</v>
      </c>
      <c r="S1570" s="44" t="s">
        <v>200</v>
      </c>
      <c r="T1570" s="21" t="s">
        <v>37</v>
      </c>
    </row>
    <row r="1571" spans="1:20" ht="21.95" hidden="1" customHeight="1" x14ac:dyDescent="0.25">
      <c r="A1571" s="331">
        <v>316</v>
      </c>
      <c r="B1571" s="156" t="s">
        <v>1094</v>
      </c>
      <c r="C1571" s="8">
        <v>1963</v>
      </c>
      <c r="D1571" s="72"/>
      <c r="E1571" s="73" t="s">
        <v>832</v>
      </c>
      <c r="F1571" s="72">
        <v>4</v>
      </c>
      <c r="G1571" s="72">
        <v>2</v>
      </c>
      <c r="H1571" s="41">
        <v>1618.4</v>
      </c>
      <c r="I1571" s="41">
        <v>1609.6</v>
      </c>
      <c r="J1571" s="41">
        <v>1324.7</v>
      </c>
      <c r="K1571" s="9">
        <v>51</v>
      </c>
      <c r="L1571" s="12">
        <v>871775.46</v>
      </c>
      <c r="M1571" s="41">
        <v>0</v>
      </c>
      <c r="N1571" s="41">
        <v>0</v>
      </c>
      <c r="O1571" s="41">
        <v>0</v>
      </c>
      <c r="P1571" s="12">
        <v>871775.46</v>
      </c>
      <c r="Q1571" s="41">
        <v>541.61</v>
      </c>
      <c r="R1571" s="10">
        <v>541.61</v>
      </c>
      <c r="S1571" s="44" t="s">
        <v>200</v>
      </c>
      <c r="T1571" s="21" t="s">
        <v>37</v>
      </c>
    </row>
    <row r="1572" spans="1:20" ht="21.95" hidden="1" customHeight="1" x14ac:dyDescent="0.25">
      <c r="A1572" s="331">
        <v>317</v>
      </c>
      <c r="B1572" s="156" t="s">
        <v>1356</v>
      </c>
      <c r="C1572" s="8">
        <v>1971</v>
      </c>
      <c r="D1572" s="72"/>
      <c r="E1572" s="73" t="s">
        <v>198</v>
      </c>
      <c r="F1572" s="72">
        <v>5</v>
      </c>
      <c r="G1572" s="72">
        <v>6</v>
      </c>
      <c r="H1572" s="41">
        <v>5455.8</v>
      </c>
      <c r="I1572" s="41">
        <v>4951.6000000000004</v>
      </c>
      <c r="J1572" s="41">
        <v>4088.2</v>
      </c>
      <c r="K1572" s="9">
        <v>222</v>
      </c>
      <c r="L1572" s="12">
        <v>1156050.05</v>
      </c>
      <c r="M1572" s="41">
        <v>0</v>
      </c>
      <c r="N1572" s="41">
        <v>0</v>
      </c>
      <c r="O1572" s="41">
        <v>0</v>
      </c>
      <c r="P1572" s="12">
        <v>1156050.05</v>
      </c>
      <c r="Q1572" s="41">
        <v>233.47</v>
      </c>
      <c r="R1572" s="10">
        <v>233.47</v>
      </c>
      <c r="S1572" s="44" t="s">
        <v>200</v>
      </c>
      <c r="T1572" s="21" t="s">
        <v>37</v>
      </c>
    </row>
    <row r="1573" spans="1:20" ht="21.95" hidden="1" customHeight="1" x14ac:dyDescent="0.25">
      <c r="A1573" s="331">
        <v>318</v>
      </c>
      <c r="B1573" s="156" t="s">
        <v>1738</v>
      </c>
      <c r="C1573" s="8">
        <v>1970</v>
      </c>
      <c r="D1573" s="72"/>
      <c r="E1573" s="73" t="s">
        <v>198</v>
      </c>
      <c r="F1573" s="72">
        <v>5</v>
      </c>
      <c r="G1573" s="72">
        <v>8</v>
      </c>
      <c r="H1573" s="41">
        <v>6401.5</v>
      </c>
      <c r="I1573" s="41">
        <v>5650</v>
      </c>
      <c r="J1573" s="41">
        <v>5430</v>
      </c>
      <c r="K1573" s="9">
        <v>255</v>
      </c>
      <c r="L1573" s="12">
        <v>5931709</v>
      </c>
      <c r="M1573" s="41">
        <v>0</v>
      </c>
      <c r="N1573" s="41">
        <v>0</v>
      </c>
      <c r="O1573" s="41">
        <v>0</v>
      </c>
      <c r="P1573" s="12">
        <v>5931709</v>
      </c>
      <c r="Q1573" s="41">
        <v>1049.8599999999999</v>
      </c>
      <c r="R1573" s="10">
        <v>1049.8599999999999</v>
      </c>
      <c r="S1573" s="44" t="s">
        <v>200</v>
      </c>
      <c r="T1573" s="21" t="s">
        <v>37</v>
      </c>
    </row>
    <row r="1574" spans="1:20" ht="21.95" hidden="1" customHeight="1" x14ac:dyDescent="0.25">
      <c r="A1574" s="331">
        <v>319</v>
      </c>
      <c r="B1574" s="156" t="s">
        <v>1357</v>
      </c>
      <c r="C1574" s="8">
        <v>1974</v>
      </c>
      <c r="D1574" s="72"/>
      <c r="E1574" s="73" t="s">
        <v>47</v>
      </c>
      <c r="F1574" s="72">
        <v>5</v>
      </c>
      <c r="G1574" s="72">
        <v>4</v>
      </c>
      <c r="H1574" s="41">
        <v>3058.6</v>
      </c>
      <c r="I1574" s="41">
        <v>2710.9</v>
      </c>
      <c r="J1574" s="41">
        <v>2548.3000000000002</v>
      </c>
      <c r="K1574" s="9">
        <v>123</v>
      </c>
      <c r="L1574" s="12">
        <v>2308060.2599999998</v>
      </c>
      <c r="M1574" s="41">
        <v>0</v>
      </c>
      <c r="N1574" s="41">
        <v>0</v>
      </c>
      <c r="O1574" s="41">
        <v>0</v>
      </c>
      <c r="P1574" s="12">
        <v>2308060.2599999998</v>
      </c>
      <c r="Q1574" s="41">
        <v>851.4</v>
      </c>
      <c r="R1574" s="10">
        <v>851.4</v>
      </c>
      <c r="S1574" s="44" t="s">
        <v>200</v>
      </c>
      <c r="T1574" s="21" t="s">
        <v>37</v>
      </c>
    </row>
    <row r="1575" spans="1:20" ht="21.95" hidden="1" customHeight="1" x14ac:dyDescent="0.25">
      <c r="A1575" s="331">
        <v>320</v>
      </c>
      <c r="B1575" s="156" t="s">
        <v>1358</v>
      </c>
      <c r="C1575" s="8">
        <v>1974</v>
      </c>
      <c r="D1575" s="72"/>
      <c r="E1575" s="73" t="s">
        <v>198</v>
      </c>
      <c r="F1575" s="72">
        <v>5</v>
      </c>
      <c r="G1575" s="72">
        <v>4</v>
      </c>
      <c r="H1575" s="41">
        <v>3018.4</v>
      </c>
      <c r="I1575" s="41">
        <v>2691</v>
      </c>
      <c r="J1575" s="41">
        <v>2393.4</v>
      </c>
      <c r="K1575" s="9">
        <v>149</v>
      </c>
      <c r="L1575" s="12">
        <v>2291117.4</v>
      </c>
      <c r="M1575" s="41">
        <v>0</v>
      </c>
      <c r="N1575" s="41">
        <v>0</v>
      </c>
      <c r="O1575" s="41">
        <v>0</v>
      </c>
      <c r="P1575" s="12">
        <v>2291117.4</v>
      </c>
      <c r="Q1575" s="41">
        <v>851.4</v>
      </c>
      <c r="R1575" s="10">
        <v>851.4</v>
      </c>
      <c r="S1575" s="44" t="s">
        <v>200</v>
      </c>
      <c r="T1575" s="21" t="s">
        <v>37</v>
      </c>
    </row>
    <row r="1576" spans="1:20" ht="21.95" hidden="1" customHeight="1" x14ac:dyDescent="0.25">
      <c r="A1576" s="331">
        <v>321</v>
      </c>
      <c r="B1576" s="156" t="s">
        <v>1359</v>
      </c>
      <c r="C1576" s="8">
        <v>1971</v>
      </c>
      <c r="D1576" s="72"/>
      <c r="E1576" s="73" t="s">
        <v>47</v>
      </c>
      <c r="F1576" s="72">
        <v>5</v>
      </c>
      <c r="G1576" s="72">
        <v>8</v>
      </c>
      <c r="H1576" s="41">
        <v>6415.8</v>
      </c>
      <c r="I1576" s="41">
        <v>5722.3</v>
      </c>
      <c r="J1576" s="41">
        <v>5516.8</v>
      </c>
      <c r="K1576" s="9">
        <v>265</v>
      </c>
      <c r="L1576" s="12">
        <v>3099254.9</v>
      </c>
      <c r="M1576" s="41">
        <v>0</v>
      </c>
      <c r="N1576" s="41">
        <v>0</v>
      </c>
      <c r="O1576" s="41">
        <v>0</v>
      </c>
      <c r="P1576" s="12">
        <v>3099254.9</v>
      </c>
      <c r="Q1576" s="41">
        <v>541.61</v>
      </c>
      <c r="R1576" s="10">
        <v>541.61</v>
      </c>
      <c r="S1576" s="44" t="s">
        <v>200</v>
      </c>
      <c r="T1576" s="21" t="s">
        <v>37</v>
      </c>
    </row>
    <row r="1577" spans="1:20" ht="21.95" hidden="1" customHeight="1" x14ac:dyDescent="0.25">
      <c r="A1577" s="331">
        <v>322</v>
      </c>
      <c r="B1577" s="156" t="s">
        <v>1360</v>
      </c>
      <c r="C1577" s="8">
        <v>1972</v>
      </c>
      <c r="D1577" s="72"/>
      <c r="E1577" s="73" t="s">
        <v>36</v>
      </c>
      <c r="F1577" s="72">
        <v>9</v>
      </c>
      <c r="G1577" s="72">
        <v>3</v>
      </c>
      <c r="H1577" s="41">
        <v>9095.4</v>
      </c>
      <c r="I1577" s="41">
        <v>8643.7000000000007</v>
      </c>
      <c r="J1577" s="41">
        <v>6231.2</v>
      </c>
      <c r="K1577" s="9">
        <v>321</v>
      </c>
      <c r="L1577" s="12">
        <v>6068136.71</v>
      </c>
      <c r="M1577" s="41">
        <v>0</v>
      </c>
      <c r="N1577" s="41">
        <v>0</v>
      </c>
      <c r="O1577" s="41">
        <v>0</v>
      </c>
      <c r="P1577" s="12">
        <v>6068136.71</v>
      </c>
      <c r="Q1577" s="41">
        <v>702.03</v>
      </c>
      <c r="R1577" s="10">
        <v>702.03</v>
      </c>
      <c r="S1577" s="44" t="s">
        <v>200</v>
      </c>
      <c r="T1577" s="21" t="s">
        <v>33</v>
      </c>
    </row>
    <row r="1578" spans="1:20" ht="21.95" hidden="1" customHeight="1" x14ac:dyDescent="0.25">
      <c r="A1578" s="331">
        <v>323</v>
      </c>
      <c r="B1578" s="156" t="s">
        <v>1095</v>
      </c>
      <c r="C1578" s="8">
        <v>1974</v>
      </c>
      <c r="D1578" s="72"/>
      <c r="E1578" s="73" t="s">
        <v>832</v>
      </c>
      <c r="F1578" s="72">
        <v>9</v>
      </c>
      <c r="G1578" s="72">
        <v>2</v>
      </c>
      <c r="H1578" s="41">
        <v>6128.3</v>
      </c>
      <c r="I1578" s="41">
        <v>5277.1</v>
      </c>
      <c r="J1578" s="41">
        <v>3300</v>
      </c>
      <c r="K1578" s="9">
        <v>333</v>
      </c>
      <c r="L1578" s="12">
        <v>1116322.42</v>
      </c>
      <c r="M1578" s="41">
        <v>0</v>
      </c>
      <c r="N1578" s="41">
        <v>0</v>
      </c>
      <c r="O1578" s="41">
        <v>0</v>
      </c>
      <c r="P1578" s="12">
        <v>1116322.42</v>
      </c>
      <c r="Q1578" s="41">
        <v>211.54</v>
      </c>
      <c r="R1578" s="10">
        <v>233.47</v>
      </c>
      <c r="S1578" s="44" t="s">
        <v>200</v>
      </c>
      <c r="T1578" s="21" t="s">
        <v>33</v>
      </c>
    </row>
    <row r="1579" spans="1:20" ht="21.95" hidden="1" customHeight="1" x14ac:dyDescent="0.25">
      <c r="A1579" s="331">
        <v>324</v>
      </c>
      <c r="B1579" s="156" t="s">
        <v>1361</v>
      </c>
      <c r="C1579" s="8">
        <v>1975</v>
      </c>
      <c r="D1579" s="72"/>
      <c r="E1579" s="73" t="s">
        <v>36</v>
      </c>
      <c r="F1579" s="72">
        <v>9</v>
      </c>
      <c r="G1579" s="72">
        <v>1</v>
      </c>
      <c r="H1579" s="41">
        <v>4360.1000000000004</v>
      </c>
      <c r="I1579" s="41">
        <v>4223.1000000000004</v>
      </c>
      <c r="J1579" s="41">
        <v>4222.8</v>
      </c>
      <c r="K1579" s="9">
        <v>237</v>
      </c>
      <c r="L1579" s="12">
        <v>2964742.89</v>
      </c>
      <c r="M1579" s="41">
        <v>0</v>
      </c>
      <c r="N1579" s="41">
        <v>0</v>
      </c>
      <c r="O1579" s="41">
        <v>0</v>
      </c>
      <c r="P1579" s="12">
        <v>2964742.89</v>
      </c>
      <c r="Q1579" s="41">
        <v>702.03</v>
      </c>
      <c r="R1579" s="10">
        <v>702.03</v>
      </c>
      <c r="S1579" s="44" t="s">
        <v>200</v>
      </c>
      <c r="T1579" s="21" t="s">
        <v>37</v>
      </c>
    </row>
    <row r="1580" spans="1:20" ht="21.95" hidden="1" customHeight="1" x14ac:dyDescent="0.25">
      <c r="A1580" s="331">
        <v>325</v>
      </c>
      <c r="B1580" s="156" t="s">
        <v>1565</v>
      </c>
      <c r="C1580" s="8">
        <v>1950</v>
      </c>
      <c r="D1580" s="72"/>
      <c r="E1580" s="73" t="s">
        <v>36</v>
      </c>
      <c r="F1580" s="72">
        <v>5</v>
      </c>
      <c r="G1580" s="72">
        <v>3</v>
      </c>
      <c r="H1580" s="41">
        <v>3466.08</v>
      </c>
      <c r="I1580" s="41">
        <v>2918.77</v>
      </c>
      <c r="J1580" s="41">
        <v>2326.0700000000002</v>
      </c>
      <c r="K1580" s="9">
        <v>88</v>
      </c>
      <c r="L1580" s="12">
        <v>552348.03</v>
      </c>
      <c r="M1580" s="41">
        <v>0</v>
      </c>
      <c r="N1580" s="41">
        <v>0</v>
      </c>
      <c r="O1580" s="41">
        <v>0</v>
      </c>
      <c r="P1580" s="12">
        <v>552348.03</v>
      </c>
      <c r="Q1580" s="41">
        <v>189.24</v>
      </c>
      <c r="R1580" s="10">
        <v>189.24</v>
      </c>
      <c r="S1580" s="44" t="s">
        <v>200</v>
      </c>
      <c r="T1580" s="21" t="s">
        <v>33</v>
      </c>
    </row>
    <row r="1581" spans="1:20" ht="21.95" hidden="1" customHeight="1" x14ac:dyDescent="0.25">
      <c r="A1581" s="331">
        <v>326</v>
      </c>
      <c r="B1581" s="156" t="s">
        <v>1362</v>
      </c>
      <c r="C1581" s="8">
        <v>1951</v>
      </c>
      <c r="D1581" s="72"/>
      <c r="E1581" s="73" t="s">
        <v>60</v>
      </c>
      <c r="F1581" s="72">
        <v>4</v>
      </c>
      <c r="G1581" s="72">
        <v>4</v>
      </c>
      <c r="H1581" s="41">
        <v>3044.9</v>
      </c>
      <c r="I1581" s="41">
        <v>3023.6</v>
      </c>
      <c r="J1581" s="41">
        <v>2191.4</v>
      </c>
      <c r="K1581" s="9">
        <v>83</v>
      </c>
      <c r="L1581" s="12">
        <v>3265518.24</v>
      </c>
      <c r="M1581" s="41">
        <v>0</v>
      </c>
      <c r="N1581" s="41">
        <v>0</v>
      </c>
      <c r="O1581" s="41">
        <v>0</v>
      </c>
      <c r="P1581" s="12">
        <v>3265518.24</v>
      </c>
      <c r="Q1581" s="41">
        <v>1080.01</v>
      </c>
      <c r="R1581" s="10">
        <v>1080.01</v>
      </c>
      <c r="S1581" s="44" t="s">
        <v>200</v>
      </c>
      <c r="T1581" s="21" t="s">
        <v>37</v>
      </c>
    </row>
    <row r="1582" spans="1:20" ht="21.95" hidden="1" customHeight="1" x14ac:dyDescent="0.25">
      <c r="A1582" s="331">
        <v>327</v>
      </c>
      <c r="B1582" s="156" t="s">
        <v>1096</v>
      </c>
      <c r="C1582" s="8">
        <v>1971</v>
      </c>
      <c r="D1582" s="72">
        <v>2013</v>
      </c>
      <c r="E1582" s="73" t="s">
        <v>841</v>
      </c>
      <c r="F1582" s="72">
        <v>5</v>
      </c>
      <c r="G1582" s="72">
        <v>6</v>
      </c>
      <c r="H1582" s="41">
        <v>4893.1000000000004</v>
      </c>
      <c r="I1582" s="41">
        <v>4405</v>
      </c>
      <c r="J1582" s="41">
        <v>4054.3</v>
      </c>
      <c r="K1582" s="9">
        <v>237</v>
      </c>
      <c r="L1582" s="12">
        <v>1081603.7</v>
      </c>
      <c r="M1582" s="41">
        <v>0</v>
      </c>
      <c r="N1582" s="41">
        <v>0</v>
      </c>
      <c r="O1582" s="41">
        <v>0</v>
      </c>
      <c r="P1582" s="12">
        <v>1081603.7</v>
      </c>
      <c r="Q1582" s="41">
        <v>245.54</v>
      </c>
      <c r="R1582" s="10">
        <v>245.54</v>
      </c>
      <c r="S1582" s="44" t="s">
        <v>200</v>
      </c>
      <c r="T1582" s="21" t="s">
        <v>37</v>
      </c>
    </row>
    <row r="1583" spans="1:20" ht="21.95" hidden="1" customHeight="1" x14ac:dyDescent="0.25">
      <c r="A1583" s="331">
        <v>328</v>
      </c>
      <c r="B1583" s="156" t="s">
        <v>1363</v>
      </c>
      <c r="C1583" s="8">
        <v>1971</v>
      </c>
      <c r="D1583" s="72">
        <v>2012</v>
      </c>
      <c r="E1583" s="73" t="s">
        <v>198</v>
      </c>
      <c r="F1583" s="72">
        <v>5</v>
      </c>
      <c r="G1583" s="72">
        <v>4</v>
      </c>
      <c r="H1583" s="41">
        <v>2672.3</v>
      </c>
      <c r="I1583" s="41">
        <v>2539.9</v>
      </c>
      <c r="J1583" s="41">
        <v>2492.1</v>
      </c>
      <c r="K1583" s="9">
        <v>154</v>
      </c>
      <c r="L1583" s="12">
        <v>592990.44999999995</v>
      </c>
      <c r="M1583" s="41">
        <v>0</v>
      </c>
      <c r="N1583" s="41">
        <v>0</v>
      </c>
      <c r="O1583" s="41">
        <v>0</v>
      </c>
      <c r="P1583" s="12">
        <v>592990.44999999995</v>
      </c>
      <c r="Q1583" s="41">
        <v>233.47</v>
      </c>
      <c r="R1583" s="10">
        <v>233.47</v>
      </c>
      <c r="S1583" s="44" t="s">
        <v>200</v>
      </c>
      <c r="T1583" s="21" t="s">
        <v>37</v>
      </c>
    </row>
    <row r="1584" spans="1:20" ht="21.95" hidden="1" customHeight="1" x14ac:dyDescent="0.25">
      <c r="A1584" s="331">
        <v>329</v>
      </c>
      <c r="B1584" s="156" t="s">
        <v>1364</v>
      </c>
      <c r="C1584" s="8">
        <v>1972</v>
      </c>
      <c r="D1584" s="72">
        <v>2006</v>
      </c>
      <c r="E1584" s="73" t="s">
        <v>198</v>
      </c>
      <c r="F1584" s="72">
        <v>5</v>
      </c>
      <c r="G1584" s="72">
        <v>8</v>
      </c>
      <c r="H1584" s="41">
        <v>6270.3</v>
      </c>
      <c r="I1584" s="41">
        <v>5723.6</v>
      </c>
      <c r="J1584" s="41">
        <v>5542.6</v>
      </c>
      <c r="K1584" s="9">
        <v>245</v>
      </c>
      <c r="L1584" s="12">
        <v>1336288.8899999999</v>
      </c>
      <c r="M1584" s="41">
        <v>0</v>
      </c>
      <c r="N1584" s="41">
        <v>0</v>
      </c>
      <c r="O1584" s="41">
        <v>0</v>
      </c>
      <c r="P1584" s="12">
        <v>1336288.8899999999</v>
      </c>
      <c r="Q1584" s="41">
        <v>233.47</v>
      </c>
      <c r="R1584" s="10">
        <v>233.47</v>
      </c>
      <c r="S1584" s="44" t="s">
        <v>200</v>
      </c>
      <c r="T1584" s="21" t="s">
        <v>37</v>
      </c>
    </row>
    <row r="1585" spans="1:20" ht="21.95" hidden="1" customHeight="1" x14ac:dyDescent="0.25">
      <c r="A1585" s="331">
        <v>330</v>
      </c>
      <c r="B1585" s="156" t="s">
        <v>1097</v>
      </c>
      <c r="C1585" s="8">
        <v>1971</v>
      </c>
      <c r="D1585" s="72">
        <v>2010</v>
      </c>
      <c r="E1585" s="73" t="s">
        <v>847</v>
      </c>
      <c r="F1585" s="72">
        <v>5</v>
      </c>
      <c r="G1585" s="72">
        <v>4</v>
      </c>
      <c r="H1585" s="41">
        <v>3038.6</v>
      </c>
      <c r="I1585" s="41">
        <v>2686.5</v>
      </c>
      <c r="J1585" s="41">
        <v>2414.4</v>
      </c>
      <c r="K1585" s="9">
        <v>147</v>
      </c>
      <c r="L1585" s="12">
        <v>627217.16</v>
      </c>
      <c r="M1585" s="41">
        <v>0</v>
      </c>
      <c r="N1585" s="41">
        <v>0</v>
      </c>
      <c r="O1585" s="41">
        <v>0</v>
      </c>
      <c r="P1585" s="12">
        <v>627217.16</v>
      </c>
      <c r="Q1585" s="41">
        <v>233.47</v>
      </c>
      <c r="R1585" s="10">
        <v>233.47</v>
      </c>
      <c r="S1585" s="44" t="s">
        <v>200</v>
      </c>
      <c r="T1585" s="21" t="s">
        <v>37</v>
      </c>
    </row>
    <row r="1586" spans="1:20" ht="21.95" hidden="1" customHeight="1" x14ac:dyDescent="0.25">
      <c r="A1586" s="331">
        <v>331</v>
      </c>
      <c r="B1586" s="156" t="s">
        <v>1098</v>
      </c>
      <c r="C1586" s="8">
        <v>1959</v>
      </c>
      <c r="D1586" s="72">
        <v>2010</v>
      </c>
      <c r="E1586" s="73" t="s">
        <v>832</v>
      </c>
      <c r="F1586" s="72">
        <v>5</v>
      </c>
      <c r="G1586" s="72">
        <v>2</v>
      </c>
      <c r="H1586" s="41">
        <v>1759.8</v>
      </c>
      <c r="I1586" s="41">
        <v>1586.8</v>
      </c>
      <c r="J1586" s="41">
        <v>1390</v>
      </c>
      <c r="K1586" s="9">
        <v>65</v>
      </c>
      <c r="L1586" s="12">
        <v>389622.87</v>
      </c>
      <c r="M1586" s="41">
        <v>0</v>
      </c>
      <c r="N1586" s="41">
        <v>0</v>
      </c>
      <c r="O1586" s="41">
        <v>0</v>
      </c>
      <c r="P1586" s="12">
        <v>389622.87</v>
      </c>
      <c r="Q1586" s="41">
        <v>245.54</v>
      </c>
      <c r="R1586" s="10">
        <v>245.54</v>
      </c>
      <c r="S1586" s="44" t="s">
        <v>200</v>
      </c>
      <c r="T1586" s="21" t="s">
        <v>37</v>
      </c>
    </row>
    <row r="1587" spans="1:20" ht="21.95" hidden="1" customHeight="1" x14ac:dyDescent="0.25">
      <c r="A1587" s="331">
        <v>332</v>
      </c>
      <c r="B1587" s="156" t="s">
        <v>1365</v>
      </c>
      <c r="C1587" s="8">
        <v>1962</v>
      </c>
      <c r="D1587" s="72">
        <v>2011</v>
      </c>
      <c r="E1587" s="73" t="s">
        <v>36</v>
      </c>
      <c r="F1587" s="72">
        <v>5</v>
      </c>
      <c r="G1587" s="72">
        <v>2</v>
      </c>
      <c r="H1587" s="41">
        <v>1817.4</v>
      </c>
      <c r="I1587" s="41">
        <v>1640.1</v>
      </c>
      <c r="J1587" s="41">
        <v>1621.8</v>
      </c>
      <c r="K1587" s="9">
        <v>85</v>
      </c>
      <c r="L1587" s="12">
        <v>382914.15</v>
      </c>
      <c r="M1587" s="41">
        <v>0</v>
      </c>
      <c r="N1587" s="41">
        <v>0</v>
      </c>
      <c r="O1587" s="41">
        <v>0</v>
      </c>
      <c r="P1587" s="12">
        <v>382914.15</v>
      </c>
      <c r="Q1587" s="41">
        <v>233.47</v>
      </c>
      <c r="R1587" s="10">
        <v>233.47</v>
      </c>
      <c r="S1587" s="44" t="s">
        <v>200</v>
      </c>
      <c r="T1587" s="21" t="s">
        <v>37</v>
      </c>
    </row>
    <row r="1588" spans="1:20" ht="21.95" hidden="1" customHeight="1" x14ac:dyDescent="0.25">
      <c r="A1588" s="331">
        <v>333</v>
      </c>
      <c r="B1588" s="156" t="s">
        <v>1130</v>
      </c>
      <c r="C1588" s="8">
        <v>1954</v>
      </c>
      <c r="D1588" s="72"/>
      <c r="E1588" s="73" t="s">
        <v>829</v>
      </c>
      <c r="F1588" s="72">
        <v>2</v>
      </c>
      <c r="G1588" s="72">
        <v>2</v>
      </c>
      <c r="H1588" s="41">
        <v>705.5</v>
      </c>
      <c r="I1588" s="41">
        <v>624.29999999999995</v>
      </c>
      <c r="J1588" s="41">
        <v>510.1</v>
      </c>
      <c r="K1588" s="9">
        <v>17</v>
      </c>
      <c r="L1588" s="12">
        <v>381778.18</v>
      </c>
      <c r="M1588" s="41">
        <v>0</v>
      </c>
      <c r="N1588" s="41">
        <v>0</v>
      </c>
      <c r="O1588" s="41">
        <v>0</v>
      </c>
      <c r="P1588" s="12">
        <v>381778.18</v>
      </c>
      <c r="Q1588" s="41">
        <v>611.53</v>
      </c>
      <c r="R1588" s="10">
        <v>611.53</v>
      </c>
      <c r="S1588" s="44" t="s">
        <v>200</v>
      </c>
      <c r="T1588" s="21" t="s">
        <v>37</v>
      </c>
    </row>
    <row r="1589" spans="1:20" ht="21.95" hidden="1" customHeight="1" x14ac:dyDescent="0.25">
      <c r="A1589" s="331">
        <v>334</v>
      </c>
      <c r="B1589" s="156" t="s">
        <v>1129</v>
      </c>
      <c r="C1589" s="8">
        <v>1959</v>
      </c>
      <c r="D1589" s="72">
        <v>2011</v>
      </c>
      <c r="E1589" s="73" t="s">
        <v>829</v>
      </c>
      <c r="F1589" s="72">
        <v>2</v>
      </c>
      <c r="G1589" s="72">
        <v>3</v>
      </c>
      <c r="H1589" s="41">
        <v>1015.4</v>
      </c>
      <c r="I1589" s="41">
        <v>893.7</v>
      </c>
      <c r="J1589" s="41">
        <v>831.14</v>
      </c>
      <c r="K1589" s="9">
        <v>20</v>
      </c>
      <c r="L1589" s="12">
        <v>546524.36</v>
      </c>
      <c r="M1589" s="41">
        <v>0</v>
      </c>
      <c r="N1589" s="41">
        <v>0</v>
      </c>
      <c r="O1589" s="41">
        <v>0</v>
      </c>
      <c r="P1589" s="12">
        <v>546524.36</v>
      </c>
      <c r="Q1589" s="41">
        <v>611.53</v>
      </c>
      <c r="R1589" s="10">
        <v>611.53</v>
      </c>
      <c r="S1589" s="44" t="s">
        <v>200</v>
      </c>
      <c r="T1589" s="21" t="s">
        <v>37</v>
      </c>
    </row>
    <row r="1590" spans="1:20" ht="21.95" hidden="1" customHeight="1" x14ac:dyDescent="0.25">
      <c r="A1590" s="331">
        <v>335</v>
      </c>
      <c r="B1590" s="156" t="s">
        <v>1366</v>
      </c>
      <c r="C1590" s="8">
        <v>1971</v>
      </c>
      <c r="D1590" s="72"/>
      <c r="E1590" s="73" t="s">
        <v>60</v>
      </c>
      <c r="F1590" s="72">
        <v>5</v>
      </c>
      <c r="G1590" s="72">
        <v>4</v>
      </c>
      <c r="H1590" s="41">
        <v>3493.7</v>
      </c>
      <c r="I1590" s="41">
        <v>3033.8</v>
      </c>
      <c r="J1590" s="41">
        <v>2829.6</v>
      </c>
      <c r="K1590" s="9">
        <v>157</v>
      </c>
      <c r="L1590" s="12">
        <v>708301.29</v>
      </c>
      <c r="M1590" s="41">
        <v>0</v>
      </c>
      <c r="N1590" s="41">
        <v>0</v>
      </c>
      <c r="O1590" s="41">
        <v>0</v>
      </c>
      <c r="P1590" s="12">
        <v>708301.29</v>
      </c>
      <c r="Q1590" s="41">
        <v>233.47</v>
      </c>
      <c r="R1590" s="10">
        <v>233.47</v>
      </c>
      <c r="S1590" s="44" t="s">
        <v>200</v>
      </c>
      <c r="T1590" s="21" t="s">
        <v>37</v>
      </c>
    </row>
    <row r="1591" spans="1:20" ht="21.95" hidden="1" customHeight="1" x14ac:dyDescent="0.25">
      <c r="A1591" s="331">
        <v>336</v>
      </c>
      <c r="B1591" s="156" t="s">
        <v>1367</v>
      </c>
      <c r="C1591" s="8">
        <v>1968</v>
      </c>
      <c r="D1591" s="72"/>
      <c r="E1591" s="73" t="s">
        <v>198</v>
      </c>
      <c r="F1591" s="72">
        <v>5</v>
      </c>
      <c r="G1591" s="72">
        <v>8</v>
      </c>
      <c r="H1591" s="41">
        <v>6477.5</v>
      </c>
      <c r="I1591" s="41">
        <v>5785.6</v>
      </c>
      <c r="J1591" s="41">
        <v>5237</v>
      </c>
      <c r="K1591" s="9">
        <v>253</v>
      </c>
      <c r="L1591" s="12">
        <v>4925859.8399999999</v>
      </c>
      <c r="M1591" s="41">
        <v>0</v>
      </c>
      <c r="N1591" s="41">
        <v>0</v>
      </c>
      <c r="O1591" s="41">
        <v>0</v>
      </c>
      <c r="P1591" s="12">
        <v>4925859.8399999999</v>
      </c>
      <c r="Q1591" s="41">
        <v>851.4</v>
      </c>
      <c r="R1591" s="10">
        <v>851.4</v>
      </c>
      <c r="S1591" s="44" t="s">
        <v>200</v>
      </c>
      <c r="T1591" s="21" t="s">
        <v>37</v>
      </c>
    </row>
    <row r="1592" spans="1:20" ht="21.95" hidden="1" customHeight="1" x14ac:dyDescent="0.25">
      <c r="A1592" s="331">
        <v>337</v>
      </c>
      <c r="B1592" s="156" t="s">
        <v>1099</v>
      </c>
      <c r="C1592" s="8">
        <v>1960</v>
      </c>
      <c r="D1592" s="72"/>
      <c r="E1592" s="73" t="s">
        <v>832</v>
      </c>
      <c r="F1592" s="72">
        <v>2</v>
      </c>
      <c r="G1592" s="72">
        <v>3</v>
      </c>
      <c r="H1592" s="41">
        <v>1383.1</v>
      </c>
      <c r="I1592" s="41">
        <v>1028.7</v>
      </c>
      <c r="J1592" s="41">
        <v>630.79999999999995</v>
      </c>
      <c r="K1592" s="9">
        <v>51</v>
      </c>
      <c r="L1592" s="12">
        <v>505174</v>
      </c>
      <c r="M1592" s="41">
        <v>0</v>
      </c>
      <c r="N1592" s="41">
        <v>0</v>
      </c>
      <c r="O1592" s="41">
        <v>0</v>
      </c>
      <c r="P1592" s="12">
        <v>505174</v>
      </c>
      <c r="Q1592" s="41">
        <v>491.08</v>
      </c>
      <c r="R1592" s="10">
        <v>491.08</v>
      </c>
      <c r="S1592" s="44" t="s">
        <v>200</v>
      </c>
      <c r="T1592" s="21" t="s">
        <v>37</v>
      </c>
    </row>
    <row r="1593" spans="1:20" ht="21.95" hidden="1" customHeight="1" x14ac:dyDescent="0.25">
      <c r="A1593" s="331">
        <v>338</v>
      </c>
      <c r="B1593" s="156" t="s">
        <v>1368</v>
      </c>
      <c r="C1593" s="8">
        <v>1963</v>
      </c>
      <c r="D1593" s="72"/>
      <c r="E1593" s="73" t="s">
        <v>36</v>
      </c>
      <c r="F1593" s="72">
        <v>5</v>
      </c>
      <c r="G1593" s="72">
        <v>4</v>
      </c>
      <c r="H1593" s="41">
        <v>3863.8</v>
      </c>
      <c r="I1593" s="41">
        <v>3670.4</v>
      </c>
      <c r="J1593" s="41">
        <v>3564.9</v>
      </c>
      <c r="K1593" s="9">
        <v>158</v>
      </c>
      <c r="L1593" s="12">
        <v>901230.02</v>
      </c>
      <c r="M1593" s="41">
        <v>0</v>
      </c>
      <c r="N1593" s="41">
        <v>0</v>
      </c>
      <c r="O1593" s="41">
        <v>0</v>
      </c>
      <c r="P1593" s="12">
        <v>901230.02</v>
      </c>
      <c r="Q1593" s="41">
        <v>245.54</v>
      </c>
      <c r="R1593" s="10">
        <v>245.54</v>
      </c>
      <c r="S1593" s="44" t="s">
        <v>200</v>
      </c>
      <c r="T1593" s="21" t="s">
        <v>37</v>
      </c>
    </row>
    <row r="1594" spans="1:20" ht="21.95" hidden="1" customHeight="1" x14ac:dyDescent="0.25">
      <c r="A1594" s="331">
        <v>339</v>
      </c>
      <c r="B1594" s="156" t="s">
        <v>1369</v>
      </c>
      <c r="C1594" s="8">
        <v>1963</v>
      </c>
      <c r="D1594" s="72">
        <v>2010</v>
      </c>
      <c r="E1594" s="73" t="s">
        <v>36</v>
      </c>
      <c r="F1594" s="72">
        <v>5</v>
      </c>
      <c r="G1594" s="72">
        <v>4</v>
      </c>
      <c r="H1594" s="41">
        <v>3523.3</v>
      </c>
      <c r="I1594" s="41">
        <v>3148.5</v>
      </c>
      <c r="J1594" s="41">
        <v>2995.4</v>
      </c>
      <c r="K1594" s="9">
        <v>240</v>
      </c>
      <c r="L1594" s="12">
        <v>735080.3</v>
      </c>
      <c r="M1594" s="41">
        <v>0</v>
      </c>
      <c r="N1594" s="41">
        <v>0</v>
      </c>
      <c r="O1594" s="41">
        <v>0</v>
      </c>
      <c r="P1594" s="12">
        <v>735080.3</v>
      </c>
      <c r="Q1594" s="41">
        <v>233.47</v>
      </c>
      <c r="R1594" s="10">
        <v>233.47</v>
      </c>
      <c r="S1594" s="44" t="s">
        <v>200</v>
      </c>
      <c r="T1594" s="21" t="s">
        <v>37</v>
      </c>
    </row>
    <row r="1595" spans="1:20" ht="21.95" hidden="1" customHeight="1" x14ac:dyDescent="0.25">
      <c r="A1595" s="331">
        <v>340</v>
      </c>
      <c r="B1595" s="156" t="s">
        <v>1370</v>
      </c>
      <c r="C1595" s="8">
        <v>1963</v>
      </c>
      <c r="D1595" s="72"/>
      <c r="E1595" s="73" t="s">
        <v>36</v>
      </c>
      <c r="F1595" s="72">
        <v>5</v>
      </c>
      <c r="G1595" s="72">
        <v>3</v>
      </c>
      <c r="H1595" s="41">
        <v>2739.9</v>
      </c>
      <c r="I1595" s="41">
        <v>2547</v>
      </c>
      <c r="J1595" s="41">
        <v>2256.1</v>
      </c>
      <c r="K1595" s="9">
        <v>98</v>
      </c>
      <c r="L1595" s="12">
        <v>594648.09</v>
      </c>
      <c r="M1595" s="41">
        <v>0</v>
      </c>
      <c r="N1595" s="41">
        <v>0</v>
      </c>
      <c r="O1595" s="41">
        <v>0</v>
      </c>
      <c r="P1595" s="12">
        <v>594648.09</v>
      </c>
      <c r="Q1595" s="41">
        <v>233.47</v>
      </c>
      <c r="R1595" s="10">
        <v>233.47</v>
      </c>
      <c r="S1595" s="44" t="s">
        <v>200</v>
      </c>
      <c r="T1595" s="21" t="s">
        <v>37</v>
      </c>
    </row>
    <row r="1596" spans="1:20" ht="21.95" hidden="1" customHeight="1" x14ac:dyDescent="0.25">
      <c r="A1596" s="331">
        <v>341</v>
      </c>
      <c r="B1596" s="156" t="s">
        <v>1739</v>
      </c>
      <c r="C1596" s="8">
        <v>1965</v>
      </c>
      <c r="D1596" s="72"/>
      <c r="E1596" s="73" t="s">
        <v>36</v>
      </c>
      <c r="F1596" s="72">
        <v>5</v>
      </c>
      <c r="G1596" s="72">
        <v>6</v>
      </c>
      <c r="H1596" s="41">
        <v>6115.1</v>
      </c>
      <c r="I1596" s="41">
        <v>4588.3999999999996</v>
      </c>
      <c r="J1596" s="41">
        <v>4255.1000000000004</v>
      </c>
      <c r="K1596" s="9">
        <v>232</v>
      </c>
      <c r="L1596" s="12">
        <v>350000</v>
      </c>
      <c r="M1596" s="41">
        <v>0</v>
      </c>
      <c r="N1596" s="41">
        <v>0</v>
      </c>
      <c r="O1596" s="41">
        <v>0</v>
      </c>
      <c r="P1596" s="12">
        <v>350000</v>
      </c>
      <c r="Q1596" s="41">
        <v>76.28</v>
      </c>
      <c r="R1596" s="10">
        <v>245.54</v>
      </c>
      <c r="S1596" s="44" t="s">
        <v>200</v>
      </c>
      <c r="T1596" s="21" t="s">
        <v>33</v>
      </c>
    </row>
    <row r="1597" spans="1:20" ht="21.95" hidden="1" customHeight="1" x14ac:dyDescent="0.25">
      <c r="A1597" s="331">
        <v>342</v>
      </c>
      <c r="B1597" s="156" t="s">
        <v>1371</v>
      </c>
      <c r="C1597" s="8">
        <v>1950</v>
      </c>
      <c r="D1597" s="72"/>
      <c r="E1597" s="73" t="s">
        <v>60</v>
      </c>
      <c r="F1597" s="72">
        <v>4</v>
      </c>
      <c r="G1597" s="72">
        <v>3</v>
      </c>
      <c r="H1597" s="41">
        <v>3190.9</v>
      </c>
      <c r="I1597" s="41">
        <v>2833.07</v>
      </c>
      <c r="J1597" s="41">
        <v>1833.17</v>
      </c>
      <c r="K1597" s="9">
        <v>91</v>
      </c>
      <c r="L1597" s="12">
        <v>2692379.74</v>
      </c>
      <c r="M1597" s="41">
        <v>0</v>
      </c>
      <c r="N1597" s="41">
        <v>0</v>
      </c>
      <c r="O1597" s="41">
        <v>0</v>
      </c>
      <c r="P1597" s="12">
        <v>2692379.74</v>
      </c>
      <c r="Q1597" s="41">
        <v>950.34</v>
      </c>
      <c r="R1597" s="10">
        <v>950.34</v>
      </c>
      <c r="S1597" s="44" t="s">
        <v>200</v>
      </c>
      <c r="T1597" s="21" t="s">
        <v>37</v>
      </c>
    </row>
    <row r="1598" spans="1:20" ht="21.95" hidden="1" customHeight="1" x14ac:dyDescent="0.25">
      <c r="A1598" s="331">
        <v>343</v>
      </c>
      <c r="B1598" s="156" t="s">
        <v>1372</v>
      </c>
      <c r="C1598" s="8">
        <v>1969</v>
      </c>
      <c r="D1598" s="72"/>
      <c r="E1598" s="73" t="s">
        <v>36</v>
      </c>
      <c r="F1598" s="72">
        <v>9</v>
      </c>
      <c r="G1598" s="72">
        <v>6</v>
      </c>
      <c r="H1598" s="41">
        <v>15070.1</v>
      </c>
      <c r="I1598" s="41">
        <v>13179.3</v>
      </c>
      <c r="J1598" s="41">
        <v>13179.3</v>
      </c>
      <c r="K1598" s="9">
        <v>699</v>
      </c>
      <c r="L1598" s="12">
        <v>9252263.9800000004</v>
      </c>
      <c r="M1598" s="41">
        <v>0</v>
      </c>
      <c r="N1598" s="41">
        <v>0</v>
      </c>
      <c r="O1598" s="41">
        <v>0</v>
      </c>
      <c r="P1598" s="12">
        <v>9252263.9800000004</v>
      </c>
      <c r="Q1598" s="41">
        <v>702.03</v>
      </c>
      <c r="R1598" s="10">
        <v>702.03</v>
      </c>
      <c r="S1598" s="44" t="s">
        <v>200</v>
      </c>
      <c r="T1598" s="21" t="s">
        <v>37</v>
      </c>
    </row>
    <row r="1599" spans="1:20" ht="21.95" hidden="1" customHeight="1" x14ac:dyDescent="0.25">
      <c r="A1599" s="331">
        <v>344</v>
      </c>
      <c r="B1599" s="156" t="s">
        <v>1373</v>
      </c>
      <c r="C1599" s="8">
        <v>1970</v>
      </c>
      <c r="D1599" s="72">
        <v>2013</v>
      </c>
      <c r="E1599" s="73" t="s">
        <v>47</v>
      </c>
      <c r="F1599" s="72">
        <v>5</v>
      </c>
      <c r="G1599" s="72">
        <v>6</v>
      </c>
      <c r="H1599" s="41">
        <v>4791.3999999999996</v>
      </c>
      <c r="I1599" s="41">
        <v>4303.5</v>
      </c>
      <c r="J1599" s="41">
        <v>4304.3</v>
      </c>
      <c r="K1599" s="9">
        <v>249</v>
      </c>
      <c r="L1599" s="12">
        <v>4647823.04</v>
      </c>
      <c r="M1599" s="41">
        <v>0</v>
      </c>
      <c r="N1599" s="41">
        <v>0</v>
      </c>
      <c r="O1599" s="41">
        <v>0</v>
      </c>
      <c r="P1599" s="12">
        <v>4647823.04</v>
      </c>
      <c r="Q1599" s="41">
        <v>1080.01</v>
      </c>
      <c r="R1599" s="10">
        <v>1080.01</v>
      </c>
      <c r="S1599" s="44" t="s">
        <v>200</v>
      </c>
      <c r="T1599" s="21" t="s">
        <v>37</v>
      </c>
    </row>
    <row r="1600" spans="1:20" ht="21.95" hidden="1" customHeight="1" x14ac:dyDescent="0.25">
      <c r="A1600" s="331">
        <v>345</v>
      </c>
      <c r="B1600" s="156" t="s">
        <v>1100</v>
      </c>
      <c r="C1600" s="8">
        <v>1964</v>
      </c>
      <c r="D1600" s="72"/>
      <c r="E1600" s="73" t="s">
        <v>832</v>
      </c>
      <c r="F1600" s="72">
        <v>5</v>
      </c>
      <c r="G1600" s="72">
        <v>2</v>
      </c>
      <c r="H1600" s="41">
        <v>1735.2</v>
      </c>
      <c r="I1600" s="41">
        <v>1591.8</v>
      </c>
      <c r="J1600" s="41">
        <v>1475.2</v>
      </c>
      <c r="K1600" s="9">
        <v>68</v>
      </c>
      <c r="L1600" s="12">
        <v>371637.55</v>
      </c>
      <c r="M1600" s="41">
        <v>0</v>
      </c>
      <c r="N1600" s="41">
        <v>0</v>
      </c>
      <c r="O1600" s="41">
        <v>0</v>
      </c>
      <c r="P1600" s="12">
        <v>371637.55</v>
      </c>
      <c r="Q1600" s="41">
        <v>233.47</v>
      </c>
      <c r="R1600" s="10">
        <v>233.47</v>
      </c>
      <c r="S1600" s="44" t="s">
        <v>200</v>
      </c>
      <c r="T1600" s="21" t="s">
        <v>37</v>
      </c>
    </row>
    <row r="1601" spans="1:20" ht="21.95" hidden="1" customHeight="1" x14ac:dyDescent="0.25">
      <c r="A1601" s="331">
        <v>346</v>
      </c>
      <c r="B1601" s="156" t="s">
        <v>1374</v>
      </c>
      <c r="C1601" s="8">
        <v>1964</v>
      </c>
      <c r="D1601" s="72"/>
      <c r="E1601" s="73" t="s">
        <v>36</v>
      </c>
      <c r="F1601" s="72">
        <v>5</v>
      </c>
      <c r="G1601" s="72">
        <v>2</v>
      </c>
      <c r="H1601" s="41">
        <v>1740.8</v>
      </c>
      <c r="I1601" s="41">
        <v>1602.1</v>
      </c>
      <c r="J1601" s="41">
        <v>1544</v>
      </c>
      <c r="K1601" s="9">
        <v>90</v>
      </c>
      <c r="L1601" s="12">
        <v>374042.29</v>
      </c>
      <c r="M1601" s="41">
        <v>0</v>
      </c>
      <c r="N1601" s="41">
        <v>0</v>
      </c>
      <c r="O1601" s="41">
        <v>0</v>
      </c>
      <c r="P1601" s="12">
        <v>374042.29</v>
      </c>
      <c r="Q1601" s="41">
        <v>233.47</v>
      </c>
      <c r="R1601" s="10">
        <v>233.47</v>
      </c>
      <c r="S1601" s="44" t="s">
        <v>200</v>
      </c>
      <c r="T1601" s="21" t="s">
        <v>37</v>
      </c>
    </row>
    <row r="1602" spans="1:20" ht="21.95" hidden="1" customHeight="1" x14ac:dyDescent="0.25">
      <c r="A1602" s="331">
        <v>347</v>
      </c>
      <c r="B1602" s="156" t="s">
        <v>1375</v>
      </c>
      <c r="C1602" s="8">
        <v>1963</v>
      </c>
      <c r="D1602" s="72"/>
      <c r="E1602" s="73" t="s">
        <v>36</v>
      </c>
      <c r="F1602" s="72">
        <v>5</v>
      </c>
      <c r="G1602" s="72">
        <v>2</v>
      </c>
      <c r="H1602" s="41">
        <v>2059.3000000000002</v>
      </c>
      <c r="I1602" s="41">
        <v>1581.6</v>
      </c>
      <c r="J1602" s="41">
        <v>1581.6</v>
      </c>
      <c r="K1602" s="9">
        <v>58</v>
      </c>
      <c r="L1602" s="12">
        <v>369256.15</v>
      </c>
      <c r="M1602" s="41">
        <v>0</v>
      </c>
      <c r="N1602" s="41">
        <v>0</v>
      </c>
      <c r="O1602" s="41">
        <v>0</v>
      </c>
      <c r="P1602" s="12">
        <v>369256.15</v>
      </c>
      <c r="Q1602" s="41">
        <v>233.47</v>
      </c>
      <c r="R1602" s="10">
        <v>233.47</v>
      </c>
      <c r="S1602" s="44" t="s">
        <v>200</v>
      </c>
      <c r="T1602" s="21" t="s">
        <v>37</v>
      </c>
    </row>
    <row r="1603" spans="1:20" ht="21.95" hidden="1" customHeight="1" x14ac:dyDescent="0.25">
      <c r="A1603" s="331">
        <v>348</v>
      </c>
      <c r="B1603" s="156" t="s">
        <v>1101</v>
      </c>
      <c r="C1603" s="8">
        <v>1963</v>
      </c>
      <c r="D1603" s="72"/>
      <c r="E1603" s="73" t="s">
        <v>832</v>
      </c>
      <c r="F1603" s="72">
        <v>5</v>
      </c>
      <c r="G1603" s="72">
        <v>2</v>
      </c>
      <c r="H1603" s="41">
        <v>2106.8000000000002</v>
      </c>
      <c r="I1603" s="41">
        <v>1612.3</v>
      </c>
      <c r="J1603" s="41">
        <v>1483.8</v>
      </c>
      <c r="K1603" s="9">
        <v>60</v>
      </c>
      <c r="L1603" s="12">
        <v>1095525.6000000001</v>
      </c>
      <c r="M1603" s="41">
        <v>0</v>
      </c>
      <c r="N1603" s="41">
        <v>0</v>
      </c>
      <c r="O1603" s="41">
        <v>0</v>
      </c>
      <c r="P1603" s="12">
        <v>1095525.6000000001</v>
      </c>
      <c r="Q1603" s="41">
        <v>679.48</v>
      </c>
      <c r="R1603" s="10">
        <v>679.48</v>
      </c>
      <c r="S1603" s="44" t="s">
        <v>200</v>
      </c>
      <c r="T1603" s="21" t="s">
        <v>37</v>
      </c>
    </row>
    <row r="1604" spans="1:20" ht="21.95" hidden="1" customHeight="1" x14ac:dyDescent="0.25">
      <c r="A1604" s="331">
        <v>349</v>
      </c>
      <c r="B1604" s="156" t="s">
        <v>1376</v>
      </c>
      <c r="C1604" s="8">
        <v>1961</v>
      </c>
      <c r="D1604" s="72"/>
      <c r="E1604" s="73" t="s">
        <v>36</v>
      </c>
      <c r="F1604" s="72">
        <v>5</v>
      </c>
      <c r="G1604" s="72">
        <v>3</v>
      </c>
      <c r="H1604" s="41">
        <v>2500.9</v>
      </c>
      <c r="I1604" s="41">
        <v>2317.3000000000002</v>
      </c>
      <c r="J1604" s="41">
        <v>2100.1999999999998</v>
      </c>
      <c r="K1604" s="9">
        <v>111</v>
      </c>
      <c r="L1604" s="12">
        <v>1574559</v>
      </c>
      <c r="M1604" s="41">
        <v>0</v>
      </c>
      <c r="N1604" s="41">
        <v>0</v>
      </c>
      <c r="O1604" s="41">
        <v>0</v>
      </c>
      <c r="P1604" s="12">
        <v>1574559</v>
      </c>
      <c r="Q1604" s="41">
        <v>679.48</v>
      </c>
      <c r="R1604" s="10">
        <v>679.48</v>
      </c>
      <c r="S1604" s="44" t="s">
        <v>200</v>
      </c>
      <c r="T1604" s="21" t="s">
        <v>37</v>
      </c>
    </row>
    <row r="1605" spans="1:20" ht="21.95" hidden="1" customHeight="1" x14ac:dyDescent="0.25">
      <c r="A1605" s="331">
        <v>350</v>
      </c>
      <c r="B1605" s="156" t="s">
        <v>1103</v>
      </c>
      <c r="C1605" s="8">
        <v>1971</v>
      </c>
      <c r="D1605" s="72"/>
      <c r="E1605" s="73" t="s">
        <v>847</v>
      </c>
      <c r="F1605" s="72">
        <v>5</v>
      </c>
      <c r="G1605" s="72">
        <v>4</v>
      </c>
      <c r="H1605" s="41">
        <v>2931.5</v>
      </c>
      <c r="I1605" s="41">
        <v>2609</v>
      </c>
      <c r="J1605" s="41">
        <v>2163.67</v>
      </c>
      <c r="K1605" s="9">
        <v>134</v>
      </c>
      <c r="L1605" s="12">
        <v>609123.23</v>
      </c>
      <c r="M1605" s="41">
        <v>0</v>
      </c>
      <c r="N1605" s="41">
        <v>0</v>
      </c>
      <c r="O1605" s="41">
        <v>0</v>
      </c>
      <c r="P1605" s="12">
        <v>609123.23</v>
      </c>
      <c r="Q1605" s="41">
        <v>233.47</v>
      </c>
      <c r="R1605" s="10">
        <v>233.47</v>
      </c>
      <c r="S1605" s="44" t="s">
        <v>200</v>
      </c>
      <c r="T1605" s="21" t="s">
        <v>37</v>
      </c>
    </row>
    <row r="1606" spans="1:20" ht="21.95" hidden="1" customHeight="1" x14ac:dyDescent="0.25">
      <c r="A1606" s="331">
        <v>351</v>
      </c>
      <c r="B1606" s="156" t="s">
        <v>1377</v>
      </c>
      <c r="C1606" s="8">
        <v>1974</v>
      </c>
      <c r="D1606" s="72"/>
      <c r="E1606" s="73" t="s">
        <v>36</v>
      </c>
      <c r="F1606" s="72">
        <v>9</v>
      </c>
      <c r="G1606" s="72">
        <v>5</v>
      </c>
      <c r="H1606" s="41">
        <v>14441.6</v>
      </c>
      <c r="I1606" s="41">
        <v>12262.59</v>
      </c>
      <c r="J1606" s="41">
        <v>11795.19</v>
      </c>
      <c r="K1606" s="9">
        <v>572</v>
      </c>
      <c r="L1606" s="12">
        <v>2862946.89</v>
      </c>
      <c r="M1606" s="41">
        <v>0</v>
      </c>
      <c r="N1606" s="41">
        <v>0</v>
      </c>
      <c r="O1606" s="41">
        <v>0</v>
      </c>
      <c r="P1606" s="12">
        <v>2862946.89</v>
      </c>
      <c r="Q1606" s="41">
        <v>233.47</v>
      </c>
      <c r="R1606" s="10">
        <v>233.47</v>
      </c>
      <c r="S1606" s="44" t="s">
        <v>200</v>
      </c>
      <c r="T1606" s="21" t="s">
        <v>37</v>
      </c>
    </row>
    <row r="1607" spans="1:20" ht="21.95" hidden="1" customHeight="1" x14ac:dyDescent="0.25">
      <c r="A1607" s="331">
        <v>352</v>
      </c>
      <c r="B1607" s="156" t="s">
        <v>1566</v>
      </c>
      <c r="C1607" s="8">
        <v>1975</v>
      </c>
      <c r="D1607" s="72">
        <v>2010</v>
      </c>
      <c r="E1607" s="73" t="s">
        <v>36</v>
      </c>
      <c r="F1607" s="72">
        <v>9</v>
      </c>
      <c r="G1607" s="72">
        <v>5</v>
      </c>
      <c r="H1607" s="41">
        <v>5333</v>
      </c>
      <c r="I1607" s="41">
        <v>4600.3</v>
      </c>
      <c r="J1607" s="41">
        <v>4600.3</v>
      </c>
      <c r="K1607" s="9">
        <v>120</v>
      </c>
      <c r="L1607" s="12">
        <v>544778.89</v>
      </c>
      <c r="M1607" s="41">
        <v>0</v>
      </c>
      <c r="N1607" s="41">
        <v>0</v>
      </c>
      <c r="O1607" s="41">
        <v>0</v>
      </c>
      <c r="P1607" s="12">
        <v>544778.89</v>
      </c>
      <c r="Q1607" s="41">
        <v>118.42</v>
      </c>
      <c r="R1607" s="10">
        <v>233.47</v>
      </c>
      <c r="S1607" s="44" t="s">
        <v>200</v>
      </c>
      <c r="T1607" s="21" t="s">
        <v>33</v>
      </c>
    </row>
    <row r="1608" spans="1:20" ht="21.95" hidden="1" customHeight="1" x14ac:dyDescent="0.25">
      <c r="A1608" s="331">
        <v>353</v>
      </c>
      <c r="B1608" s="156" t="s">
        <v>1378</v>
      </c>
      <c r="C1608" s="8">
        <v>1973</v>
      </c>
      <c r="D1608" s="72"/>
      <c r="E1608" s="73" t="s">
        <v>60</v>
      </c>
      <c r="F1608" s="72">
        <v>9</v>
      </c>
      <c r="G1608" s="72">
        <v>5</v>
      </c>
      <c r="H1608" s="41">
        <v>13433.9</v>
      </c>
      <c r="I1608" s="41">
        <v>11747.1</v>
      </c>
      <c r="J1608" s="41">
        <v>11747.1</v>
      </c>
      <c r="K1608" s="9">
        <v>551</v>
      </c>
      <c r="L1608" s="12">
        <v>2884382.93</v>
      </c>
      <c r="M1608" s="41">
        <v>0</v>
      </c>
      <c r="N1608" s="41">
        <v>0</v>
      </c>
      <c r="O1608" s="41">
        <v>0</v>
      </c>
      <c r="P1608" s="12">
        <v>2884382.93</v>
      </c>
      <c r="Q1608" s="41">
        <v>245.54</v>
      </c>
      <c r="R1608" s="10">
        <v>245.54</v>
      </c>
      <c r="S1608" s="44" t="s">
        <v>200</v>
      </c>
      <c r="T1608" s="21" t="s">
        <v>33</v>
      </c>
    </row>
    <row r="1609" spans="1:20" ht="21.95" hidden="1" customHeight="1" x14ac:dyDescent="0.25">
      <c r="A1609" s="331">
        <v>354</v>
      </c>
      <c r="B1609" s="156" t="s">
        <v>1379</v>
      </c>
      <c r="C1609" s="8">
        <v>1971</v>
      </c>
      <c r="D1609" s="72"/>
      <c r="E1609" s="73" t="s">
        <v>47</v>
      </c>
      <c r="F1609" s="72">
        <v>5</v>
      </c>
      <c r="G1609" s="72">
        <v>6</v>
      </c>
      <c r="H1609" s="41">
        <v>4925.8</v>
      </c>
      <c r="I1609" s="41">
        <v>4427.8</v>
      </c>
      <c r="J1609" s="41">
        <v>4243.8</v>
      </c>
      <c r="K1609" s="9">
        <v>241</v>
      </c>
      <c r="L1609" s="12">
        <v>1033758.47</v>
      </c>
      <c r="M1609" s="41">
        <v>0</v>
      </c>
      <c r="N1609" s="41">
        <v>0</v>
      </c>
      <c r="O1609" s="41">
        <v>0</v>
      </c>
      <c r="P1609" s="12">
        <v>1033758.47</v>
      </c>
      <c r="Q1609" s="41">
        <v>233.47</v>
      </c>
      <c r="R1609" s="10">
        <v>233.47</v>
      </c>
      <c r="S1609" s="44" t="s">
        <v>200</v>
      </c>
      <c r="T1609" s="21" t="s">
        <v>37</v>
      </c>
    </row>
    <row r="1610" spans="1:20" ht="21.95" hidden="1" customHeight="1" x14ac:dyDescent="0.25">
      <c r="A1610" s="331">
        <v>355</v>
      </c>
      <c r="B1610" s="156" t="s">
        <v>1104</v>
      </c>
      <c r="C1610" s="8">
        <v>1974</v>
      </c>
      <c r="D1610" s="72"/>
      <c r="E1610" s="73" t="s">
        <v>847</v>
      </c>
      <c r="F1610" s="72">
        <v>9</v>
      </c>
      <c r="G1610" s="72">
        <v>4</v>
      </c>
      <c r="H1610" s="41">
        <v>7612.1</v>
      </c>
      <c r="I1610" s="41">
        <v>7178.7</v>
      </c>
      <c r="J1610" s="41">
        <v>5191.2</v>
      </c>
      <c r="K1610" s="9">
        <v>427</v>
      </c>
      <c r="L1610" s="12">
        <v>3667167.11</v>
      </c>
      <c r="M1610" s="41">
        <v>0</v>
      </c>
      <c r="N1610" s="41">
        <v>0</v>
      </c>
      <c r="O1610" s="41">
        <v>0</v>
      </c>
      <c r="P1610" s="12">
        <v>3667167.11</v>
      </c>
      <c r="Q1610" s="41">
        <v>510.84</v>
      </c>
      <c r="R1610" s="10">
        <v>510.84</v>
      </c>
      <c r="S1610" s="44" t="s">
        <v>200</v>
      </c>
      <c r="T1610" s="21" t="s">
        <v>33</v>
      </c>
    </row>
    <row r="1611" spans="1:20" ht="21.95" hidden="1" customHeight="1" x14ac:dyDescent="0.25">
      <c r="A1611" s="331">
        <v>356</v>
      </c>
      <c r="B1611" s="156" t="s">
        <v>1380</v>
      </c>
      <c r="C1611" s="8">
        <v>1973</v>
      </c>
      <c r="D1611" s="72"/>
      <c r="E1611" s="73" t="s">
        <v>47</v>
      </c>
      <c r="F1611" s="72">
        <v>9</v>
      </c>
      <c r="G1611" s="72">
        <v>4</v>
      </c>
      <c r="H1611" s="41">
        <v>7549</v>
      </c>
      <c r="I1611" s="41">
        <v>5181</v>
      </c>
      <c r="J1611" s="41">
        <v>4922.1000000000004</v>
      </c>
      <c r="K1611" s="9">
        <v>432</v>
      </c>
      <c r="L1611" s="12">
        <v>2646662.04</v>
      </c>
      <c r="M1611" s="41">
        <v>0</v>
      </c>
      <c r="N1611" s="41">
        <v>0</v>
      </c>
      <c r="O1611" s="41">
        <v>0</v>
      </c>
      <c r="P1611" s="12">
        <v>2646662.04</v>
      </c>
      <c r="Q1611" s="41">
        <v>510.84</v>
      </c>
      <c r="R1611" s="10">
        <v>510.84</v>
      </c>
      <c r="S1611" s="44" t="s">
        <v>200</v>
      </c>
      <c r="T1611" s="21" t="s">
        <v>37</v>
      </c>
    </row>
    <row r="1612" spans="1:20" ht="21.95" hidden="1" customHeight="1" x14ac:dyDescent="0.25">
      <c r="A1612" s="331">
        <v>357</v>
      </c>
      <c r="B1612" s="156" t="s">
        <v>1381</v>
      </c>
      <c r="C1612" s="8">
        <v>1973</v>
      </c>
      <c r="D1612" s="72"/>
      <c r="E1612" s="73" t="s">
        <v>47</v>
      </c>
      <c r="F1612" s="72">
        <v>5</v>
      </c>
      <c r="G1612" s="72">
        <v>4</v>
      </c>
      <c r="H1612" s="41">
        <v>2635.5</v>
      </c>
      <c r="I1612" s="41">
        <v>2435.6999999999998</v>
      </c>
      <c r="J1612" s="41">
        <v>2315.3000000000002</v>
      </c>
      <c r="K1612" s="9">
        <v>132</v>
      </c>
      <c r="L1612" s="12">
        <v>598061.78</v>
      </c>
      <c r="M1612" s="41">
        <v>0</v>
      </c>
      <c r="N1612" s="41">
        <v>0</v>
      </c>
      <c r="O1612" s="41">
        <v>0</v>
      </c>
      <c r="P1612" s="12">
        <v>598061.78</v>
      </c>
      <c r="Q1612" s="41">
        <v>245.54</v>
      </c>
      <c r="R1612" s="10">
        <v>245.54</v>
      </c>
      <c r="S1612" s="44" t="s">
        <v>200</v>
      </c>
      <c r="T1612" s="21" t="s">
        <v>33</v>
      </c>
    </row>
    <row r="1613" spans="1:20" ht="21.95" hidden="1" customHeight="1" x14ac:dyDescent="0.25">
      <c r="A1613" s="331">
        <v>358</v>
      </c>
      <c r="B1613" s="156" t="s">
        <v>1382</v>
      </c>
      <c r="C1613" s="8">
        <v>1970</v>
      </c>
      <c r="D1613" s="72"/>
      <c r="E1613" s="73" t="s">
        <v>47</v>
      </c>
      <c r="F1613" s="72">
        <v>5</v>
      </c>
      <c r="G1613" s="72">
        <v>8</v>
      </c>
      <c r="H1613" s="41">
        <v>6346.2</v>
      </c>
      <c r="I1613" s="41">
        <v>5567.6</v>
      </c>
      <c r="J1613" s="41">
        <v>5482.8</v>
      </c>
      <c r="K1613" s="9">
        <v>325</v>
      </c>
      <c r="L1613" s="12">
        <v>3015467.84</v>
      </c>
      <c r="M1613" s="41">
        <v>0</v>
      </c>
      <c r="N1613" s="41">
        <v>0</v>
      </c>
      <c r="O1613" s="41">
        <v>0</v>
      </c>
      <c r="P1613" s="12">
        <v>3015467.84</v>
      </c>
      <c r="Q1613" s="41">
        <v>541.61</v>
      </c>
      <c r="R1613" s="10">
        <v>541.61</v>
      </c>
      <c r="S1613" s="44" t="s">
        <v>200</v>
      </c>
      <c r="T1613" s="21" t="s">
        <v>37</v>
      </c>
    </row>
    <row r="1614" spans="1:20" ht="21.95" hidden="1" customHeight="1" x14ac:dyDescent="0.25">
      <c r="A1614" s="331">
        <v>359</v>
      </c>
      <c r="B1614" s="156" t="s">
        <v>1105</v>
      </c>
      <c r="C1614" s="8">
        <v>1961</v>
      </c>
      <c r="D1614" s="72">
        <v>2010</v>
      </c>
      <c r="E1614" s="73" t="s">
        <v>832</v>
      </c>
      <c r="F1614" s="72">
        <v>5</v>
      </c>
      <c r="G1614" s="72">
        <v>4</v>
      </c>
      <c r="H1614" s="41">
        <v>3445.9</v>
      </c>
      <c r="I1614" s="41">
        <v>3154.9</v>
      </c>
      <c r="J1614" s="41">
        <v>3154.9</v>
      </c>
      <c r="K1614" s="9">
        <v>187</v>
      </c>
      <c r="L1614" s="12">
        <v>1036730.84</v>
      </c>
      <c r="M1614" s="41">
        <v>0</v>
      </c>
      <c r="N1614" s="41">
        <v>0</v>
      </c>
      <c r="O1614" s="41">
        <v>0</v>
      </c>
      <c r="P1614" s="12">
        <v>1036730.84</v>
      </c>
      <c r="Q1614" s="41">
        <v>328.61</v>
      </c>
      <c r="R1614" s="10">
        <v>541.61</v>
      </c>
      <c r="S1614" s="44" t="s">
        <v>200</v>
      </c>
      <c r="T1614" s="21" t="s">
        <v>33</v>
      </c>
    </row>
    <row r="1615" spans="1:20" ht="21.95" hidden="1" customHeight="1" x14ac:dyDescent="0.25">
      <c r="A1615" s="331">
        <v>360</v>
      </c>
      <c r="B1615" s="156" t="s">
        <v>1106</v>
      </c>
      <c r="C1615" s="8">
        <v>1962</v>
      </c>
      <c r="D1615" s="72">
        <v>2011</v>
      </c>
      <c r="E1615" s="73" t="s">
        <v>841</v>
      </c>
      <c r="F1615" s="72">
        <v>5</v>
      </c>
      <c r="G1615" s="72">
        <v>4</v>
      </c>
      <c r="H1615" s="41">
        <v>3882.4</v>
      </c>
      <c r="I1615" s="41">
        <v>3014</v>
      </c>
      <c r="J1615" s="41">
        <v>1756.5</v>
      </c>
      <c r="K1615" s="9">
        <v>133</v>
      </c>
      <c r="L1615" s="12">
        <v>703678.58</v>
      </c>
      <c r="M1615" s="41">
        <v>0</v>
      </c>
      <c r="N1615" s="41">
        <v>0</v>
      </c>
      <c r="O1615" s="41">
        <v>0</v>
      </c>
      <c r="P1615" s="12">
        <v>703678.58</v>
      </c>
      <c r="Q1615" s="41">
        <v>233.47</v>
      </c>
      <c r="R1615" s="10">
        <v>233.47</v>
      </c>
      <c r="S1615" s="44" t="s">
        <v>200</v>
      </c>
      <c r="T1615" s="21" t="s">
        <v>37</v>
      </c>
    </row>
    <row r="1616" spans="1:20" ht="21.95" hidden="1" customHeight="1" x14ac:dyDescent="0.25">
      <c r="A1616" s="331">
        <v>361</v>
      </c>
      <c r="B1616" s="156" t="s">
        <v>1740</v>
      </c>
      <c r="C1616" s="8">
        <v>1959</v>
      </c>
      <c r="D1616" s="72"/>
      <c r="E1616" s="73" t="s">
        <v>36</v>
      </c>
      <c r="F1616" s="72">
        <v>4</v>
      </c>
      <c r="G1616" s="72">
        <v>4</v>
      </c>
      <c r="H1616" s="41">
        <v>2799.36</v>
      </c>
      <c r="I1616" s="41">
        <v>2364.6</v>
      </c>
      <c r="J1616" s="41">
        <v>2275.9</v>
      </c>
      <c r="K1616" s="9">
        <v>107</v>
      </c>
      <c r="L1616" s="12">
        <v>1579221.76</v>
      </c>
      <c r="M1616" s="41">
        <v>0</v>
      </c>
      <c r="N1616" s="41">
        <v>0</v>
      </c>
      <c r="O1616" s="41">
        <v>0</v>
      </c>
      <c r="P1616" s="12">
        <v>1579221.76</v>
      </c>
      <c r="Q1616" s="41">
        <v>667.86</v>
      </c>
      <c r="R1616" s="10">
        <v>667.86</v>
      </c>
      <c r="S1616" s="44" t="s">
        <v>200</v>
      </c>
      <c r="T1616" s="21" t="s">
        <v>37</v>
      </c>
    </row>
    <row r="1617" spans="1:20" ht="21.95" hidden="1" customHeight="1" x14ac:dyDescent="0.25">
      <c r="A1617" s="331">
        <v>362</v>
      </c>
      <c r="B1617" s="156" t="s">
        <v>1383</v>
      </c>
      <c r="C1617" s="8">
        <v>1957</v>
      </c>
      <c r="D1617" s="72">
        <v>2013</v>
      </c>
      <c r="E1617" s="73" t="s">
        <v>36</v>
      </c>
      <c r="F1617" s="72">
        <v>5</v>
      </c>
      <c r="G1617" s="72">
        <v>5</v>
      </c>
      <c r="H1617" s="41">
        <v>7450.4</v>
      </c>
      <c r="I1617" s="41">
        <v>6781.2</v>
      </c>
      <c r="J1617" s="41">
        <v>6560.8</v>
      </c>
      <c r="K1617" s="9">
        <v>225</v>
      </c>
      <c r="L1617" s="12">
        <v>5403734.8399999999</v>
      </c>
      <c r="M1617" s="41">
        <v>0</v>
      </c>
      <c r="N1617" s="41">
        <v>0</v>
      </c>
      <c r="O1617" s="41">
        <v>0</v>
      </c>
      <c r="P1617" s="12">
        <v>5403734.8399999999</v>
      </c>
      <c r="Q1617" s="41">
        <v>796.87</v>
      </c>
      <c r="R1617" s="10">
        <v>796.87</v>
      </c>
      <c r="S1617" s="44" t="s">
        <v>200</v>
      </c>
      <c r="T1617" s="21" t="s">
        <v>37</v>
      </c>
    </row>
    <row r="1618" spans="1:20" ht="21.95" hidden="1" customHeight="1" x14ac:dyDescent="0.25">
      <c r="A1618" s="331">
        <v>363</v>
      </c>
      <c r="B1618" s="156" t="s">
        <v>1384</v>
      </c>
      <c r="C1618" s="8">
        <v>1964</v>
      </c>
      <c r="D1618" s="72"/>
      <c r="E1618" s="73" t="s">
        <v>36</v>
      </c>
      <c r="F1618" s="72">
        <v>5</v>
      </c>
      <c r="G1618" s="72">
        <v>3</v>
      </c>
      <c r="H1618" s="41">
        <v>2763.9</v>
      </c>
      <c r="I1618" s="41">
        <v>2528.1999999999998</v>
      </c>
      <c r="J1618" s="41">
        <v>2441.9</v>
      </c>
      <c r="K1618" s="9">
        <v>87</v>
      </c>
      <c r="L1618" s="12">
        <v>620774.23</v>
      </c>
      <c r="M1618" s="41">
        <v>0</v>
      </c>
      <c r="N1618" s="41">
        <v>0</v>
      </c>
      <c r="O1618" s="41">
        <v>0</v>
      </c>
      <c r="P1618" s="12">
        <v>620774.23</v>
      </c>
      <c r="Q1618" s="41">
        <v>245.54</v>
      </c>
      <c r="R1618" s="10">
        <v>245.54</v>
      </c>
      <c r="S1618" s="44" t="s">
        <v>200</v>
      </c>
      <c r="T1618" s="21" t="s">
        <v>37</v>
      </c>
    </row>
    <row r="1619" spans="1:20" ht="21.95" hidden="1" customHeight="1" x14ac:dyDescent="0.25">
      <c r="A1619" s="331">
        <v>364</v>
      </c>
      <c r="B1619" s="156" t="s">
        <v>1385</v>
      </c>
      <c r="C1619" s="8">
        <v>1960</v>
      </c>
      <c r="D1619" s="72"/>
      <c r="E1619" s="73" t="s">
        <v>36</v>
      </c>
      <c r="F1619" s="72">
        <v>4</v>
      </c>
      <c r="G1619" s="72">
        <v>2</v>
      </c>
      <c r="H1619" s="41">
        <v>1427.7</v>
      </c>
      <c r="I1619" s="41">
        <v>1287.4000000000001</v>
      </c>
      <c r="J1619" s="41">
        <v>832.7</v>
      </c>
      <c r="K1619" s="9">
        <v>53</v>
      </c>
      <c r="L1619" s="12">
        <v>1390404.87</v>
      </c>
      <c r="M1619" s="41">
        <v>0</v>
      </c>
      <c r="N1619" s="41">
        <v>0</v>
      </c>
      <c r="O1619" s="41">
        <v>0</v>
      </c>
      <c r="P1619" s="12">
        <v>1390404.87</v>
      </c>
      <c r="Q1619" s="41">
        <v>1080.01</v>
      </c>
      <c r="R1619" s="10">
        <v>1080.01</v>
      </c>
      <c r="S1619" s="44" t="s">
        <v>200</v>
      </c>
      <c r="T1619" s="21" t="s">
        <v>37</v>
      </c>
    </row>
    <row r="1620" spans="1:20" ht="21.95" hidden="1" customHeight="1" x14ac:dyDescent="0.25">
      <c r="A1620" s="331">
        <v>365</v>
      </c>
      <c r="B1620" s="156" t="s">
        <v>1386</v>
      </c>
      <c r="C1620" s="8">
        <v>1958</v>
      </c>
      <c r="D1620" s="72">
        <v>2011</v>
      </c>
      <c r="E1620" s="73" t="s">
        <v>47</v>
      </c>
      <c r="F1620" s="72">
        <v>4</v>
      </c>
      <c r="G1620" s="72">
        <v>4</v>
      </c>
      <c r="H1620" s="41">
        <v>3020</v>
      </c>
      <c r="I1620" s="41">
        <v>2710.1</v>
      </c>
      <c r="J1620" s="41">
        <v>2676.3</v>
      </c>
      <c r="K1620" s="9">
        <v>98</v>
      </c>
      <c r="L1620" s="12">
        <v>632727.05000000005</v>
      </c>
      <c r="M1620" s="41">
        <v>0</v>
      </c>
      <c r="N1620" s="41">
        <v>0</v>
      </c>
      <c r="O1620" s="41">
        <v>0</v>
      </c>
      <c r="P1620" s="12">
        <v>632727.05000000005</v>
      </c>
      <c r="Q1620" s="41">
        <v>233.47</v>
      </c>
      <c r="R1620" s="10">
        <v>233.47</v>
      </c>
      <c r="S1620" s="44" t="s">
        <v>200</v>
      </c>
      <c r="T1620" s="21" t="s">
        <v>37</v>
      </c>
    </row>
    <row r="1621" spans="1:20" ht="21.95" hidden="1" customHeight="1" x14ac:dyDescent="0.25">
      <c r="A1621" s="331">
        <v>366</v>
      </c>
      <c r="B1621" s="156" t="s">
        <v>1387</v>
      </c>
      <c r="C1621" s="8">
        <v>1959</v>
      </c>
      <c r="D1621" s="72">
        <v>2009</v>
      </c>
      <c r="E1621" s="73" t="s">
        <v>47</v>
      </c>
      <c r="F1621" s="72">
        <v>5</v>
      </c>
      <c r="G1621" s="72">
        <v>4</v>
      </c>
      <c r="H1621" s="41">
        <v>3368</v>
      </c>
      <c r="I1621" s="41">
        <v>3167.5</v>
      </c>
      <c r="J1621" s="41">
        <v>3034.8</v>
      </c>
      <c r="K1621" s="9">
        <v>150</v>
      </c>
      <c r="L1621" s="12">
        <v>739516.23</v>
      </c>
      <c r="M1621" s="41">
        <v>0</v>
      </c>
      <c r="N1621" s="41">
        <v>0</v>
      </c>
      <c r="O1621" s="41">
        <v>0</v>
      </c>
      <c r="P1621" s="12">
        <v>739516.23</v>
      </c>
      <c r="Q1621" s="41">
        <v>233.47</v>
      </c>
      <c r="R1621" s="10">
        <v>233.47</v>
      </c>
      <c r="S1621" s="44" t="s">
        <v>200</v>
      </c>
      <c r="T1621" s="21" t="s">
        <v>33</v>
      </c>
    </row>
    <row r="1622" spans="1:20" ht="21.95" hidden="1" customHeight="1" x14ac:dyDescent="0.25">
      <c r="A1622" s="331">
        <v>367</v>
      </c>
      <c r="B1622" s="156" t="s">
        <v>1388</v>
      </c>
      <c r="C1622" s="8">
        <v>1968</v>
      </c>
      <c r="D1622" s="72">
        <v>2011</v>
      </c>
      <c r="E1622" s="73" t="s">
        <v>60</v>
      </c>
      <c r="F1622" s="72">
        <v>5</v>
      </c>
      <c r="G1622" s="72">
        <v>6</v>
      </c>
      <c r="H1622" s="41">
        <v>6200</v>
      </c>
      <c r="I1622" s="41">
        <v>5976.2</v>
      </c>
      <c r="J1622" s="41">
        <v>5873.1</v>
      </c>
      <c r="K1622" s="9">
        <v>231</v>
      </c>
      <c r="L1622" s="12">
        <v>1395263.41</v>
      </c>
      <c r="M1622" s="41">
        <v>0</v>
      </c>
      <c r="N1622" s="41">
        <v>0</v>
      </c>
      <c r="O1622" s="41">
        <v>0</v>
      </c>
      <c r="P1622" s="12">
        <v>1395263.41</v>
      </c>
      <c r="Q1622" s="41">
        <v>233.47</v>
      </c>
      <c r="R1622" s="10">
        <v>233.47</v>
      </c>
      <c r="S1622" s="44" t="s">
        <v>200</v>
      </c>
      <c r="T1622" s="21" t="s">
        <v>37</v>
      </c>
    </row>
    <row r="1623" spans="1:20" ht="21.95" hidden="1" customHeight="1" x14ac:dyDescent="0.25">
      <c r="A1623" s="331">
        <v>368</v>
      </c>
      <c r="B1623" s="156" t="s">
        <v>1389</v>
      </c>
      <c r="C1623" s="8">
        <v>1967</v>
      </c>
      <c r="D1623" s="72">
        <v>2011</v>
      </c>
      <c r="E1623" s="73" t="s">
        <v>60</v>
      </c>
      <c r="F1623" s="72">
        <v>5</v>
      </c>
      <c r="G1623" s="72">
        <v>6</v>
      </c>
      <c r="H1623" s="41">
        <v>4700</v>
      </c>
      <c r="I1623" s="41">
        <v>4528.8</v>
      </c>
      <c r="J1623" s="41">
        <v>4437.6000000000004</v>
      </c>
      <c r="K1623" s="9">
        <v>201</v>
      </c>
      <c r="L1623" s="12">
        <v>1057338.94</v>
      </c>
      <c r="M1623" s="41">
        <v>0</v>
      </c>
      <c r="N1623" s="41">
        <v>0</v>
      </c>
      <c r="O1623" s="41">
        <v>0</v>
      </c>
      <c r="P1623" s="12">
        <v>1057338.94</v>
      </c>
      <c r="Q1623" s="41">
        <v>233.47</v>
      </c>
      <c r="R1623" s="10">
        <v>233.47</v>
      </c>
      <c r="S1623" s="44" t="s">
        <v>200</v>
      </c>
      <c r="T1623" s="21" t="s">
        <v>37</v>
      </c>
    </row>
    <row r="1624" spans="1:20" ht="21.95" hidden="1" customHeight="1" x14ac:dyDescent="0.25">
      <c r="A1624" s="331">
        <v>369</v>
      </c>
      <c r="B1624" s="156" t="s">
        <v>1390</v>
      </c>
      <c r="C1624" s="8">
        <v>1974</v>
      </c>
      <c r="D1624" s="72"/>
      <c r="E1624" s="73" t="s">
        <v>36</v>
      </c>
      <c r="F1624" s="72">
        <v>5</v>
      </c>
      <c r="G1624" s="72">
        <v>4</v>
      </c>
      <c r="H1624" s="41">
        <v>4044.2</v>
      </c>
      <c r="I1624" s="41">
        <v>3685</v>
      </c>
      <c r="J1624" s="41">
        <v>3587.3</v>
      </c>
      <c r="K1624" s="9">
        <v>140</v>
      </c>
      <c r="L1624" s="12">
        <v>860336.95</v>
      </c>
      <c r="M1624" s="41">
        <v>0</v>
      </c>
      <c r="N1624" s="41">
        <v>0</v>
      </c>
      <c r="O1624" s="41">
        <v>0</v>
      </c>
      <c r="P1624" s="12">
        <v>860336.95</v>
      </c>
      <c r="Q1624" s="41">
        <v>233.47</v>
      </c>
      <c r="R1624" s="10">
        <v>233.47</v>
      </c>
      <c r="S1624" s="44" t="s">
        <v>200</v>
      </c>
      <c r="T1624" s="21" t="s">
        <v>37</v>
      </c>
    </row>
    <row r="1625" spans="1:20" ht="21.95" hidden="1" customHeight="1" x14ac:dyDescent="0.25">
      <c r="A1625" s="331">
        <v>370</v>
      </c>
      <c r="B1625" s="156" t="s">
        <v>1391</v>
      </c>
      <c r="C1625" s="8">
        <v>1967</v>
      </c>
      <c r="D1625" s="72"/>
      <c r="E1625" s="73" t="s">
        <v>36</v>
      </c>
      <c r="F1625" s="72">
        <v>5</v>
      </c>
      <c r="G1625" s="72">
        <v>4</v>
      </c>
      <c r="H1625" s="41">
        <v>3717.3</v>
      </c>
      <c r="I1625" s="41">
        <v>3402.8</v>
      </c>
      <c r="J1625" s="41">
        <v>2587.8000000000002</v>
      </c>
      <c r="K1625" s="9">
        <v>117</v>
      </c>
      <c r="L1625" s="12">
        <v>794451.72</v>
      </c>
      <c r="M1625" s="41">
        <v>0</v>
      </c>
      <c r="N1625" s="41">
        <v>0</v>
      </c>
      <c r="O1625" s="41">
        <v>0</v>
      </c>
      <c r="P1625" s="12">
        <v>794451.72</v>
      </c>
      <c r="Q1625" s="41">
        <v>233.47</v>
      </c>
      <c r="R1625" s="10">
        <v>233.47</v>
      </c>
      <c r="S1625" s="44" t="s">
        <v>200</v>
      </c>
      <c r="T1625" s="21" t="s">
        <v>37</v>
      </c>
    </row>
    <row r="1626" spans="1:20" ht="21.95" hidden="1" customHeight="1" x14ac:dyDescent="0.25">
      <c r="A1626" s="331">
        <v>371</v>
      </c>
      <c r="B1626" s="156" t="s">
        <v>1392</v>
      </c>
      <c r="C1626" s="8">
        <v>1966</v>
      </c>
      <c r="D1626" s="72"/>
      <c r="E1626" s="73" t="s">
        <v>36</v>
      </c>
      <c r="F1626" s="72">
        <v>5</v>
      </c>
      <c r="G1626" s="72">
        <v>4</v>
      </c>
      <c r="H1626" s="41">
        <v>3534.5</v>
      </c>
      <c r="I1626" s="41">
        <v>3237.6</v>
      </c>
      <c r="J1626" s="41">
        <v>2989</v>
      </c>
      <c r="K1626" s="9">
        <v>141</v>
      </c>
      <c r="L1626" s="12">
        <v>755882.47</v>
      </c>
      <c r="M1626" s="41">
        <v>0</v>
      </c>
      <c r="N1626" s="41">
        <v>0</v>
      </c>
      <c r="O1626" s="41">
        <v>0</v>
      </c>
      <c r="P1626" s="12">
        <v>755882.47</v>
      </c>
      <c r="Q1626" s="41">
        <v>233.47</v>
      </c>
      <c r="R1626" s="10">
        <v>233.47</v>
      </c>
      <c r="S1626" s="44" t="s">
        <v>200</v>
      </c>
      <c r="T1626" s="21" t="s">
        <v>37</v>
      </c>
    </row>
    <row r="1627" spans="1:20" ht="21.95" hidden="1" customHeight="1" x14ac:dyDescent="0.25">
      <c r="A1627" s="331">
        <v>372</v>
      </c>
      <c r="B1627" s="156" t="s">
        <v>1393</v>
      </c>
      <c r="C1627" s="8">
        <v>1968</v>
      </c>
      <c r="D1627" s="72"/>
      <c r="E1627" s="73" t="s">
        <v>36</v>
      </c>
      <c r="F1627" s="72">
        <v>5</v>
      </c>
      <c r="G1627" s="72">
        <v>4</v>
      </c>
      <c r="H1627" s="41">
        <v>3809.2</v>
      </c>
      <c r="I1627" s="41">
        <v>3498.1</v>
      </c>
      <c r="J1627" s="41">
        <v>2576.6999999999998</v>
      </c>
      <c r="K1627" s="9">
        <v>133</v>
      </c>
      <c r="L1627" s="12">
        <v>816701.41</v>
      </c>
      <c r="M1627" s="41">
        <v>0</v>
      </c>
      <c r="N1627" s="41">
        <v>0</v>
      </c>
      <c r="O1627" s="41">
        <v>0</v>
      </c>
      <c r="P1627" s="12">
        <v>816701.41</v>
      </c>
      <c r="Q1627" s="41">
        <v>233.47</v>
      </c>
      <c r="R1627" s="10">
        <v>233.47</v>
      </c>
      <c r="S1627" s="44" t="s">
        <v>200</v>
      </c>
      <c r="T1627" s="21" t="s">
        <v>37</v>
      </c>
    </row>
    <row r="1628" spans="1:20" ht="21.95" hidden="1" customHeight="1" x14ac:dyDescent="0.25">
      <c r="A1628" s="331">
        <v>373</v>
      </c>
      <c r="B1628" s="156" t="s">
        <v>1741</v>
      </c>
      <c r="C1628" s="8">
        <v>1967</v>
      </c>
      <c r="D1628" s="72"/>
      <c r="E1628" s="73" t="s">
        <v>36</v>
      </c>
      <c r="F1628" s="72">
        <v>9</v>
      </c>
      <c r="G1628" s="72">
        <v>1</v>
      </c>
      <c r="H1628" s="41">
        <v>2633.5</v>
      </c>
      <c r="I1628" s="41">
        <v>2269.6</v>
      </c>
      <c r="J1628" s="41">
        <v>2137.5</v>
      </c>
      <c r="K1628" s="9">
        <v>114</v>
      </c>
      <c r="L1628" s="12">
        <v>900000</v>
      </c>
      <c r="M1628" s="41">
        <v>0</v>
      </c>
      <c r="N1628" s="41">
        <v>0</v>
      </c>
      <c r="O1628" s="41">
        <v>0</v>
      </c>
      <c r="P1628" s="12">
        <v>900000</v>
      </c>
      <c r="Q1628" s="41">
        <v>396.55</v>
      </c>
      <c r="R1628" s="10">
        <v>491.08</v>
      </c>
      <c r="S1628" s="44" t="s">
        <v>200</v>
      </c>
      <c r="T1628" s="21" t="s">
        <v>33</v>
      </c>
    </row>
    <row r="1629" spans="1:20" ht="21.95" hidden="1" customHeight="1" x14ac:dyDescent="0.25">
      <c r="A1629" s="331">
        <v>374</v>
      </c>
      <c r="B1629" s="156" t="s">
        <v>1742</v>
      </c>
      <c r="C1629" s="8">
        <v>1968</v>
      </c>
      <c r="D1629" s="72"/>
      <c r="E1629" s="73" t="s">
        <v>36</v>
      </c>
      <c r="F1629" s="72">
        <v>9</v>
      </c>
      <c r="G1629" s="72">
        <v>2</v>
      </c>
      <c r="H1629" s="41">
        <v>2473.9</v>
      </c>
      <c r="I1629" s="41">
        <v>2289.8000000000002</v>
      </c>
      <c r="J1629" s="41">
        <v>2263.6</v>
      </c>
      <c r="K1629" s="9">
        <v>216</v>
      </c>
      <c r="L1629" s="12">
        <v>534599.61</v>
      </c>
      <c r="M1629" s="41">
        <v>0</v>
      </c>
      <c r="N1629" s="41">
        <v>0</v>
      </c>
      <c r="O1629" s="41">
        <v>0</v>
      </c>
      <c r="P1629" s="12">
        <v>534599.61</v>
      </c>
      <c r="Q1629" s="41">
        <v>233.47</v>
      </c>
      <c r="R1629" s="10">
        <v>233.47</v>
      </c>
      <c r="S1629" s="44" t="s">
        <v>200</v>
      </c>
      <c r="T1629" s="21" t="s">
        <v>37</v>
      </c>
    </row>
    <row r="1630" spans="1:20" ht="21.95" hidden="1" customHeight="1" x14ac:dyDescent="0.25">
      <c r="A1630" s="331">
        <v>375</v>
      </c>
      <c r="B1630" s="156" t="s">
        <v>1107</v>
      </c>
      <c r="C1630" s="8">
        <v>1960</v>
      </c>
      <c r="D1630" s="72"/>
      <c r="E1630" s="73" t="s">
        <v>832</v>
      </c>
      <c r="F1630" s="72">
        <v>5</v>
      </c>
      <c r="G1630" s="72">
        <v>4</v>
      </c>
      <c r="H1630" s="41">
        <v>3408.7</v>
      </c>
      <c r="I1630" s="41">
        <v>3112.3</v>
      </c>
      <c r="J1630" s="41">
        <v>2956.7</v>
      </c>
      <c r="K1630" s="9">
        <v>111</v>
      </c>
      <c r="L1630" s="12">
        <v>764194.14</v>
      </c>
      <c r="M1630" s="41">
        <v>0</v>
      </c>
      <c r="N1630" s="41">
        <v>0</v>
      </c>
      <c r="O1630" s="41">
        <v>0</v>
      </c>
      <c r="P1630" s="12">
        <v>764194.14</v>
      </c>
      <c r="Q1630" s="41">
        <v>245.54</v>
      </c>
      <c r="R1630" s="10">
        <v>245.54</v>
      </c>
      <c r="S1630" s="44" t="s">
        <v>200</v>
      </c>
      <c r="T1630" s="21" t="s">
        <v>37</v>
      </c>
    </row>
    <row r="1631" spans="1:20" ht="21.95" hidden="1" customHeight="1" x14ac:dyDescent="0.25">
      <c r="A1631" s="331">
        <v>376</v>
      </c>
      <c r="B1631" s="156" t="s">
        <v>1743</v>
      </c>
      <c r="C1631" s="8">
        <v>1968</v>
      </c>
      <c r="D1631" s="72"/>
      <c r="E1631" s="73" t="s">
        <v>36</v>
      </c>
      <c r="F1631" s="72">
        <v>9</v>
      </c>
      <c r="G1631" s="72">
        <v>1</v>
      </c>
      <c r="H1631" s="41">
        <v>2433.5</v>
      </c>
      <c r="I1631" s="41">
        <v>2251.6999999999998</v>
      </c>
      <c r="J1631" s="41">
        <v>2235.8000000000002</v>
      </c>
      <c r="K1631" s="9">
        <v>108</v>
      </c>
      <c r="L1631" s="12">
        <v>525704.4</v>
      </c>
      <c r="M1631" s="41">
        <v>0</v>
      </c>
      <c r="N1631" s="41">
        <v>0</v>
      </c>
      <c r="O1631" s="41">
        <v>0</v>
      </c>
      <c r="P1631" s="12">
        <v>525704.4</v>
      </c>
      <c r="Q1631" s="41">
        <v>233.47</v>
      </c>
      <c r="R1631" s="10">
        <v>233.47</v>
      </c>
      <c r="S1631" s="44" t="s">
        <v>200</v>
      </c>
      <c r="T1631" s="21" t="s">
        <v>37</v>
      </c>
    </row>
    <row r="1632" spans="1:20" ht="21.95" hidden="1" customHeight="1" x14ac:dyDescent="0.25">
      <c r="A1632" s="331">
        <v>377</v>
      </c>
      <c r="B1632" s="156" t="s">
        <v>1394</v>
      </c>
      <c r="C1632" s="8">
        <v>1967</v>
      </c>
      <c r="D1632" s="72">
        <v>2011</v>
      </c>
      <c r="E1632" s="73" t="s">
        <v>47</v>
      </c>
      <c r="F1632" s="72">
        <v>5</v>
      </c>
      <c r="G1632" s="72">
        <v>4</v>
      </c>
      <c r="H1632" s="41">
        <v>3517.1</v>
      </c>
      <c r="I1632" s="41">
        <v>3220.9</v>
      </c>
      <c r="J1632" s="41">
        <v>3220.9</v>
      </c>
      <c r="K1632" s="9">
        <v>175</v>
      </c>
      <c r="L1632" s="12">
        <v>751983.52</v>
      </c>
      <c r="M1632" s="41">
        <v>0</v>
      </c>
      <c r="N1632" s="41">
        <v>0</v>
      </c>
      <c r="O1632" s="41">
        <v>0</v>
      </c>
      <c r="P1632" s="12">
        <v>751983.52</v>
      </c>
      <c r="Q1632" s="41">
        <v>233.47</v>
      </c>
      <c r="R1632" s="10">
        <v>233.47</v>
      </c>
      <c r="S1632" s="44" t="s">
        <v>200</v>
      </c>
      <c r="T1632" s="21" t="s">
        <v>37</v>
      </c>
    </row>
    <row r="1633" spans="1:20" ht="21.95" hidden="1" customHeight="1" x14ac:dyDescent="0.25">
      <c r="A1633" s="331">
        <v>378</v>
      </c>
      <c r="B1633" s="156" t="s">
        <v>1395</v>
      </c>
      <c r="C1633" s="8">
        <v>1963</v>
      </c>
      <c r="D1633" s="72"/>
      <c r="E1633" s="73" t="s">
        <v>36</v>
      </c>
      <c r="F1633" s="72">
        <v>5</v>
      </c>
      <c r="G1633" s="72">
        <v>4</v>
      </c>
      <c r="H1633" s="41">
        <v>3568.4</v>
      </c>
      <c r="I1633" s="41">
        <v>3544.9</v>
      </c>
      <c r="J1633" s="41">
        <v>3503.5</v>
      </c>
      <c r="K1633" s="9">
        <v>170</v>
      </c>
      <c r="L1633" s="12">
        <v>827627.8</v>
      </c>
      <c r="M1633" s="41">
        <v>0</v>
      </c>
      <c r="N1633" s="41">
        <v>0</v>
      </c>
      <c r="O1633" s="41">
        <v>0</v>
      </c>
      <c r="P1633" s="12">
        <v>827627.8</v>
      </c>
      <c r="Q1633" s="41">
        <v>233.47</v>
      </c>
      <c r="R1633" s="10">
        <v>233.47</v>
      </c>
      <c r="S1633" s="44" t="s">
        <v>200</v>
      </c>
      <c r="T1633" s="21" t="s">
        <v>33</v>
      </c>
    </row>
    <row r="1634" spans="1:20" ht="21.95" hidden="1" customHeight="1" x14ac:dyDescent="0.25">
      <c r="A1634" s="331">
        <v>379</v>
      </c>
      <c r="B1634" s="156" t="s">
        <v>1108</v>
      </c>
      <c r="C1634" s="8">
        <v>1965</v>
      </c>
      <c r="D1634" s="72"/>
      <c r="E1634" s="73" t="s">
        <v>832</v>
      </c>
      <c r="F1634" s="72">
        <v>5</v>
      </c>
      <c r="G1634" s="72">
        <v>4</v>
      </c>
      <c r="H1634" s="41">
        <v>3490.8</v>
      </c>
      <c r="I1634" s="41">
        <v>3194.3</v>
      </c>
      <c r="J1634" s="41">
        <v>3194.3</v>
      </c>
      <c r="K1634" s="9">
        <v>183</v>
      </c>
      <c r="L1634" s="12">
        <v>745773.22</v>
      </c>
      <c r="M1634" s="41">
        <v>0</v>
      </c>
      <c r="N1634" s="41">
        <v>0</v>
      </c>
      <c r="O1634" s="41">
        <v>0</v>
      </c>
      <c r="P1634" s="12">
        <v>745773.22</v>
      </c>
      <c r="Q1634" s="41">
        <v>233.47</v>
      </c>
      <c r="R1634" s="10">
        <v>233.47</v>
      </c>
      <c r="S1634" s="44" t="s">
        <v>200</v>
      </c>
      <c r="T1634" s="21" t="s">
        <v>37</v>
      </c>
    </row>
    <row r="1635" spans="1:20" ht="21.95" hidden="1" customHeight="1" x14ac:dyDescent="0.25">
      <c r="A1635" s="331">
        <v>380</v>
      </c>
      <c r="B1635" s="156" t="s">
        <v>1109</v>
      </c>
      <c r="C1635" s="8">
        <v>1964</v>
      </c>
      <c r="D1635" s="72">
        <v>2008</v>
      </c>
      <c r="E1635" s="73" t="s">
        <v>832</v>
      </c>
      <c r="F1635" s="72">
        <v>5</v>
      </c>
      <c r="G1635" s="72">
        <v>4</v>
      </c>
      <c r="H1635" s="41">
        <v>3234.4</v>
      </c>
      <c r="I1635" s="41">
        <v>3200.8</v>
      </c>
      <c r="J1635" s="41">
        <v>3200.8</v>
      </c>
      <c r="K1635" s="9">
        <v>169</v>
      </c>
      <c r="L1635" s="12">
        <v>747290.78</v>
      </c>
      <c r="M1635" s="41">
        <v>0</v>
      </c>
      <c r="N1635" s="41">
        <v>0</v>
      </c>
      <c r="O1635" s="41">
        <v>0</v>
      </c>
      <c r="P1635" s="12">
        <v>747290.78</v>
      </c>
      <c r="Q1635" s="41">
        <v>233.47</v>
      </c>
      <c r="R1635" s="10">
        <v>233.47</v>
      </c>
      <c r="S1635" s="44" t="s">
        <v>200</v>
      </c>
      <c r="T1635" s="21" t="s">
        <v>37</v>
      </c>
    </row>
    <row r="1636" spans="1:20" ht="21.95" hidden="1" customHeight="1" x14ac:dyDescent="0.25">
      <c r="A1636" s="331">
        <v>381</v>
      </c>
      <c r="B1636" s="156" t="s">
        <v>1110</v>
      </c>
      <c r="C1636" s="8">
        <v>1965</v>
      </c>
      <c r="D1636" s="72">
        <v>2011</v>
      </c>
      <c r="E1636" s="73" t="s">
        <v>832</v>
      </c>
      <c r="F1636" s="72">
        <v>5</v>
      </c>
      <c r="G1636" s="72">
        <v>4</v>
      </c>
      <c r="H1636" s="41">
        <v>3483.3</v>
      </c>
      <c r="I1636" s="41">
        <v>3185.6</v>
      </c>
      <c r="J1636" s="41">
        <v>2987.4</v>
      </c>
      <c r="K1636" s="9">
        <v>149</v>
      </c>
      <c r="L1636" s="12">
        <v>743742.03</v>
      </c>
      <c r="M1636" s="41">
        <v>0</v>
      </c>
      <c r="N1636" s="41">
        <v>0</v>
      </c>
      <c r="O1636" s="41">
        <v>0</v>
      </c>
      <c r="P1636" s="12">
        <v>743742.03</v>
      </c>
      <c r="Q1636" s="41">
        <v>233.47</v>
      </c>
      <c r="R1636" s="10">
        <v>233.47</v>
      </c>
      <c r="S1636" s="44" t="s">
        <v>200</v>
      </c>
      <c r="T1636" s="21" t="s">
        <v>37</v>
      </c>
    </row>
    <row r="1637" spans="1:20" ht="21.95" hidden="1" customHeight="1" x14ac:dyDescent="0.25">
      <c r="A1637" s="331">
        <v>382</v>
      </c>
      <c r="B1637" s="156" t="s">
        <v>1111</v>
      </c>
      <c r="C1637" s="8">
        <v>1964</v>
      </c>
      <c r="D1637" s="72">
        <v>2011</v>
      </c>
      <c r="E1637" s="73" t="s">
        <v>832</v>
      </c>
      <c r="F1637" s="72">
        <v>5</v>
      </c>
      <c r="G1637" s="72">
        <v>3</v>
      </c>
      <c r="H1637" s="41">
        <v>3261.9</v>
      </c>
      <c r="I1637" s="41">
        <v>2511.6999999999998</v>
      </c>
      <c r="J1637" s="41">
        <v>2511.6999999999998</v>
      </c>
      <c r="K1637" s="9">
        <v>116</v>
      </c>
      <c r="L1637" s="12">
        <v>586406.6</v>
      </c>
      <c r="M1637" s="41">
        <v>0</v>
      </c>
      <c r="N1637" s="41">
        <v>0</v>
      </c>
      <c r="O1637" s="41">
        <v>0</v>
      </c>
      <c r="P1637" s="12">
        <v>586406.6</v>
      </c>
      <c r="Q1637" s="41">
        <v>233.47</v>
      </c>
      <c r="R1637" s="10">
        <v>233.47</v>
      </c>
      <c r="S1637" s="44" t="s">
        <v>200</v>
      </c>
      <c r="T1637" s="21" t="s">
        <v>37</v>
      </c>
    </row>
    <row r="1638" spans="1:20" ht="21.95" hidden="1" customHeight="1" x14ac:dyDescent="0.25">
      <c r="A1638" s="331">
        <v>383</v>
      </c>
      <c r="B1638" s="156" t="s">
        <v>1112</v>
      </c>
      <c r="C1638" s="8">
        <v>1972</v>
      </c>
      <c r="D1638" s="72"/>
      <c r="E1638" s="73" t="s">
        <v>836</v>
      </c>
      <c r="F1638" s="72">
        <v>5</v>
      </c>
      <c r="G1638" s="72">
        <v>1</v>
      </c>
      <c r="H1638" s="41">
        <v>2172.6</v>
      </c>
      <c r="I1638" s="41">
        <v>1730</v>
      </c>
      <c r="J1638" s="41">
        <v>974.4</v>
      </c>
      <c r="K1638" s="9">
        <v>80</v>
      </c>
      <c r="L1638" s="12">
        <v>403903.1</v>
      </c>
      <c r="M1638" s="41">
        <v>0</v>
      </c>
      <c r="N1638" s="41">
        <v>0</v>
      </c>
      <c r="O1638" s="41">
        <v>0</v>
      </c>
      <c r="P1638" s="12">
        <v>403903.1</v>
      </c>
      <c r="Q1638" s="41">
        <v>233.47</v>
      </c>
      <c r="R1638" s="10">
        <v>233.47</v>
      </c>
      <c r="S1638" s="44" t="s">
        <v>200</v>
      </c>
      <c r="T1638" s="21" t="s">
        <v>37</v>
      </c>
    </row>
    <row r="1639" spans="1:20" ht="21.95" hidden="1" customHeight="1" x14ac:dyDescent="0.25">
      <c r="A1639" s="331">
        <v>384</v>
      </c>
      <c r="B1639" s="156" t="s">
        <v>1744</v>
      </c>
      <c r="C1639" s="8">
        <v>1963</v>
      </c>
      <c r="D1639" s="72"/>
      <c r="E1639" s="73" t="s">
        <v>847</v>
      </c>
      <c r="F1639" s="72">
        <v>5</v>
      </c>
      <c r="G1639" s="72">
        <v>4</v>
      </c>
      <c r="H1639" s="41">
        <v>3539.6</v>
      </c>
      <c r="I1639" s="41">
        <v>3023.9</v>
      </c>
      <c r="J1639" s="41">
        <v>3023.9</v>
      </c>
      <c r="K1639" s="9">
        <v>161</v>
      </c>
      <c r="L1639" s="12">
        <v>3245269.38</v>
      </c>
      <c r="M1639" s="41">
        <v>0</v>
      </c>
      <c r="N1639" s="41">
        <v>0</v>
      </c>
      <c r="O1639" s="41">
        <v>0</v>
      </c>
      <c r="P1639" s="12">
        <v>3245269.38</v>
      </c>
      <c r="Q1639" s="41">
        <v>1073.21</v>
      </c>
      <c r="R1639" s="10">
        <v>1080.01</v>
      </c>
      <c r="S1639" s="44" t="s">
        <v>200</v>
      </c>
      <c r="T1639" s="21" t="s">
        <v>33</v>
      </c>
    </row>
    <row r="1640" spans="1:20" ht="21.95" hidden="1" customHeight="1" x14ac:dyDescent="0.25">
      <c r="A1640" s="331">
        <v>385</v>
      </c>
      <c r="B1640" s="156" t="s">
        <v>1745</v>
      </c>
      <c r="C1640" s="8">
        <v>1963</v>
      </c>
      <c r="D1640" s="72">
        <v>2011</v>
      </c>
      <c r="E1640" s="73" t="s">
        <v>841</v>
      </c>
      <c r="F1640" s="72">
        <v>5</v>
      </c>
      <c r="G1640" s="72">
        <v>4</v>
      </c>
      <c r="H1640" s="41">
        <v>3170.7</v>
      </c>
      <c r="I1640" s="41">
        <v>3169.61</v>
      </c>
      <c r="J1640" s="41">
        <v>2043.4</v>
      </c>
      <c r="K1640" s="9">
        <v>169</v>
      </c>
      <c r="L1640" s="12">
        <v>740008.85</v>
      </c>
      <c r="M1640" s="41">
        <v>0</v>
      </c>
      <c r="N1640" s="41">
        <v>0</v>
      </c>
      <c r="O1640" s="41">
        <v>0</v>
      </c>
      <c r="P1640" s="12">
        <v>740008.85</v>
      </c>
      <c r="Q1640" s="41">
        <v>233.47</v>
      </c>
      <c r="R1640" s="10">
        <v>233.47</v>
      </c>
      <c r="S1640" s="44" t="s">
        <v>200</v>
      </c>
      <c r="T1640" s="21" t="s">
        <v>37</v>
      </c>
    </row>
    <row r="1641" spans="1:20" ht="21.95" hidden="1" customHeight="1" x14ac:dyDescent="0.25">
      <c r="A1641" s="331">
        <v>386</v>
      </c>
      <c r="B1641" s="156" t="s">
        <v>1746</v>
      </c>
      <c r="C1641" s="8">
        <v>1959</v>
      </c>
      <c r="D1641" s="72">
        <v>2011</v>
      </c>
      <c r="E1641" s="73" t="s">
        <v>841</v>
      </c>
      <c r="F1641" s="72">
        <v>5</v>
      </c>
      <c r="G1641" s="72">
        <v>4</v>
      </c>
      <c r="H1641" s="41">
        <v>3259.9</v>
      </c>
      <c r="I1641" s="41">
        <v>3258.78</v>
      </c>
      <c r="J1641" s="41">
        <v>2108.6</v>
      </c>
      <c r="K1641" s="9">
        <v>185</v>
      </c>
      <c r="L1641" s="12">
        <v>760827.37</v>
      </c>
      <c r="M1641" s="41">
        <v>0</v>
      </c>
      <c r="N1641" s="41">
        <v>0</v>
      </c>
      <c r="O1641" s="41">
        <v>0</v>
      </c>
      <c r="P1641" s="12">
        <v>760827.37</v>
      </c>
      <c r="Q1641" s="41">
        <v>233.47</v>
      </c>
      <c r="R1641" s="10">
        <v>233.47</v>
      </c>
      <c r="S1641" s="44" t="s">
        <v>200</v>
      </c>
      <c r="T1641" s="21" t="s">
        <v>37</v>
      </c>
    </row>
    <row r="1642" spans="1:20" ht="21.95" hidden="1" customHeight="1" x14ac:dyDescent="0.25">
      <c r="A1642" s="331">
        <v>387</v>
      </c>
      <c r="B1642" s="156" t="s">
        <v>1567</v>
      </c>
      <c r="C1642" s="8">
        <v>1955</v>
      </c>
      <c r="D1642" s="72"/>
      <c r="E1642" s="73" t="s">
        <v>882</v>
      </c>
      <c r="F1642" s="72">
        <v>2</v>
      </c>
      <c r="G1642" s="72">
        <v>1</v>
      </c>
      <c r="H1642" s="41">
        <v>423</v>
      </c>
      <c r="I1642" s="41">
        <v>360</v>
      </c>
      <c r="J1642" s="41">
        <v>334.8</v>
      </c>
      <c r="K1642" s="9">
        <v>24</v>
      </c>
      <c r="L1642" s="12">
        <v>84078</v>
      </c>
      <c r="M1642" s="41">
        <v>0</v>
      </c>
      <c r="N1642" s="41">
        <v>0</v>
      </c>
      <c r="O1642" s="41">
        <v>0</v>
      </c>
      <c r="P1642" s="12">
        <v>84078</v>
      </c>
      <c r="Q1642" s="41">
        <v>233.55</v>
      </c>
      <c r="R1642" s="10">
        <v>233.55</v>
      </c>
      <c r="S1642" s="44" t="s">
        <v>200</v>
      </c>
      <c r="T1642" s="21" t="s">
        <v>37</v>
      </c>
    </row>
    <row r="1643" spans="1:20" ht="21.95" hidden="1" customHeight="1" x14ac:dyDescent="0.25">
      <c r="A1643" s="331">
        <v>388</v>
      </c>
      <c r="B1643" s="156" t="s">
        <v>1568</v>
      </c>
      <c r="C1643" s="8">
        <v>1959</v>
      </c>
      <c r="D1643" s="72"/>
      <c r="E1643" s="73" t="s">
        <v>219</v>
      </c>
      <c r="F1643" s="72">
        <v>5</v>
      </c>
      <c r="G1643" s="72">
        <v>4</v>
      </c>
      <c r="H1643" s="41">
        <v>3524</v>
      </c>
      <c r="I1643" s="41">
        <v>3178</v>
      </c>
      <c r="J1643" s="41">
        <v>3090.9</v>
      </c>
      <c r="K1643" s="9">
        <v>154</v>
      </c>
      <c r="L1643" s="12">
        <v>3432271.78</v>
      </c>
      <c r="M1643" s="41">
        <v>0</v>
      </c>
      <c r="N1643" s="41">
        <v>0</v>
      </c>
      <c r="O1643" s="41">
        <v>0</v>
      </c>
      <c r="P1643" s="12">
        <v>3432271.78</v>
      </c>
      <c r="Q1643" s="41">
        <v>1080.01</v>
      </c>
      <c r="R1643" s="10">
        <v>1080.01</v>
      </c>
      <c r="S1643" s="44" t="s">
        <v>200</v>
      </c>
      <c r="T1643" s="21" t="s">
        <v>37</v>
      </c>
    </row>
    <row r="1644" spans="1:20" ht="21.95" hidden="1" customHeight="1" x14ac:dyDescent="0.25">
      <c r="A1644" s="331">
        <v>389</v>
      </c>
      <c r="B1644" s="156" t="s">
        <v>1747</v>
      </c>
      <c r="C1644" s="8">
        <v>1950</v>
      </c>
      <c r="D1644" s="72"/>
      <c r="E1644" s="73" t="s">
        <v>219</v>
      </c>
      <c r="F1644" s="72">
        <v>2</v>
      </c>
      <c r="G1644" s="72">
        <v>1</v>
      </c>
      <c r="H1644" s="41">
        <v>379.1</v>
      </c>
      <c r="I1644" s="41">
        <v>379.1</v>
      </c>
      <c r="J1644" s="41">
        <v>379.1</v>
      </c>
      <c r="K1644" s="9">
        <v>26</v>
      </c>
      <c r="L1644" s="12">
        <v>395465.75</v>
      </c>
      <c r="M1644" s="41">
        <v>0</v>
      </c>
      <c r="N1644" s="41">
        <v>0</v>
      </c>
      <c r="O1644" s="41">
        <v>0</v>
      </c>
      <c r="P1644" s="12">
        <v>395465.75</v>
      </c>
      <c r="Q1644" s="41">
        <v>1043.17</v>
      </c>
      <c r="R1644" s="10">
        <v>1043.17</v>
      </c>
      <c r="S1644" s="44" t="s">
        <v>200</v>
      </c>
      <c r="T1644" s="21" t="s">
        <v>37</v>
      </c>
    </row>
    <row r="1645" spans="1:20" ht="21.95" hidden="1" customHeight="1" x14ac:dyDescent="0.25">
      <c r="A1645" s="331">
        <v>390</v>
      </c>
      <c r="B1645" s="156" t="s">
        <v>1570</v>
      </c>
      <c r="C1645" s="8">
        <v>1969</v>
      </c>
      <c r="D1645" s="72"/>
      <c r="E1645" s="73" t="s">
        <v>219</v>
      </c>
      <c r="F1645" s="72">
        <v>5</v>
      </c>
      <c r="G1645" s="72">
        <v>6</v>
      </c>
      <c r="H1645" s="41">
        <v>5247.7</v>
      </c>
      <c r="I1645" s="41">
        <v>3159.6</v>
      </c>
      <c r="J1645" s="41">
        <v>2966.5</v>
      </c>
      <c r="K1645" s="9">
        <v>265</v>
      </c>
      <c r="L1645" s="12">
        <v>3412399.6</v>
      </c>
      <c r="M1645" s="41">
        <v>0</v>
      </c>
      <c r="N1645" s="41">
        <v>0</v>
      </c>
      <c r="O1645" s="41">
        <v>0</v>
      </c>
      <c r="P1645" s="12">
        <v>3412399.6</v>
      </c>
      <c r="Q1645" s="41">
        <v>1080.01</v>
      </c>
      <c r="R1645" s="10">
        <v>1080.01</v>
      </c>
      <c r="S1645" s="44" t="s">
        <v>200</v>
      </c>
      <c r="T1645" s="21" t="s">
        <v>37</v>
      </c>
    </row>
    <row r="1646" spans="1:20" ht="21.95" hidden="1" customHeight="1" x14ac:dyDescent="0.25">
      <c r="A1646" s="331">
        <v>391</v>
      </c>
      <c r="B1646" s="156" t="s">
        <v>1571</v>
      </c>
      <c r="C1646" s="8">
        <v>1975</v>
      </c>
      <c r="D1646" s="72"/>
      <c r="E1646" s="73" t="s">
        <v>841</v>
      </c>
      <c r="F1646" s="72">
        <v>12</v>
      </c>
      <c r="G1646" s="72">
        <v>2</v>
      </c>
      <c r="H1646" s="41">
        <v>5816</v>
      </c>
      <c r="I1646" s="41">
        <v>4774.8</v>
      </c>
      <c r="J1646" s="41">
        <v>4575.3</v>
      </c>
      <c r="K1646" s="9">
        <v>208</v>
      </c>
      <c r="L1646" s="12">
        <v>1016316.18</v>
      </c>
      <c r="M1646" s="41">
        <v>0</v>
      </c>
      <c r="N1646" s="41">
        <v>0</v>
      </c>
      <c r="O1646" s="41">
        <v>0</v>
      </c>
      <c r="P1646" s="12">
        <v>1016316.18</v>
      </c>
      <c r="Q1646" s="41">
        <v>212.85</v>
      </c>
      <c r="R1646" s="10">
        <v>212.85</v>
      </c>
      <c r="S1646" s="44" t="s">
        <v>200</v>
      </c>
      <c r="T1646" s="21" t="s">
        <v>37</v>
      </c>
    </row>
    <row r="1647" spans="1:20" ht="21.95" hidden="1" customHeight="1" x14ac:dyDescent="0.25">
      <c r="A1647" s="331">
        <v>392</v>
      </c>
      <c r="B1647" s="156" t="s">
        <v>1572</v>
      </c>
      <c r="C1647" s="8">
        <v>1972</v>
      </c>
      <c r="D1647" s="72"/>
      <c r="E1647" s="73" t="s">
        <v>47</v>
      </c>
      <c r="F1647" s="72">
        <v>5</v>
      </c>
      <c r="G1647" s="72">
        <v>4</v>
      </c>
      <c r="H1647" s="41">
        <v>3330.1</v>
      </c>
      <c r="I1647" s="41">
        <v>2938.6</v>
      </c>
      <c r="J1647" s="41">
        <v>2468</v>
      </c>
      <c r="K1647" s="9">
        <v>126</v>
      </c>
      <c r="L1647" s="12">
        <v>2501924.04</v>
      </c>
      <c r="M1647" s="41">
        <v>0</v>
      </c>
      <c r="N1647" s="41">
        <v>0</v>
      </c>
      <c r="O1647" s="41">
        <v>0</v>
      </c>
      <c r="P1647" s="12">
        <v>2501924.04</v>
      </c>
      <c r="Q1647" s="41">
        <v>851.4</v>
      </c>
      <c r="R1647" s="10">
        <v>851.4</v>
      </c>
      <c r="S1647" s="44" t="s">
        <v>200</v>
      </c>
      <c r="T1647" s="21" t="s">
        <v>37</v>
      </c>
    </row>
    <row r="1648" spans="1:20" ht="21.95" hidden="1" customHeight="1" x14ac:dyDescent="0.25">
      <c r="A1648" s="331">
        <v>393</v>
      </c>
      <c r="B1648" s="156" t="s">
        <v>1573</v>
      </c>
      <c r="C1648" s="8">
        <v>1972</v>
      </c>
      <c r="D1648" s="72">
        <v>2011</v>
      </c>
      <c r="E1648" s="73" t="s">
        <v>219</v>
      </c>
      <c r="F1648" s="72">
        <v>5</v>
      </c>
      <c r="G1648" s="72">
        <v>4</v>
      </c>
      <c r="H1648" s="41">
        <v>4204</v>
      </c>
      <c r="I1648" s="41">
        <v>3912.8</v>
      </c>
      <c r="J1648" s="41">
        <v>3884.6</v>
      </c>
      <c r="K1648" s="9">
        <v>130</v>
      </c>
      <c r="L1648" s="12">
        <v>1002381.1</v>
      </c>
      <c r="M1648" s="41">
        <v>0</v>
      </c>
      <c r="N1648" s="41">
        <v>0</v>
      </c>
      <c r="O1648" s="41">
        <v>0</v>
      </c>
      <c r="P1648" s="12">
        <v>1002381.1</v>
      </c>
      <c r="Q1648" s="41">
        <v>256.18</v>
      </c>
      <c r="R1648" s="10">
        <v>256.18</v>
      </c>
      <c r="S1648" s="44">
        <v>43070</v>
      </c>
      <c r="T1648" s="21" t="s">
        <v>37</v>
      </c>
    </row>
    <row r="1649" spans="1:20" ht="21.95" hidden="1" customHeight="1" x14ac:dyDescent="0.25">
      <c r="A1649" s="331">
        <v>394</v>
      </c>
      <c r="B1649" s="156" t="s">
        <v>1397</v>
      </c>
      <c r="C1649" s="8">
        <v>1959</v>
      </c>
      <c r="D1649" s="72"/>
      <c r="E1649" s="73" t="s">
        <v>36</v>
      </c>
      <c r="F1649" s="72">
        <v>3</v>
      </c>
      <c r="G1649" s="72">
        <v>4</v>
      </c>
      <c r="H1649" s="41">
        <v>2050.6</v>
      </c>
      <c r="I1649" s="41">
        <v>1803.2</v>
      </c>
      <c r="J1649" s="41">
        <v>1356.01</v>
      </c>
      <c r="K1649" s="9">
        <v>103</v>
      </c>
      <c r="L1649" s="12">
        <v>719494.83</v>
      </c>
      <c r="M1649" s="41">
        <v>0</v>
      </c>
      <c r="N1649" s="41">
        <v>0</v>
      </c>
      <c r="O1649" s="41">
        <v>0</v>
      </c>
      <c r="P1649" s="12">
        <v>719494.83</v>
      </c>
      <c r="Q1649" s="41">
        <v>399.01</v>
      </c>
      <c r="R1649" s="10">
        <v>399.01</v>
      </c>
      <c r="S1649" s="44" t="s">
        <v>200</v>
      </c>
      <c r="T1649" s="21" t="s">
        <v>37</v>
      </c>
    </row>
    <row r="1650" spans="1:20" ht="21.95" hidden="1" customHeight="1" x14ac:dyDescent="0.25">
      <c r="A1650" s="331">
        <v>395</v>
      </c>
      <c r="B1650" s="156" t="s">
        <v>1574</v>
      </c>
      <c r="C1650" s="8">
        <v>1956</v>
      </c>
      <c r="D1650" s="72"/>
      <c r="E1650" s="73" t="s">
        <v>836</v>
      </c>
      <c r="F1650" s="72">
        <v>2</v>
      </c>
      <c r="G1650" s="72">
        <v>2</v>
      </c>
      <c r="H1650" s="41">
        <v>1085.5999999999999</v>
      </c>
      <c r="I1650" s="41">
        <v>971</v>
      </c>
      <c r="J1650" s="41">
        <v>903.03</v>
      </c>
      <c r="K1650" s="9">
        <v>42</v>
      </c>
      <c r="L1650" s="12">
        <v>226777.05</v>
      </c>
      <c r="M1650" s="41">
        <v>0</v>
      </c>
      <c r="N1650" s="41">
        <v>0</v>
      </c>
      <c r="O1650" s="41">
        <v>0</v>
      </c>
      <c r="P1650" s="12">
        <v>226777.05</v>
      </c>
      <c r="Q1650" s="41">
        <v>233.55</v>
      </c>
      <c r="R1650" s="10">
        <v>233.55</v>
      </c>
      <c r="S1650" s="44" t="s">
        <v>200</v>
      </c>
      <c r="T1650" s="21" t="s">
        <v>37</v>
      </c>
    </row>
    <row r="1651" spans="1:20" ht="21.95" hidden="1" customHeight="1" x14ac:dyDescent="0.25">
      <c r="A1651" s="331">
        <v>396</v>
      </c>
      <c r="B1651" s="156" t="s">
        <v>1396</v>
      </c>
      <c r="C1651" s="8">
        <v>1951</v>
      </c>
      <c r="D1651" s="72"/>
      <c r="E1651" s="73" t="s">
        <v>36</v>
      </c>
      <c r="F1651" s="72">
        <v>4</v>
      </c>
      <c r="G1651" s="72">
        <v>2</v>
      </c>
      <c r="H1651" s="41">
        <v>2819.5</v>
      </c>
      <c r="I1651" s="41">
        <v>1606.1</v>
      </c>
      <c r="J1651" s="41">
        <v>1080.2</v>
      </c>
      <c r="K1651" s="9">
        <v>29</v>
      </c>
      <c r="L1651" s="12">
        <v>1091312.83</v>
      </c>
      <c r="M1651" s="41">
        <v>0</v>
      </c>
      <c r="N1651" s="41">
        <v>0</v>
      </c>
      <c r="O1651" s="41">
        <v>0</v>
      </c>
      <c r="P1651" s="12">
        <v>1091312.83</v>
      </c>
      <c r="Q1651" s="41">
        <v>679.48</v>
      </c>
      <c r="R1651" s="10">
        <v>679.48</v>
      </c>
      <c r="S1651" s="44" t="s">
        <v>200</v>
      </c>
      <c r="T1651" s="21" t="s">
        <v>37</v>
      </c>
    </row>
    <row r="1652" spans="1:20" ht="21.95" hidden="1" customHeight="1" x14ac:dyDescent="0.25">
      <c r="A1652" s="331">
        <v>397</v>
      </c>
      <c r="B1652" s="156" t="s">
        <v>1748</v>
      </c>
      <c r="C1652" s="8">
        <v>1954</v>
      </c>
      <c r="D1652" s="72"/>
      <c r="E1652" s="73" t="s">
        <v>1749</v>
      </c>
      <c r="F1652" s="72">
        <v>2</v>
      </c>
      <c r="G1652" s="72">
        <v>1</v>
      </c>
      <c r="H1652" s="41">
        <v>421</v>
      </c>
      <c r="I1652" s="41">
        <v>358</v>
      </c>
      <c r="J1652" s="41">
        <v>358</v>
      </c>
      <c r="K1652" s="9">
        <v>23</v>
      </c>
      <c r="L1652" s="12">
        <v>742123.26</v>
      </c>
      <c r="M1652" s="41">
        <v>0</v>
      </c>
      <c r="N1652" s="41">
        <v>0</v>
      </c>
      <c r="O1652" s="41">
        <v>0</v>
      </c>
      <c r="P1652" s="12">
        <v>742123.26</v>
      </c>
      <c r="Q1652" s="41">
        <v>2072.9699999999998</v>
      </c>
      <c r="R1652" s="10">
        <v>2072.9699999999998</v>
      </c>
      <c r="S1652" s="44" t="s">
        <v>200</v>
      </c>
      <c r="T1652" s="21" t="s">
        <v>37</v>
      </c>
    </row>
    <row r="1653" spans="1:20" ht="21.95" hidden="1" customHeight="1" x14ac:dyDescent="0.25">
      <c r="A1653" s="331">
        <v>398</v>
      </c>
      <c r="B1653" s="156" t="s">
        <v>1750</v>
      </c>
      <c r="C1653" s="8">
        <v>1979</v>
      </c>
      <c r="D1653" s="72"/>
      <c r="E1653" s="73" t="s">
        <v>1751</v>
      </c>
      <c r="F1653" s="72">
        <v>9</v>
      </c>
      <c r="G1653" s="72">
        <v>4</v>
      </c>
      <c r="H1653" s="41">
        <v>9167.9</v>
      </c>
      <c r="I1653" s="41">
        <v>7574.21</v>
      </c>
      <c r="J1653" s="41">
        <v>6958.74</v>
      </c>
      <c r="K1653" s="9">
        <v>401</v>
      </c>
      <c r="L1653" s="12">
        <v>2394750.9500000002</v>
      </c>
      <c r="M1653" s="41">
        <v>0</v>
      </c>
      <c r="N1653" s="41">
        <v>0</v>
      </c>
      <c r="O1653" s="41">
        <v>0</v>
      </c>
      <c r="P1653" s="12">
        <v>2394750.9500000002</v>
      </c>
      <c r="Q1653" s="41">
        <v>316.17</v>
      </c>
      <c r="R1653" s="10">
        <v>948.61</v>
      </c>
      <c r="S1653" s="44" t="s">
        <v>1752</v>
      </c>
      <c r="T1653" s="21" t="s">
        <v>37</v>
      </c>
    </row>
    <row r="1654" spans="1:20" ht="21.95" hidden="1" customHeight="1" x14ac:dyDescent="0.25">
      <c r="A1654" s="331">
        <v>399</v>
      </c>
      <c r="B1654" s="156" t="s">
        <v>1753</v>
      </c>
      <c r="C1654" s="8">
        <v>1991</v>
      </c>
      <c r="D1654" s="72"/>
      <c r="E1654" s="73" t="s">
        <v>1751</v>
      </c>
      <c r="F1654" s="72">
        <v>9</v>
      </c>
      <c r="G1654" s="72">
        <v>1</v>
      </c>
      <c r="H1654" s="41">
        <v>5279.2</v>
      </c>
      <c r="I1654" s="41">
        <v>4964</v>
      </c>
      <c r="J1654" s="41">
        <v>2632.89</v>
      </c>
      <c r="K1654" s="9">
        <v>174</v>
      </c>
      <c r="L1654" s="12">
        <v>1569476.38</v>
      </c>
      <c r="M1654" s="41">
        <v>0</v>
      </c>
      <c r="N1654" s="41">
        <v>0</v>
      </c>
      <c r="O1654" s="41">
        <v>0</v>
      </c>
      <c r="P1654" s="12">
        <v>1569476.38</v>
      </c>
      <c r="Q1654" s="41">
        <v>316.17</v>
      </c>
      <c r="R1654" s="10">
        <v>948.61</v>
      </c>
      <c r="S1654" s="44" t="s">
        <v>1752</v>
      </c>
      <c r="T1654" s="21" t="s">
        <v>37</v>
      </c>
    </row>
    <row r="1655" spans="1:20" ht="21.95" hidden="1" customHeight="1" x14ac:dyDescent="0.25">
      <c r="A1655" s="331">
        <v>400</v>
      </c>
      <c r="B1655" s="156" t="s">
        <v>1754</v>
      </c>
      <c r="C1655" s="8">
        <v>1979</v>
      </c>
      <c r="D1655" s="72"/>
      <c r="E1655" s="73" t="s">
        <v>1751</v>
      </c>
      <c r="F1655" s="72">
        <v>9</v>
      </c>
      <c r="G1655" s="72">
        <v>2</v>
      </c>
      <c r="H1655" s="41">
        <v>4541.8999999999996</v>
      </c>
      <c r="I1655" s="41">
        <v>3863.22</v>
      </c>
      <c r="J1655" s="41">
        <v>3294.32</v>
      </c>
      <c r="K1655" s="9">
        <v>218</v>
      </c>
      <c r="L1655" s="12">
        <v>1221440.8899999999</v>
      </c>
      <c r="M1655" s="41">
        <v>0</v>
      </c>
      <c r="N1655" s="41">
        <v>0</v>
      </c>
      <c r="O1655" s="41">
        <v>0</v>
      </c>
      <c r="P1655" s="12">
        <v>1221440.8899999999</v>
      </c>
      <c r="Q1655" s="41">
        <v>316.17</v>
      </c>
      <c r="R1655" s="10">
        <v>948.61</v>
      </c>
      <c r="S1655" s="44" t="s">
        <v>1752</v>
      </c>
      <c r="T1655" s="21" t="s">
        <v>37</v>
      </c>
    </row>
    <row r="1656" spans="1:20" ht="21.95" hidden="1" customHeight="1" x14ac:dyDescent="0.25">
      <c r="A1656" s="331">
        <v>401</v>
      </c>
      <c r="B1656" s="156" t="s">
        <v>1755</v>
      </c>
      <c r="C1656" s="8">
        <v>1980</v>
      </c>
      <c r="D1656" s="72"/>
      <c r="E1656" s="73" t="s">
        <v>1751</v>
      </c>
      <c r="F1656" s="72">
        <v>12</v>
      </c>
      <c r="G1656" s="72">
        <v>2</v>
      </c>
      <c r="H1656" s="41">
        <v>5733.2</v>
      </c>
      <c r="I1656" s="41">
        <v>4843.2</v>
      </c>
      <c r="J1656" s="41">
        <v>4487.83</v>
      </c>
      <c r="K1656" s="9">
        <v>223</v>
      </c>
      <c r="L1656" s="12">
        <v>2649126.9</v>
      </c>
      <c r="M1656" s="41">
        <v>0</v>
      </c>
      <c r="N1656" s="41">
        <v>0</v>
      </c>
      <c r="O1656" s="41">
        <v>0</v>
      </c>
      <c r="P1656" s="12">
        <v>2649126.9</v>
      </c>
      <c r="Q1656" s="41">
        <v>546.98</v>
      </c>
      <c r="R1656" s="10">
        <v>1641.1</v>
      </c>
      <c r="S1656" s="44" t="s">
        <v>1752</v>
      </c>
      <c r="T1656" s="21" t="s">
        <v>37</v>
      </c>
    </row>
    <row r="1657" spans="1:20" ht="21.95" hidden="1" customHeight="1" x14ac:dyDescent="0.25">
      <c r="A1657" s="331">
        <v>402</v>
      </c>
      <c r="B1657" s="156" t="s">
        <v>1756</v>
      </c>
      <c r="C1657" s="8">
        <v>1981</v>
      </c>
      <c r="D1657" s="72"/>
      <c r="E1657" s="73" t="s">
        <v>1751</v>
      </c>
      <c r="F1657" s="72">
        <v>12</v>
      </c>
      <c r="G1657" s="72">
        <v>4</v>
      </c>
      <c r="H1657" s="41">
        <v>11340.5</v>
      </c>
      <c r="I1657" s="41">
        <v>9363.5499999999993</v>
      </c>
      <c r="J1657" s="41">
        <v>8916.15</v>
      </c>
      <c r="K1657" s="9">
        <v>430</v>
      </c>
      <c r="L1657" s="12">
        <v>5121661.75</v>
      </c>
      <c r="M1657" s="41">
        <v>0</v>
      </c>
      <c r="N1657" s="41">
        <v>0</v>
      </c>
      <c r="O1657" s="41">
        <v>0</v>
      </c>
      <c r="P1657" s="12">
        <v>5121661.75</v>
      </c>
      <c r="Q1657" s="41">
        <v>546.98</v>
      </c>
      <c r="R1657" s="10">
        <v>1641.1</v>
      </c>
      <c r="S1657" s="44" t="s">
        <v>1752</v>
      </c>
      <c r="T1657" s="21" t="s">
        <v>37</v>
      </c>
    </row>
    <row r="1658" spans="1:20" ht="21.95" hidden="1" customHeight="1" x14ac:dyDescent="0.25">
      <c r="A1658" s="331">
        <v>403</v>
      </c>
      <c r="B1658" s="156" t="s">
        <v>1757</v>
      </c>
      <c r="C1658" s="8">
        <v>1987</v>
      </c>
      <c r="D1658" s="72"/>
      <c r="E1658" s="73" t="s">
        <v>1751</v>
      </c>
      <c r="F1658" s="72">
        <v>16</v>
      </c>
      <c r="G1658" s="72">
        <v>1</v>
      </c>
      <c r="H1658" s="41">
        <v>6385.6</v>
      </c>
      <c r="I1658" s="41">
        <v>5357.8</v>
      </c>
      <c r="J1658" s="41">
        <v>5100.8</v>
      </c>
      <c r="K1658" s="9">
        <v>212</v>
      </c>
      <c r="L1658" s="12">
        <v>2930602.1</v>
      </c>
      <c r="M1658" s="41">
        <v>0</v>
      </c>
      <c r="N1658" s="41">
        <v>0</v>
      </c>
      <c r="O1658" s="41">
        <v>0</v>
      </c>
      <c r="P1658" s="12">
        <v>2930602.1</v>
      </c>
      <c r="Q1658" s="41">
        <v>546.98</v>
      </c>
      <c r="R1658" s="10">
        <v>1641.1</v>
      </c>
      <c r="S1658" s="44" t="s">
        <v>1752</v>
      </c>
      <c r="T1658" s="21" t="s">
        <v>37</v>
      </c>
    </row>
    <row r="1659" spans="1:20" ht="21.95" hidden="1" customHeight="1" x14ac:dyDescent="0.25">
      <c r="A1659" s="331">
        <v>404</v>
      </c>
      <c r="B1659" s="156" t="s">
        <v>1758</v>
      </c>
      <c r="C1659" s="8">
        <v>1979</v>
      </c>
      <c r="D1659" s="72"/>
      <c r="E1659" s="73" t="s">
        <v>1751</v>
      </c>
      <c r="F1659" s="72">
        <v>9</v>
      </c>
      <c r="G1659" s="72">
        <v>2</v>
      </c>
      <c r="H1659" s="41">
        <v>4541.8999999999996</v>
      </c>
      <c r="I1659" s="41">
        <v>3851.7</v>
      </c>
      <c r="J1659" s="41">
        <v>3345.1</v>
      </c>
      <c r="K1659" s="9">
        <v>206</v>
      </c>
      <c r="L1659" s="12">
        <v>1217798.5900000001</v>
      </c>
      <c r="M1659" s="41">
        <v>0</v>
      </c>
      <c r="N1659" s="41">
        <v>0</v>
      </c>
      <c r="O1659" s="41">
        <v>0</v>
      </c>
      <c r="P1659" s="12">
        <v>1217798.5900000001</v>
      </c>
      <c r="Q1659" s="41">
        <v>316.17</v>
      </c>
      <c r="R1659" s="10">
        <v>948.61</v>
      </c>
      <c r="S1659" s="44" t="s">
        <v>1752</v>
      </c>
      <c r="T1659" s="21" t="s">
        <v>37</v>
      </c>
    </row>
    <row r="1660" spans="1:20" ht="21.95" hidden="1" customHeight="1" x14ac:dyDescent="0.25">
      <c r="A1660" s="331">
        <v>405</v>
      </c>
      <c r="B1660" s="156" t="s">
        <v>1759</v>
      </c>
      <c r="C1660" s="8">
        <v>1988</v>
      </c>
      <c r="D1660" s="72"/>
      <c r="E1660" s="73" t="s">
        <v>1751</v>
      </c>
      <c r="F1660" s="72">
        <v>10</v>
      </c>
      <c r="G1660" s="72">
        <v>3</v>
      </c>
      <c r="H1660" s="41">
        <v>6435.1</v>
      </c>
      <c r="I1660" s="41">
        <v>6416.9</v>
      </c>
      <c r="J1660" s="41">
        <v>6185.5</v>
      </c>
      <c r="K1660" s="9">
        <v>286</v>
      </c>
      <c r="L1660" s="12">
        <v>3509907.17</v>
      </c>
      <c r="M1660" s="41">
        <v>0</v>
      </c>
      <c r="N1660" s="41">
        <v>0</v>
      </c>
      <c r="O1660" s="41">
        <v>0</v>
      </c>
      <c r="P1660" s="12">
        <v>3509907.17</v>
      </c>
      <c r="Q1660" s="41">
        <v>546.98</v>
      </c>
      <c r="R1660" s="10">
        <v>1641.1</v>
      </c>
      <c r="S1660" s="44" t="s">
        <v>1752</v>
      </c>
      <c r="T1660" s="21" t="s">
        <v>37</v>
      </c>
    </row>
    <row r="1661" spans="1:20" ht="21.95" hidden="1" customHeight="1" x14ac:dyDescent="0.25">
      <c r="A1661" s="331">
        <v>406</v>
      </c>
      <c r="B1661" s="156" t="s">
        <v>1760</v>
      </c>
      <c r="C1661" s="8">
        <v>1983</v>
      </c>
      <c r="D1661" s="72"/>
      <c r="E1661" s="73" t="s">
        <v>1751</v>
      </c>
      <c r="F1661" s="72">
        <v>9</v>
      </c>
      <c r="G1661" s="72">
        <v>2</v>
      </c>
      <c r="H1661" s="41">
        <v>4418.8999999999996</v>
      </c>
      <c r="I1661" s="41">
        <v>3914</v>
      </c>
      <c r="J1661" s="41">
        <v>3914</v>
      </c>
      <c r="K1661" s="9">
        <v>232</v>
      </c>
      <c r="L1661" s="12">
        <v>1237496.08</v>
      </c>
      <c r="M1661" s="41">
        <v>0</v>
      </c>
      <c r="N1661" s="41">
        <v>0</v>
      </c>
      <c r="O1661" s="41">
        <v>0</v>
      </c>
      <c r="P1661" s="12">
        <v>1237496.08</v>
      </c>
      <c r="Q1661" s="41">
        <v>316.17</v>
      </c>
      <c r="R1661" s="10">
        <v>948.61</v>
      </c>
      <c r="S1661" s="44" t="s">
        <v>1752</v>
      </c>
      <c r="T1661" s="21" t="s">
        <v>37</v>
      </c>
    </row>
    <row r="1662" spans="1:20" ht="21.95" hidden="1" customHeight="1" x14ac:dyDescent="0.25">
      <c r="A1662" s="331">
        <v>407</v>
      </c>
      <c r="B1662" s="156" t="s">
        <v>1761</v>
      </c>
      <c r="C1662" s="8">
        <v>1980</v>
      </c>
      <c r="D1662" s="72"/>
      <c r="E1662" s="73" t="s">
        <v>1751</v>
      </c>
      <c r="F1662" s="72">
        <v>9</v>
      </c>
      <c r="G1662" s="72">
        <v>2</v>
      </c>
      <c r="H1662" s="41">
        <v>3882.6</v>
      </c>
      <c r="I1662" s="41">
        <v>3608.6</v>
      </c>
      <c r="J1662" s="41">
        <v>2664.7</v>
      </c>
      <c r="K1662" s="9">
        <v>199</v>
      </c>
      <c r="L1662" s="12">
        <v>1140937.24</v>
      </c>
      <c r="M1662" s="41">
        <v>0</v>
      </c>
      <c r="N1662" s="41">
        <v>0</v>
      </c>
      <c r="O1662" s="41">
        <v>0</v>
      </c>
      <c r="P1662" s="12">
        <v>1140937.24</v>
      </c>
      <c r="Q1662" s="41">
        <v>316.17</v>
      </c>
      <c r="R1662" s="10">
        <v>948.61</v>
      </c>
      <c r="S1662" s="44" t="s">
        <v>1752</v>
      </c>
      <c r="T1662" s="21" t="s">
        <v>37</v>
      </c>
    </row>
    <row r="1663" spans="1:20" ht="21.95" hidden="1" customHeight="1" x14ac:dyDescent="0.25">
      <c r="A1663" s="331">
        <v>408</v>
      </c>
      <c r="B1663" s="156" t="s">
        <v>1762</v>
      </c>
      <c r="C1663" s="8">
        <v>1973</v>
      </c>
      <c r="D1663" s="72"/>
      <c r="E1663" s="73" t="s">
        <v>1751</v>
      </c>
      <c r="F1663" s="72">
        <v>9</v>
      </c>
      <c r="G1663" s="72">
        <v>4</v>
      </c>
      <c r="H1663" s="41">
        <v>7430.1</v>
      </c>
      <c r="I1663" s="41">
        <v>5073.5</v>
      </c>
      <c r="J1663" s="41">
        <v>4755.6000000000004</v>
      </c>
      <c r="K1663" s="9">
        <v>270</v>
      </c>
      <c r="L1663" s="12">
        <v>1604097.19</v>
      </c>
      <c r="M1663" s="41">
        <v>0</v>
      </c>
      <c r="N1663" s="41">
        <v>0</v>
      </c>
      <c r="O1663" s="41">
        <v>0</v>
      </c>
      <c r="P1663" s="12">
        <v>1604097.19</v>
      </c>
      <c r="Q1663" s="41">
        <v>316.17</v>
      </c>
      <c r="R1663" s="10">
        <v>948.61</v>
      </c>
      <c r="S1663" s="44" t="s">
        <v>1752</v>
      </c>
      <c r="T1663" s="21" t="s">
        <v>37</v>
      </c>
    </row>
    <row r="1664" spans="1:20" ht="21.95" hidden="1" customHeight="1" x14ac:dyDescent="0.25">
      <c r="A1664" s="331">
        <v>409</v>
      </c>
      <c r="B1664" s="156" t="s">
        <v>1763</v>
      </c>
      <c r="C1664" s="8">
        <v>1980</v>
      </c>
      <c r="D1664" s="72"/>
      <c r="E1664" s="73" t="s">
        <v>1751</v>
      </c>
      <c r="F1664" s="72">
        <v>9</v>
      </c>
      <c r="G1664" s="72">
        <v>2</v>
      </c>
      <c r="H1664" s="41">
        <v>3896.8</v>
      </c>
      <c r="I1664" s="41">
        <v>3674.9</v>
      </c>
      <c r="J1664" s="41">
        <v>2666.6</v>
      </c>
      <c r="K1664" s="9">
        <v>202</v>
      </c>
      <c r="L1664" s="12">
        <v>1161899.43</v>
      </c>
      <c r="M1664" s="41">
        <v>0</v>
      </c>
      <c r="N1664" s="41">
        <v>0</v>
      </c>
      <c r="O1664" s="41">
        <v>0</v>
      </c>
      <c r="P1664" s="12">
        <v>1161899.43</v>
      </c>
      <c r="Q1664" s="41">
        <v>316.17</v>
      </c>
      <c r="R1664" s="10">
        <v>948.61</v>
      </c>
      <c r="S1664" s="44" t="s">
        <v>1752</v>
      </c>
      <c r="T1664" s="21" t="s">
        <v>37</v>
      </c>
    </row>
    <row r="1665" spans="1:20" ht="21.95" hidden="1" customHeight="1" x14ac:dyDescent="0.25">
      <c r="A1665" s="331">
        <v>410</v>
      </c>
      <c r="B1665" s="156" t="s">
        <v>1764</v>
      </c>
      <c r="C1665" s="8">
        <v>1980</v>
      </c>
      <c r="D1665" s="72"/>
      <c r="E1665" s="73" t="s">
        <v>1751</v>
      </c>
      <c r="F1665" s="72">
        <v>9</v>
      </c>
      <c r="G1665" s="72">
        <v>2</v>
      </c>
      <c r="H1665" s="41">
        <v>3872.7</v>
      </c>
      <c r="I1665" s="41">
        <v>3768.4</v>
      </c>
      <c r="J1665" s="41">
        <v>2651.1</v>
      </c>
      <c r="K1665" s="9">
        <v>196</v>
      </c>
      <c r="L1665" s="12">
        <v>1191461.48</v>
      </c>
      <c r="M1665" s="41">
        <v>0</v>
      </c>
      <c r="N1665" s="41">
        <v>0</v>
      </c>
      <c r="O1665" s="41">
        <v>0</v>
      </c>
      <c r="P1665" s="12">
        <v>1191461.48</v>
      </c>
      <c r="Q1665" s="41">
        <v>316.17</v>
      </c>
      <c r="R1665" s="10">
        <v>948.61</v>
      </c>
      <c r="S1665" s="44" t="s">
        <v>1752</v>
      </c>
      <c r="T1665" s="21" t="s">
        <v>37</v>
      </c>
    </row>
    <row r="1666" spans="1:20" ht="21.95" hidden="1" customHeight="1" x14ac:dyDescent="0.25">
      <c r="A1666" s="331">
        <v>411</v>
      </c>
      <c r="B1666" s="156" t="s">
        <v>1765</v>
      </c>
      <c r="C1666" s="8">
        <v>1988</v>
      </c>
      <c r="D1666" s="72"/>
      <c r="E1666" s="73" t="s">
        <v>1751</v>
      </c>
      <c r="F1666" s="72">
        <v>10</v>
      </c>
      <c r="G1666" s="72">
        <v>2</v>
      </c>
      <c r="H1666" s="41">
        <v>5179.96</v>
      </c>
      <c r="I1666" s="41">
        <v>4422.2</v>
      </c>
      <c r="J1666" s="41">
        <v>4302.6000000000004</v>
      </c>
      <c r="K1666" s="9">
        <v>239</v>
      </c>
      <c r="L1666" s="12">
        <v>2418848.9</v>
      </c>
      <c r="M1666" s="41">
        <v>0</v>
      </c>
      <c r="N1666" s="41">
        <v>0</v>
      </c>
      <c r="O1666" s="41">
        <v>0</v>
      </c>
      <c r="P1666" s="12">
        <v>2418848.9</v>
      </c>
      <c r="Q1666" s="41">
        <v>546.98</v>
      </c>
      <c r="R1666" s="10">
        <v>1641.1</v>
      </c>
      <c r="S1666" s="44" t="s">
        <v>1752</v>
      </c>
      <c r="T1666" s="21" t="s">
        <v>37</v>
      </c>
    </row>
    <row r="1667" spans="1:20" ht="21.95" hidden="1" customHeight="1" x14ac:dyDescent="0.25">
      <c r="A1667" s="331">
        <v>412</v>
      </c>
      <c r="B1667" s="156" t="s">
        <v>1766</v>
      </c>
      <c r="C1667" s="8">
        <v>1983</v>
      </c>
      <c r="D1667" s="72"/>
      <c r="E1667" s="73" t="s">
        <v>1751</v>
      </c>
      <c r="F1667" s="72">
        <v>9</v>
      </c>
      <c r="G1667" s="72">
        <v>2</v>
      </c>
      <c r="H1667" s="41">
        <v>4379.1000000000004</v>
      </c>
      <c r="I1667" s="41">
        <v>3852.5</v>
      </c>
      <c r="J1667" s="41">
        <v>3838.5</v>
      </c>
      <c r="K1667" s="9">
        <v>450</v>
      </c>
      <c r="L1667" s="12">
        <v>1218051.52</v>
      </c>
      <c r="M1667" s="41">
        <v>0</v>
      </c>
      <c r="N1667" s="41">
        <v>0</v>
      </c>
      <c r="O1667" s="41">
        <v>0</v>
      </c>
      <c r="P1667" s="12">
        <v>1218051.52</v>
      </c>
      <c r="Q1667" s="41">
        <v>316.17</v>
      </c>
      <c r="R1667" s="10">
        <v>948.61</v>
      </c>
      <c r="S1667" s="44" t="s">
        <v>1752</v>
      </c>
      <c r="T1667" s="21" t="s">
        <v>37</v>
      </c>
    </row>
    <row r="1668" spans="1:20" ht="21.95" hidden="1" customHeight="1" x14ac:dyDescent="0.25">
      <c r="A1668" s="331">
        <v>413</v>
      </c>
      <c r="B1668" s="156" t="s">
        <v>1767</v>
      </c>
      <c r="C1668" s="8">
        <v>1986</v>
      </c>
      <c r="D1668" s="72"/>
      <c r="E1668" s="73" t="s">
        <v>1751</v>
      </c>
      <c r="F1668" s="72">
        <v>9</v>
      </c>
      <c r="G1668" s="72">
        <v>2</v>
      </c>
      <c r="H1668" s="41">
        <v>4439.8</v>
      </c>
      <c r="I1668" s="41">
        <v>3981.4</v>
      </c>
      <c r="J1668" s="41">
        <v>3824.5</v>
      </c>
      <c r="K1668" s="9">
        <v>139</v>
      </c>
      <c r="L1668" s="12">
        <v>1258806.06</v>
      </c>
      <c r="M1668" s="41">
        <v>0</v>
      </c>
      <c r="N1668" s="41">
        <v>0</v>
      </c>
      <c r="O1668" s="41">
        <v>0</v>
      </c>
      <c r="P1668" s="12">
        <v>1258806.06</v>
      </c>
      <c r="Q1668" s="41">
        <v>316.17</v>
      </c>
      <c r="R1668" s="10">
        <v>948.61</v>
      </c>
      <c r="S1668" s="44" t="s">
        <v>1752</v>
      </c>
      <c r="T1668" s="21" t="s">
        <v>37</v>
      </c>
    </row>
    <row r="1669" spans="1:20" ht="21.95" hidden="1" customHeight="1" x14ac:dyDescent="0.25">
      <c r="A1669" s="331">
        <v>414</v>
      </c>
      <c r="B1669" s="156" t="s">
        <v>1768</v>
      </c>
      <c r="C1669" s="8">
        <v>1984</v>
      </c>
      <c r="D1669" s="72"/>
      <c r="E1669" s="73" t="s">
        <v>90</v>
      </c>
      <c r="F1669" s="72">
        <v>9</v>
      </c>
      <c r="G1669" s="72">
        <v>2</v>
      </c>
      <c r="H1669" s="41">
        <v>4679.5</v>
      </c>
      <c r="I1669" s="41">
        <v>4102.8</v>
      </c>
      <c r="J1669" s="41">
        <v>3894.2</v>
      </c>
      <c r="K1669" s="9">
        <v>197</v>
      </c>
      <c r="L1669" s="12">
        <v>1297189.3</v>
      </c>
      <c r="M1669" s="41">
        <v>0</v>
      </c>
      <c r="N1669" s="41">
        <v>0</v>
      </c>
      <c r="O1669" s="41">
        <v>0</v>
      </c>
      <c r="P1669" s="12">
        <v>1297189.3</v>
      </c>
      <c r="Q1669" s="41">
        <v>316.17</v>
      </c>
      <c r="R1669" s="10">
        <v>948.61</v>
      </c>
      <c r="S1669" s="44" t="s">
        <v>1752</v>
      </c>
      <c r="T1669" s="21" t="s">
        <v>37</v>
      </c>
    </row>
    <row r="1670" spans="1:20" ht="21.95" hidden="1" customHeight="1" x14ac:dyDescent="0.25">
      <c r="A1670" s="331">
        <v>415</v>
      </c>
      <c r="B1670" s="156" t="s">
        <v>1769</v>
      </c>
      <c r="C1670" s="8">
        <v>1976</v>
      </c>
      <c r="D1670" s="72"/>
      <c r="E1670" s="73" t="s">
        <v>1751</v>
      </c>
      <c r="F1670" s="72">
        <v>9</v>
      </c>
      <c r="G1670" s="72">
        <v>2</v>
      </c>
      <c r="H1670" s="41">
        <v>4645.2</v>
      </c>
      <c r="I1670" s="41">
        <v>4043.7</v>
      </c>
      <c r="J1670" s="41">
        <v>2371.6</v>
      </c>
      <c r="K1670" s="9">
        <v>179</v>
      </c>
      <c r="L1670" s="12">
        <v>1278503.56</v>
      </c>
      <c r="M1670" s="41">
        <v>0</v>
      </c>
      <c r="N1670" s="41">
        <v>0</v>
      </c>
      <c r="O1670" s="41">
        <v>0</v>
      </c>
      <c r="P1670" s="12">
        <v>1278503.56</v>
      </c>
      <c r="Q1670" s="41">
        <v>316.17</v>
      </c>
      <c r="R1670" s="10">
        <v>948.61</v>
      </c>
      <c r="S1670" s="44" t="s">
        <v>1752</v>
      </c>
      <c r="T1670" s="21" t="s">
        <v>37</v>
      </c>
    </row>
    <row r="1671" spans="1:20" ht="21.95" hidden="1" customHeight="1" x14ac:dyDescent="0.25">
      <c r="A1671" s="331">
        <v>416</v>
      </c>
      <c r="B1671" s="156" t="s">
        <v>1770</v>
      </c>
      <c r="C1671" s="8">
        <v>1977</v>
      </c>
      <c r="D1671" s="72"/>
      <c r="E1671" s="73" t="s">
        <v>1751</v>
      </c>
      <c r="F1671" s="72">
        <v>9</v>
      </c>
      <c r="G1671" s="72">
        <v>2</v>
      </c>
      <c r="H1671" s="41">
        <v>4630.1000000000004</v>
      </c>
      <c r="I1671" s="41">
        <v>4061.5</v>
      </c>
      <c r="J1671" s="41">
        <v>2609.4</v>
      </c>
      <c r="K1671" s="9">
        <v>210</v>
      </c>
      <c r="L1671" s="12">
        <v>1284131.4099999999</v>
      </c>
      <c r="M1671" s="41">
        <v>0</v>
      </c>
      <c r="N1671" s="41">
        <v>0</v>
      </c>
      <c r="O1671" s="41">
        <v>0</v>
      </c>
      <c r="P1671" s="12">
        <v>1284131.4099999999</v>
      </c>
      <c r="Q1671" s="41">
        <v>316.17</v>
      </c>
      <c r="R1671" s="10">
        <v>948.61</v>
      </c>
      <c r="S1671" s="44" t="s">
        <v>1752</v>
      </c>
      <c r="T1671" s="21" t="s">
        <v>37</v>
      </c>
    </row>
    <row r="1672" spans="1:20" ht="21.95" hidden="1" customHeight="1" x14ac:dyDescent="0.25">
      <c r="A1672" s="331">
        <v>417</v>
      </c>
      <c r="B1672" s="156" t="s">
        <v>1771</v>
      </c>
      <c r="C1672" s="8">
        <v>1983</v>
      </c>
      <c r="D1672" s="72"/>
      <c r="E1672" s="73" t="s">
        <v>90</v>
      </c>
      <c r="F1672" s="72">
        <v>9</v>
      </c>
      <c r="G1672" s="72">
        <v>4</v>
      </c>
      <c r="H1672" s="41">
        <v>9882.2000000000007</v>
      </c>
      <c r="I1672" s="41">
        <v>8412.7000000000007</v>
      </c>
      <c r="J1672" s="41"/>
      <c r="K1672" s="9">
        <v>384</v>
      </c>
      <c r="L1672" s="12">
        <v>2659857.77</v>
      </c>
      <c r="M1672" s="41">
        <v>0</v>
      </c>
      <c r="N1672" s="41">
        <v>0</v>
      </c>
      <c r="O1672" s="41">
        <v>0</v>
      </c>
      <c r="P1672" s="12">
        <v>2659857.77</v>
      </c>
      <c r="Q1672" s="41">
        <v>316.17</v>
      </c>
      <c r="R1672" s="10">
        <v>948.61</v>
      </c>
      <c r="S1672" s="44" t="s">
        <v>1752</v>
      </c>
      <c r="T1672" s="21" t="s">
        <v>37</v>
      </c>
    </row>
    <row r="1673" spans="1:20" ht="21.95" hidden="1" customHeight="1" x14ac:dyDescent="0.25">
      <c r="A1673" s="331">
        <v>418</v>
      </c>
      <c r="B1673" s="156" t="s">
        <v>1772</v>
      </c>
      <c r="C1673" s="8">
        <v>1982</v>
      </c>
      <c r="D1673" s="72"/>
      <c r="E1673" s="73" t="s">
        <v>90</v>
      </c>
      <c r="F1673" s="72">
        <v>9</v>
      </c>
      <c r="G1673" s="72">
        <v>4</v>
      </c>
      <c r="H1673" s="41">
        <v>8882.5</v>
      </c>
      <c r="I1673" s="41">
        <v>7005.9</v>
      </c>
      <c r="J1673" s="41">
        <v>6050.3</v>
      </c>
      <c r="K1673" s="9">
        <v>322</v>
      </c>
      <c r="L1673" s="12">
        <v>2215067.4</v>
      </c>
      <c r="M1673" s="41">
        <v>0</v>
      </c>
      <c r="N1673" s="41">
        <v>0</v>
      </c>
      <c r="O1673" s="41">
        <v>0</v>
      </c>
      <c r="P1673" s="12">
        <v>2215067.4</v>
      </c>
      <c r="Q1673" s="41">
        <v>316.17</v>
      </c>
      <c r="R1673" s="10">
        <v>948.61</v>
      </c>
      <c r="S1673" s="44" t="s">
        <v>1752</v>
      </c>
      <c r="T1673" s="21" t="s">
        <v>37</v>
      </c>
    </row>
    <row r="1674" spans="1:20" ht="21.95" hidden="1" customHeight="1" x14ac:dyDescent="0.25">
      <c r="A1674" s="331">
        <v>419</v>
      </c>
      <c r="B1674" s="156" t="s">
        <v>1773</v>
      </c>
      <c r="C1674" s="8">
        <v>1978</v>
      </c>
      <c r="D1674" s="72"/>
      <c r="E1674" s="73" t="s">
        <v>1751</v>
      </c>
      <c r="F1674" s="72">
        <v>9</v>
      </c>
      <c r="G1674" s="72">
        <v>6</v>
      </c>
      <c r="H1674" s="41">
        <v>13009.8</v>
      </c>
      <c r="I1674" s="41">
        <v>11370.4</v>
      </c>
      <c r="J1674" s="41">
        <v>10693.8</v>
      </c>
      <c r="K1674" s="9">
        <v>526</v>
      </c>
      <c r="L1674" s="12">
        <v>3594998.85</v>
      </c>
      <c r="M1674" s="41">
        <v>0</v>
      </c>
      <c r="N1674" s="41">
        <v>0</v>
      </c>
      <c r="O1674" s="41">
        <v>0</v>
      </c>
      <c r="P1674" s="12">
        <v>3594998.85</v>
      </c>
      <c r="Q1674" s="41">
        <v>316.17</v>
      </c>
      <c r="R1674" s="10">
        <v>948.61</v>
      </c>
      <c r="S1674" s="44" t="s">
        <v>1752</v>
      </c>
      <c r="T1674" s="21" t="s">
        <v>37</v>
      </c>
    </row>
    <row r="1675" spans="1:20" ht="21.95" hidden="1" customHeight="1" x14ac:dyDescent="0.25">
      <c r="A1675" s="331">
        <v>420</v>
      </c>
      <c r="B1675" s="156" t="s">
        <v>1774</v>
      </c>
      <c r="C1675" s="8">
        <v>1978</v>
      </c>
      <c r="D1675" s="72"/>
      <c r="E1675" s="73" t="s">
        <v>1751</v>
      </c>
      <c r="F1675" s="72">
        <v>9</v>
      </c>
      <c r="G1675" s="72">
        <v>2</v>
      </c>
      <c r="H1675" s="41">
        <v>4410.7</v>
      </c>
      <c r="I1675" s="41">
        <v>3818.5</v>
      </c>
      <c r="J1675" s="41">
        <v>3704.2</v>
      </c>
      <c r="K1675" s="9">
        <v>227</v>
      </c>
      <c r="L1675" s="12">
        <v>1207301.69</v>
      </c>
      <c r="M1675" s="41">
        <v>0</v>
      </c>
      <c r="N1675" s="41">
        <v>0</v>
      </c>
      <c r="O1675" s="41">
        <v>0</v>
      </c>
      <c r="P1675" s="12">
        <v>1207301.69</v>
      </c>
      <c r="Q1675" s="41">
        <v>316.17</v>
      </c>
      <c r="R1675" s="10">
        <v>948.61</v>
      </c>
      <c r="S1675" s="44" t="s">
        <v>1752</v>
      </c>
      <c r="T1675" s="21" t="s">
        <v>37</v>
      </c>
    </row>
    <row r="1676" spans="1:20" ht="21.95" hidden="1" customHeight="1" x14ac:dyDescent="0.25">
      <c r="A1676" s="331">
        <v>421</v>
      </c>
      <c r="B1676" s="156" t="s">
        <v>1775</v>
      </c>
      <c r="C1676" s="8">
        <v>1990</v>
      </c>
      <c r="D1676" s="72"/>
      <c r="E1676" s="73" t="s">
        <v>1751</v>
      </c>
      <c r="F1676" s="72">
        <v>10</v>
      </c>
      <c r="G1676" s="72">
        <v>5</v>
      </c>
      <c r="H1676" s="41">
        <v>11475.5</v>
      </c>
      <c r="I1676" s="41">
        <v>10507.5</v>
      </c>
      <c r="J1676" s="41">
        <v>9946.1</v>
      </c>
      <c r="K1676" s="9">
        <v>469</v>
      </c>
      <c r="L1676" s="12">
        <v>5747377.9500000002</v>
      </c>
      <c r="M1676" s="41">
        <v>0</v>
      </c>
      <c r="N1676" s="41">
        <v>0</v>
      </c>
      <c r="O1676" s="41">
        <v>0</v>
      </c>
      <c r="P1676" s="12">
        <v>5747377.9500000002</v>
      </c>
      <c r="Q1676" s="41">
        <v>546.98</v>
      </c>
      <c r="R1676" s="10">
        <v>1641.1</v>
      </c>
      <c r="S1676" s="44" t="s">
        <v>1752</v>
      </c>
      <c r="T1676" s="21" t="s">
        <v>37</v>
      </c>
    </row>
    <row r="1677" spans="1:20" ht="21.95" hidden="1" customHeight="1" x14ac:dyDescent="0.25">
      <c r="A1677" s="331">
        <v>422</v>
      </c>
      <c r="B1677" s="156" t="s">
        <v>1776</v>
      </c>
      <c r="C1677" s="8" t="s">
        <v>1777</v>
      </c>
      <c r="D1677" s="72"/>
      <c r="E1677" s="73" t="s">
        <v>1751</v>
      </c>
      <c r="F1677" s="72">
        <v>10</v>
      </c>
      <c r="G1677" s="72">
        <v>10</v>
      </c>
      <c r="H1677" s="41">
        <v>23950.9</v>
      </c>
      <c r="I1677" s="41">
        <v>22045.8</v>
      </c>
      <c r="J1677" s="41">
        <v>21010.3</v>
      </c>
      <c r="K1677" s="9">
        <v>1049</v>
      </c>
      <c r="L1677" s="12">
        <v>12058581.48</v>
      </c>
      <c r="M1677" s="41">
        <v>0</v>
      </c>
      <c r="N1677" s="41">
        <v>0</v>
      </c>
      <c r="O1677" s="41">
        <v>0</v>
      </c>
      <c r="P1677" s="12">
        <v>12058581.48</v>
      </c>
      <c r="Q1677" s="41">
        <v>546.98</v>
      </c>
      <c r="R1677" s="10">
        <v>1641.1</v>
      </c>
      <c r="S1677" s="44" t="s">
        <v>1752</v>
      </c>
      <c r="T1677" s="21" t="s">
        <v>37</v>
      </c>
    </row>
    <row r="1678" spans="1:20" ht="21.95" hidden="1" customHeight="1" x14ac:dyDescent="0.25">
      <c r="A1678" s="331">
        <v>423</v>
      </c>
      <c r="B1678" s="156" t="s">
        <v>1778</v>
      </c>
      <c r="C1678" s="8">
        <v>1982</v>
      </c>
      <c r="D1678" s="72"/>
      <c r="E1678" s="73" t="s">
        <v>1751</v>
      </c>
      <c r="F1678" s="72">
        <v>9</v>
      </c>
      <c r="G1678" s="72">
        <v>2</v>
      </c>
      <c r="H1678" s="41">
        <v>4387.1000000000004</v>
      </c>
      <c r="I1678" s="41">
        <v>3878.1</v>
      </c>
      <c r="J1678" s="41">
        <v>3851.1</v>
      </c>
      <c r="K1678" s="9">
        <v>216</v>
      </c>
      <c r="L1678" s="12">
        <v>1226145.52</v>
      </c>
      <c r="M1678" s="41">
        <v>0</v>
      </c>
      <c r="N1678" s="41">
        <v>0</v>
      </c>
      <c r="O1678" s="41">
        <v>0</v>
      </c>
      <c r="P1678" s="12">
        <v>1226145.52</v>
      </c>
      <c r="Q1678" s="41">
        <v>316.17</v>
      </c>
      <c r="R1678" s="10">
        <v>948.61</v>
      </c>
      <c r="S1678" s="44" t="s">
        <v>1752</v>
      </c>
      <c r="T1678" s="21" t="s">
        <v>37</v>
      </c>
    </row>
    <row r="1679" spans="1:20" ht="21.95" hidden="1" customHeight="1" x14ac:dyDescent="0.25">
      <c r="A1679" s="331">
        <v>424</v>
      </c>
      <c r="B1679" s="156" t="s">
        <v>1779</v>
      </c>
      <c r="C1679" s="8">
        <v>1982</v>
      </c>
      <c r="D1679" s="72"/>
      <c r="E1679" s="73" t="s">
        <v>1751</v>
      </c>
      <c r="F1679" s="72">
        <v>9</v>
      </c>
      <c r="G1679" s="72">
        <v>2</v>
      </c>
      <c r="H1679" s="41">
        <v>4314.8</v>
      </c>
      <c r="I1679" s="41">
        <v>3778.9</v>
      </c>
      <c r="J1679" s="41">
        <v>3778.9</v>
      </c>
      <c r="K1679" s="9">
        <v>187</v>
      </c>
      <c r="L1679" s="12">
        <v>1194781.29</v>
      </c>
      <c r="M1679" s="41">
        <v>0</v>
      </c>
      <c r="N1679" s="41">
        <v>0</v>
      </c>
      <c r="O1679" s="41">
        <v>0</v>
      </c>
      <c r="P1679" s="12">
        <v>1194781.29</v>
      </c>
      <c r="Q1679" s="41">
        <v>316.17</v>
      </c>
      <c r="R1679" s="10">
        <v>948.61</v>
      </c>
      <c r="S1679" s="44" t="s">
        <v>1752</v>
      </c>
      <c r="T1679" s="21" t="s">
        <v>37</v>
      </c>
    </row>
    <row r="1680" spans="1:20" ht="21.95" hidden="1" customHeight="1" x14ac:dyDescent="0.25">
      <c r="A1680" s="331">
        <v>425</v>
      </c>
      <c r="B1680" s="156" t="s">
        <v>1780</v>
      </c>
      <c r="C1680" s="8">
        <v>1982</v>
      </c>
      <c r="D1680" s="72"/>
      <c r="E1680" s="73" t="s">
        <v>1751</v>
      </c>
      <c r="F1680" s="72">
        <v>9</v>
      </c>
      <c r="G1680" s="72">
        <v>2</v>
      </c>
      <c r="H1680" s="41">
        <v>4390.6000000000004</v>
      </c>
      <c r="I1680" s="41">
        <v>3854.4</v>
      </c>
      <c r="J1680" s="41">
        <v>3854.2</v>
      </c>
      <c r="K1680" s="9">
        <v>186</v>
      </c>
      <c r="L1680" s="12">
        <v>1218652.25</v>
      </c>
      <c r="M1680" s="41">
        <v>0</v>
      </c>
      <c r="N1680" s="41">
        <v>0</v>
      </c>
      <c r="O1680" s="41">
        <v>0</v>
      </c>
      <c r="P1680" s="12">
        <v>1218652.25</v>
      </c>
      <c r="Q1680" s="41">
        <v>316.17</v>
      </c>
      <c r="R1680" s="10">
        <v>948.61</v>
      </c>
      <c r="S1680" s="44" t="s">
        <v>1752</v>
      </c>
      <c r="T1680" s="21" t="s">
        <v>37</v>
      </c>
    </row>
    <row r="1681" spans="1:20" ht="21.95" hidden="1" customHeight="1" x14ac:dyDescent="0.25">
      <c r="A1681" s="331">
        <v>426</v>
      </c>
      <c r="B1681" s="156" t="s">
        <v>1781</v>
      </c>
      <c r="C1681" s="8">
        <v>1983</v>
      </c>
      <c r="D1681" s="72"/>
      <c r="E1681" s="73" t="s">
        <v>1751</v>
      </c>
      <c r="F1681" s="72">
        <v>9</v>
      </c>
      <c r="G1681" s="72">
        <v>2</v>
      </c>
      <c r="H1681" s="41">
        <v>4572.1000000000004</v>
      </c>
      <c r="I1681" s="41">
        <v>3875.83</v>
      </c>
      <c r="J1681" s="41">
        <v>3712.4</v>
      </c>
      <c r="K1681" s="9">
        <v>186</v>
      </c>
      <c r="L1681" s="12">
        <v>1225427.81</v>
      </c>
      <c r="M1681" s="41">
        <v>0</v>
      </c>
      <c r="N1681" s="41">
        <v>0</v>
      </c>
      <c r="O1681" s="41">
        <v>0</v>
      </c>
      <c r="P1681" s="12">
        <v>1225427.81</v>
      </c>
      <c r="Q1681" s="41">
        <v>316.17</v>
      </c>
      <c r="R1681" s="10">
        <v>948.61</v>
      </c>
      <c r="S1681" s="44" t="s">
        <v>1752</v>
      </c>
      <c r="T1681" s="21" t="s">
        <v>37</v>
      </c>
    </row>
    <row r="1682" spans="1:20" ht="21.95" hidden="1" customHeight="1" x14ac:dyDescent="0.25">
      <c r="A1682" s="331">
        <v>427</v>
      </c>
      <c r="B1682" s="156" t="s">
        <v>1782</v>
      </c>
      <c r="C1682" s="8">
        <v>1983</v>
      </c>
      <c r="D1682" s="72"/>
      <c r="E1682" s="73" t="s">
        <v>1751</v>
      </c>
      <c r="F1682" s="72">
        <v>9</v>
      </c>
      <c r="G1682" s="72">
        <v>4</v>
      </c>
      <c r="H1682" s="41">
        <v>9033.2999999999993</v>
      </c>
      <c r="I1682" s="41">
        <v>7707.4</v>
      </c>
      <c r="J1682" s="41">
        <v>7295.9</v>
      </c>
      <c r="K1682" s="9">
        <v>425</v>
      </c>
      <c r="L1682" s="12">
        <v>2436861.86</v>
      </c>
      <c r="M1682" s="41">
        <v>0</v>
      </c>
      <c r="N1682" s="41">
        <v>0</v>
      </c>
      <c r="O1682" s="41">
        <v>0</v>
      </c>
      <c r="P1682" s="12">
        <v>2436861.86</v>
      </c>
      <c r="Q1682" s="41">
        <v>316.17</v>
      </c>
      <c r="R1682" s="10">
        <v>948.61</v>
      </c>
      <c r="S1682" s="44" t="s">
        <v>1752</v>
      </c>
      <c r="T1682" s="21" t="s">
        <v>37</v>
      </c>
    </row>
    <row r="1683" spans="1:20" ht="21.95" hidden="1" customHeight="1" x14ac:dyDescent="0.25">
      <c r="A1683" s="331">
        <v>428</v>
      </c>
      <c r="B1683" s="156" t="s">
        <v>1783</v>
      </c>
      <c r="C1683" s="8">
        <v>1988</v>
      </c>
      <c r="D1683" s="72"/>
      <c r="E1683" s="73" t="s">
        <v>90</v>
      </c>
      <c r="F1683" s="72">
        <v>9</v>
      </c>
      <c r="G1683" s="72">
        <v>6</v>
      </c>
      <c r="H1683" s="41">
        <v>13041.5</v>
      </c>
      <c r="I1683" s="41">
        <v>12142.6</v>
      </c>
      <c r="J1683" s="41">
        <v>11229.09</v>
      </c>
      <c r="K1683" s="9">
        <v>522</v>
      </c>
      <c r="L1683" s="12">
        <v>3839146.64</v>
      </c>
      <c r="M1683" s="41">
        <v>0</v>
      </c>
      <c r="N1683" s="41">
        <v>0</v>
      </c>
      <c r="O1683" s="41">
        <v>0</v>
      </c>
      <c r="P1683" s="12">
        <v>3839146.64</v>
      </c>
      <c r="Q1683" s="41">
        <v>316.17</v>
      </c>
      <c r="R1683" s="10">
        <v>948.61</v>
      </c>
      <c r="S1683" s="44" t="s">
        <v>1752</v>
      </c>
      <c r="T1683" s="21" t="s">
        <v>37</v>
      </c>
    </row>
    <row r="1684" spans="1:20" ht="21.95" hidden="1" customHeight="1" x14ac:dyDescent="0.25">
      <c r="A1684" s="331">
        <v>429</v>
      </c>
      <c r="B1684" s="156" t="s">
        <v>1784</v>
      </c>
      <c r="C1684" s="8">
        <v>1983</v>
      </c>
      <c r="D1684" s="72"/>
      <c r="E1684" s="73" t="s">
        <v>1751</v>
      </c>
      <c r="F1684" s="72">
        <v>9</v>
      </c>
      <c r="G1684" s="72">
        <v>2</v>
      </c>
      <c r="H1684" s="41">
        <v>4391.87</v>
      </c>
      <c r="I1684" s="41">
        <v>3855.57</v>
      </c>
      <c r="J1684" s="41">
        <v>3736.88</v>
      </c>
      <c r="K1684" s="9">
        <v>201</v>
      </c>
      <c r="L1684" s="12">
        <v>1219022.17</v>
      </c>
      <c r="M1684" s="41">
        <v>0</v>
      </c>
      <c r="N1684" s="41">
        <v>0</v>
      </c>
      <c r="O1684" s="41">
        <v>0</v>
      </c>
      <c r="P1684" s="12">
        <v>1219022.17</v>
      </c>
      <c r="Q1684" s="41">
        <v>316.17</v>
      </c>
      <c r="R1684" s="10">
        <v>948.61</v>
      </c>
      <c r="S1684" s="44" t="s">
        <v>1752</v>
      </c>
      <c r="T1684" s="21" t="s">
        <v>37</v>
      </c>
    </row>
    <row r="1685" spans="1:20" ht="21.95" hidden="1" customHeight="1" x14ac:dyDescent="0.25">
      <c r="A1685" s="331">
        <v>430</v>
      </c>
      <c r="B1685" s="156" t="s">
        <v>1785</v>
      </c>
      <c r="C1685" s="8">
        <v>1989</v>
      </c>
      <c r="D1685" s="72"/>
      <c r="E1685" s="73" t="s">
        <v>1751</v>
      </c>
      <c r="F1685" s="72">
        <v>9</v>
      </c>
      <c r="G1685" s="72">
        <v>5</v>
      </c>
      <c r="H1685" s="41">
        <v>11105.4</v>
      </c>
      <c r="I1685" s="41">
        <v>9912.6</v>
      </c>
      <c r="J1685" s="41">
        <v>9431.5</v>
      </c>
      <c r="K1685" s="9">
        <v>467</v>
      </c>
      <c r="L1685" s="12">
        <v>3134083.72</v>
      </c>
      <c r="M1685" s="41">
        <v>0</v>
      </c>
      <c r="N1685" s="41">
        <v>0</v>
      </c>
      <c r="O1685" s="41">
        <v>0</v>
      </c>
      <c r="P1685" s="12">
        <v>3134083.72</v>
      </c>
      <c r="Q1685" s="41">
        <v>316.17</v>
      </c>
      <c r="R1685" s="10">
        <v>948.61</v>
      </c>
      <c r="S1685" s="44" t="s">
        <v>1752</v>
      </c>
      <c r="T1685" s="21" t="s">
        <v>37</v>
      </c>
    </row>
    <row r="1686" spans="1:20" ht="21.95" hidden="1" customHeight="1" x14ac:dyDescent="0.25">
      <c r="A1686" s="331">
        <v>431</v>
      </c>
      <c r="B1686" s="156" t="s">
        <v>1786</v>
      </c>
      <c r="C1686" s="8">
        <v>1983</v>
      </c>
      <c r="D1686" s="72"/>
      <c r="E1686" s="73" t="s">
        <v>1751</v>
      </c>
      <c r="F1686" s="72">
        <v>9</v>
      </c>
      <c r="G1686" s="72">
        <v>4</v>
      </c>
      <c r="H1686" s="41">
        <v>8700.9</v>
      </c>
      <c r="I1686" s="41">
        <v>7654</v>
      </c>
      <c r="J1686" s="41">
        <v>6957</v>
      </c>
      <c r="K1686" s="9">
        <v>432</v>
      </c>
      <c r="L1686" s="12">
        <v>2419978.29</v>
      </c>
      <c r="M1686" s="41">
        <v>0</v>
      </c>
      <c r="N1686" s="41">
        <v>0</v>
      </c>
      <c r="O1686" s="41">
        <v>0</v>
      </c>
      <c r="P1686" s="12">
        <v>2419978.29</v>
      </c>
      <c r="Q1686" s="41">
        <v>316.17</v>
      </c>
      <c r="R1686" s="10">
        <v>948.61</v>
      </c>
      <c r="S1686" s="44" t="s">
        <v>1752</v>
      </c>
      <c r="T1686" s="21" t="s">
        <v>37</v>
      </c>
    </row>
    <row r="1687" spans="1:20" ht="21.95" hidden="1" customHeight="1" x14ac:dyDescent="0.25">
      <c r="A1687" s="331">
        <v>432</v>
      </c>
      <c r="B1687" s="156" t="s">
        <v>1787</v>
      </c>
      <c r="C1687" s="8">
        <v>1983</v>
      </c>
      <c r="D1687" s="72"/>
      <c r="E1687" s="73" t="s">
        <v>1751</v>
      </c>
      <c r="F1687" s="72">
        <v>9</v>
      </c>
      <c r="G1687" s="72">
        <v>4</v>
      </c>
      <c r="H1687" s="41">
        <v>8671.61</v>
      </c>
      <c r="I1687" s="41">
        <v>7618.21</v>
      </c>
      <c r="J1687" s="41">
        <v>7079.91</v>
      </c>
      <c r="K1687" s="9">
        <v>449</v>
      </c>
      <c r="L1687" s="12">
        <v>2408662.5099999998</v>
      </c>
      <c r="M1687" s="41">
        <v>0</v>
      </c>
      <c r="N1687" s="41">
        <v>0</v>
      </c>
      <c r="O1687" s="41">
        <v>0</v>
      </c>
      <c r="P1687" s="12">
        <v>2408662.5099999998</v>
      </c>
      <c r="Q1687" s="41">
        <v>316.17</v>
      </c>
      <c r="R1687" s="10">
        <v>948.61</v>
      </c>
      <c r="S1687" s="44" t="s">
        <v>1752</v>
      </c>
      <c r="T1687" s="21" t="s">
        <v>37</v>
      </c>
    </row>
    <row r="1688" spans="1:20" ht="21.95" hidden="1" customHeight="1" x14ac:dyDescent="0.25">
      <c r="A1688" s="331">
        <v>433</v>
      </c>
      <c r="B1688" s="156" t="s">
        <v>1788</v>
      </c>
      <c r="C1688" s="8">
        <v>1987</v>
      </c>
      <c r="D1688" s="72"/>
      <c r="E1688" s="73" t="s">
        <v>1751</v>
      </c>
      <c r="F1688" s="72">
        <v>9</v>
      </c>
      <c r="G1688" s="72">
        <v>2</v>
      </c>
      <c r="H1688" s="41">
        <v>7005.1</v>
      </c>
      <c r="I1688" s="41">
        <v>6543.1</v>
      </c>
      <c r="J1688" s="41">
        <v>6350.1</v>
      </c>
      <c r="K1688" s="9">
        <v>294</v>
      </c>
      <c r="L1688" s="12">
        <v>2068743.14</v>
      </c>
      <c r="M1688" s="41">
        <v>0</v>
      </c>
      <c r="N1688" s="41">
        <v>0</v>
      </c>
      <c r="O1688" s="41">
        <v>0</v>
      </c>
      <c r="P1688" s="12">
        <v>2068743.14</v>
      </c>
      <c r="Q1688" s="41">
        <v>316.17</v>
      </c>
      <c r="R1688" s="10">
        <v>948.61</v>
      </c>
      <c r="S1688" s="44" t="s">
        <v>1752</v>
      </c>
      <c r="T1688" s="21" t="s">
        <v>37</v>
      </c>
    </row>
    <row r="1689" spans="1:20" ht="21.95" hidden="1" customHeight="1" x14ac:dyDescent="0.25">
      <c r="A1689" s="331">
        <v>434</v>
      </c>
      <c r="B1689" s="156" t="s">
        <v>1789</v>
      </c>
      <c r="C1689" s="8">
        <v>1980</v>
      </c>
      <c r="D1689" s="72"/>
      <c r="E1689" s="73" t="s">
        <v>90</v>
      </c>
      <c r="F1689" s="72">
        <v>9</v>
      </c>
      <c r="G1689" s="72">
        <v>1</v>
      </c>
      <c r="H1689" s="41">
        <v>4236.6000000000004</v>
      </c>
      <c r="I1689" s="41">
        <v>3870.1</v>
      </c>
      <c r="J1689" s="41">
        <v>2409.9</v>
      </c>
      <c r="K1689" s="9">
        <v>101</v>
      </c>
      <c r="L1689" s="12">
        <v>1223616.1499999999</v>
      </c>
      <c r="M1689" s="41">
        <v>0</v>
      </c>
      <c r="N1689" s="41">
        <v>0</v>
      </c>
      <c r="O1689" s="41">
        <v>0</v>
      </c>
      <c r="P1689" s="12">
        <v>1223616.1499999999</v>
      </c>
      <c r="Q1689" s="41">
        <v>316.17</v>
      </c>
      <c r="R1689" s="10">
        <v>948.61</v>
      </c>
      <c r="S1689" s="44" t="s">
        <v>1752</v>
      </c>
      <c r="T1689" s="21" t="s">
        <v>37</v>
      </c>
    </row>
    <row r="1690" spans="1:20" ht="21.95" hidden="1" customHeight="1" x14ac:dyDescent="0.25">
      <c r="A1690" s="331">
        <v>435</v>
      </c>
      <c r="B1690" s="156" t="s">
        <v>1790</v>
      </c>
      <c r="C1690" s="8">
        <v>1977</v>
      </c>
      <c r="D1690" s="72"/>
      <c r="E1690" s="73" t="s">
        <v>90</v>
      </c>
      <c r="F1690" s="72">
        <v>9</v>
      </c>
      <c r="G1690" s="72">
        <v>1</v>
      </c>
      <c r="H1690" s="41">
        <v>3941.9</v>
      </c>
      <c r="I1690" s="41">
        <v>3600</v>
      </c>
      <c r="J1690" s="41">
        <v>2112.1</v>
      </c>
      <c r="K1690" s="9">
        <v>78</v>
      </c>
      <c r="L1690" s="12">
        <v>1138218.17</v>
      </c>
      <c r="M1690" s="41">
        <v>0</v>
      </c>
      <c r="N1690" s="41">
        <v>0</v>
      </c>
      <c r="O1690" s="41">
        <v>0</v>
      </c>
      <c r="P1690" s="12">
        <v>1138218.17</v>
      </c>
      <c r="Q1690" s="41">
        <v>316.17</v>
      </c>
      <c r="R1690" s="10">
        <v>948.61</v>
      </c>
      <c r="S1690" s="44" t="s">
        <v>1752</v>
      </c>
      <c r="T1690" s="21" t="s">
        <v>37</v>
      </c>
    </row>
    <row r="1691" spans="1:20" ht="21.95" hidden="1" customHeight="1" x14ac:dyDescent="0.25">
      <c r="A1691" s="331">
        <v>436</v>
      </c>
      <c r="B1691" s="156" t="s">
        <v>1791</v>
      </c>
      <c r="C1691" s="8">
        <v>1975</v>
      </c>
      <c r="D1691" s="72"/>
      <c r="E1691" s="73" t="s">
        <v>90</v>
      </c>
      <c r="F1691" s="72">
        <v>9</v>
      </c>
      <c r="G1691" s="72">
        <v>1</v>
      </c>
      <c r="H1691" s="41">
        <v>2784.3</v>
      </c>
      <c r="I1691" s="41">
        <v>2377.4</v>
      </c>
      <c r="J1691" s="41">
        <v>2316.8000000000002</v>
      </c>
      <c r="K1691" s="9">
        <v>106</v>
      </c>
      <c r="L1691" s="12">
        <v>751666.63</v>
      </c>
      <c r="M1691" s="41">
        <v>0</v>
      </c>
      <c r="N1691" s="41">
        <v>0</v>
      </c>
      <c r="O1691" s="41">
        <v>0</v>
      </c>
      <c r="P1691" s="12">
        <v>751666.63</v>
      </c>
      <c r="Q1691" s="41">
        <v>316.17</v>
      </c>
      <c r="R1691" s="10">
        <v>948.61</v>
      </c>
      <c r="S1691" s="44" t="s">
        <v>1752</v>
      </c>
      <c r="T1691" s="21" t="s">
        <v>37</v>
      </c>
    </row>
    <row r="1692" spans="1:20" ht="21.95" hidden="1" customHeight="1" x14ac:dyDescent="0.25">
      <c r="A1692" s="331">
        <v>437</v>
      </c>
      <c r="B1692" s="156" t="s">
        <v>1792</v>
      </c>
      <c r="C1692" s="8">
        <v>1975</v>
      </c>
      <c r="D1692" s="72"/>
      <c r="E1692" s="73" t="s">
        <v>90</v>
      </c>
      <c r="F1692" s="72">
        <v>9</v>
      </c>
      <c r="G1692" s="72">
        <v>1</v>
      </c>
      <c r="H1692" s="41">
        <v>2745.5</v>
      </c>
      <c r="I1692" s="41">
        <v>2394.6999999999998</v>
      </c>
      <c r="J1692" s="41">
        <v>2327.5</v>
      </c>
      <c r="K1692" s="9">
        <v>97</v>
      </c>
      <c r="L1692" s="12">
        <v>757136.4</v>
      </c>
      <c r="M1692" s="41">
        <v>0</v>
      </c>
      <c r="N1692" s="41">
        <v>0</v>
      </c>
      <c r="O1692" s="41">
        <v>0</v>
      </c>
      <c r="P1692" s="12">
        <v>757136.4</v>
      </c>
      <c r="Q1692" s="41">
        <v>316.17</v>
      </c>
      <c r="R1692" s="10">
        <v>948.61</v>
      </c>
      <c r="S1692" s="44" t="s">
        <v>1752</v>
      </c>
      <c r="T1692" s="21" t="s">
        <v>37</v>
      </c>
    </row>
    <row r="1693" spans="1:20" ht="21.95" hidden="1" customHeight="1" x14ac:dyDescent="0.25">
      <c r="A1693" s="331">
        <v>438</v>
      </c>
      <c r="B1693" s="156" t="s">
        <v>1793</v>
      </c>
      <c r="C1693" s="8">
        <v>1976</v>
      </c>
      <c r="D1693" s="72"/>
      <c r="E1693" s="73" t="s">
        <v>90</v>
      </c>
      <c r="F1693" s="72">
        <v>9</v>
      </c>
      <c r="G1693" s="72">
        <v>1</v>
      </c>
      <c r="H1693" s="41">
        <v>3590.39</v>
      </c>
      <c r="I1693" s="41">
        <v>3453.69</v>
      </c>
      <c r="J1693" s="41">
        <v>2176.1999999999998</v>
      </c>
      <c r="K1693" s="9">
        <v>106</v>
      </c>
      <c r="L1693" s="12">
        <v>1091959.08</v>
      </c>
      <c r="M1693" s="41">
        <v>0</v>
      </c>
      <c r="N1693" s="41">
        <v>0</v>
      </c>
      <c r="O1693" s="41">
        <v>0</v>
      </c>
      <c r="P1693" s="12">
        <v>1091959.08</v>
      </c>
      <c r="Q1693" s="41">
        <v>316.17</v>
      </c>
      <c r="R1693" s="10">
        <v>948.61</v>
      </c>
      <c r="S1693" s="44" t="s">
        <v>1752</v>
      </c>
      <c r="T1693" s="21" t="s">
        <v>37</v>
      </c>
    </row>
    <row r="1694" spans="1:20" ht="21.95" hidden="1" customHeight="1" x14ac:dyDescent="0.25">
      <c r="A1694" s="331">
        <v>439</v>
      </c>
      <c r="B1694" s="156" t="s">
        <v>1794</v>
      </c>
      <c r="C1694" s="8">
        <v>1975</v>
      </c>
      <c r="D1694" s="72">
        <v>2009</v>
      </c>
      <c r="E1694" s="73" t="s">
        <v>1751</v>
      </c>
      <c r="F1694" s="72">
        <v>9</v>
      </c>
      <c r="G1694" s="72">
        <v>6</v>
      </c>
      <c r="H1694" s="41">
        <v>13305.9</v>
      </c>
      <c r="I1694" s="41">
        <v>11302.3</v>
      </c>
      <c r="J1694" s="41">
        <v>10640.5</v>
      </c>
      <c r="K1694" s="9">
        <v>548</v>
      </c>
      <c r="L1694" s="12">
        <v>3573467.55</v>
      </c>
      <c r="M1694" s="41">
        <v>0</v>
      </c>
      <c r="N1694" s="41">
        <v>0</v>
      </c>
      <c r="O1694" s="41">
        <v>0</v>
      </c>
      <c r="P1694" s="12">
        <v>3573467.55</v>
      </c>
      <c r="Q1694" s="41">
        <v>316.17</v>
      </c>
      <c r="R1694" s="10">
        <v>948.61</v>
      </c>
      <c r="S1694" s="44" t="s">
        <v>1752</v>
      </c>
      <c r="T1694" s="21" t="s">
        <v>37</v>
      </c>
    </row>
    <row r="1695" spans="1:20" ht="21.95" hidden="1" customHeight="1" x14ac:dyDescent="0.25">
      <c r="A1695" s="331">
        <v>440</v>
      </c>
      <c r="B1695" s="156" t="s">
        <v>1795</v>
      </c>
      <c r="C1695" s="8">
        <v>1975</v>
      </c>
      <c r="D1695" s="72">
        <v>2009</v>
      </c>
      <c r="E1695" s="73" t="s">
        <v>1751</v>
      </c>
      <c r="F1695" s="72">
        <v>9</v>
      </c>
      <c r="G1695" s="72">
        <v>6</v>
      </c>
      <c r="H1695" s="41">
        <v>13116.7</v>
      </c>
      <c r="I1695" s="41">
        <v>11315.6</v>
      </c>
      <c r="J1695" s="41">
        <v>10882.1</v>
      </c>
      <c r="K1695" s="9">
        <v>596</v>
      </c>
      <c r="L1695" s="12">
        <v>3577672.64</v>
      </c>
      <c r="M1695" s="41">
        <v>0</v>
      </c>
      <c r="N1695" s="41">
        <v>0</v>
      </c>
      <c r="O1695" s="41">
        <v>0</v>
      </c>
      <c r="P1695" s="12">
        <v>3577672.64</v>
      </c>
      <c r="Q1695" s="41">
        <v>316.17</v>
      </c>
      <c r="R1695" s="10">
        <v>948.61</v>
      </c>
      <c r="S1695" s="44" t="s">
        <v>1752</v>
      </c>
      <c r="T1695" s="21" t="s">
        <v>37</v>
      </c>
    </row>
    <row r="1696" spans="1:20" ht="21.95" hidden="1" customHeight="1" x14ac:dyDescent="0.25">
      <c r="A1696" s="331">
        <v>441</v>
      </c>
      <c r="B1696" s="156" t="s">
        <v>1796</v>
      </c>
      <c r="C1696" s="8">
        <v>1983</v>
      </c>
      <c r="D1696" s="72"/>
      <c r="E1696" s="73" t="s">
        <v>1751</v>
      </c>
      <c r="F1696" s="72">
        <v>9</v>
      </c>
      <c r="G1696" s="72">
        <v>6</v>
      </c>
      <c r="H1696" s="41">
        <v>13160</v>
      </c>
      <c r="I1696" s="41">
        <v>11495.9</v>
      </c>
      <c r="J1696" s="41">
        <v>11176.4</v>
      </c>
      <c r="K1696" s="9">
        <v>642</v>
      </c>
      <c r="L1696" s="12">
        <v>3634678.4</v>
      </c>
      <c r="M1696" s="41">
        <v>0</v>
      </c>
      <c r="N1696" s="41">
        <v>0</v>
      </c>
      <c r="O1696" s="41">
        <v>0</v>
      </c>
      <c r="P1696" s="12">
        <v>3634678.4</v>
      </c>
      <c r="Q1696" s="41">
        <v>316.17</v>
      </c>
      <c r="R1696" s="10">
        <v>948.61</v>
      </c>
      <c r="S1696" s="44" t="s">
        <v>1752</v>
      </c>
      <c r="T1696" s="21" t="s">
        <v>37</v>
      </c>
    </row>
    <row r="1697" spans="1:20" ht="21.95" hidden="1" customHeight="1" x14ac:dyDescent="0.25">
      <c r="A1697" s="331">
        <v>442</v>
      </c>
      <c r="B1697" s="156" t="s">
        <v>1797</v>
      </c>
      <c r="C1697" s="8">
        <v>1984</v>
      </c>
      <c r="D1697" s="72"/>
      <c r="E1697" s="73" t="s">
        <v>90</v>
      </c>
      <c r="F1697" s="72">
        <v>9</v>
      </c>
      <c r="G1697" s="72">
        <v>1</v>
      </c>
      <c r="H1697" s="41">
        <v>4380.5</v>
      </c>
      <c r="I1697" s="41">
        <v>4247.3999999999996</v>
      </c>
      <c r="J1697" s="41">
        <v>4247.3999999999996</v>
      </c>
      <c r="K1697" s="9">
        <v>308</v>
      </c>
      <c r="L1697" s="12">
        <v>1342907.73</v>
      </c>
      <c r="M1697" s="41">
        <v>0</v>
      </c>
      <c r="N1697" s="41">
        <v>0</v>
      </c>
      <c r="O1697" s="41">
        <v>0</v>
      </c>
      <c r="P1697" s="12">
        <v>1342907.73</v>
      </c>
      <c r="Q1697" s="41">
        <v>316.17</v>
      </c>
      <c r="R1697" s="10">
        <v>948.61</v>
      </c>
      <c r="S1697" s="44" t="s">
        <v>1752</v>
      </c>
      <c r="T1697" s="21" t="s">
        <v>37</v>
      </c>
    </row>
    <row r="1698" spans="1:20" ht="21.95" hidden="1" customHeight="1" x14ac:dyDescent="0.25">
      <c r="A1698" s="331">
        <v>443</v>
      </c>
      <c r="B1698" s="156" t="s">
        <v>1798</v>
      </c>
      <c r="C1698" s="8">
        <v>1978</v>
      </c>
      <c r="D1698" s="72"/>
      <c r="E1698" s="73" t="s">
        <v>1751</v>
      </c>
      <c r="F1698" s="72">
        <v>9</v>
      </c>
      <c r="G1698" s="72">
        <v>4</v>
      </c>
      <c r="H1698" s="41">
        <v>8302</v>
      </c>
      <c r="I1698" s="41">
        <v>7635.47</v>
      </c>
      <c r="J1698" s="41">
        <v>7264.17</v>
      </c>
      <c r="K1698" s="9">
        <v>434</v>
      </c>
      <c r="L1698" s="12">
        <v>2414119.63</v>
      </c>
      <c r="M1698" s="41">
        <v>0</v>
      </c>
      <c r="N1698" s="41">
        <v>0</v>
      </c>
      <c r="O1698" s="41">
        <v>0</v>
      </c>
      <c r="P1698" s="12">
        <v>2414119.63</v>
      </c>
      <c r="Q1698" s="41">
        <v>316.17</v>
      </c>
      <c r="R1698" s="10">
        <v>948.61</v>
      </c>
      <c r="S1698" s="44" t="s">
        <v>1752</v>
      </c>
      <c r="T1698" s="21" t="s">
        <v>37</v>
      </c>
    </row>
    <row r="1699" spans="1:20" ht="21.95" hidden="1" customHeight="1" x14ac:dyDescent="0.25">
      <c r="A1699" s="331">
        <v>444</v>
      </c>
      <c r="B1699" s="156" t="s">
        <v>1799</v>
      </c>
      <c r="C1699" s="8">
        <v>1987</v>
      </c>
      <c r="D1699" s="72"/>
      <c r="E1699" s="73" t="s">
        <v>1751</v>
      </c>
      <c r="F1699" s="72">
        <v>10</v>
      </c>
      <c r="G1699" s="72">
        <v>6</v>
      </c>
      <c r="H1699" s="41">
        <v>16620.400000000001</v>
      </c>
      <c r="I1699" s="41">
        <v>14414.1</v>
      </c>
      <c r="J1699" s="41">
        <v>14117.9</v>
      </c>
      <c r="K1699" s="9">
        <v>684</v>
      </c>
      <c r="L1699" s="12">
        <v>7884204.6699999999</v>
      </c>
      <c r="M1699" s="41">
        <v>0</v>
      </c>
      <c r="N1699" s="41">
        <v>0</v>
      </c>
      <c r="O1699" s="41">
        <v>0</v>
      </c>
      <c r="P1699" s="12">
        <v>7884204.6699999999</v>
      </c>
      <c r="Q1699" s="41">
        <v>546.98</v>
      </c>
      <c r="R1699" s="10">
        <v>1641.1</v>
      </c>
      <c r="S1699" s="44" t="s">
        <v>1752</v>
      </c>
      <c r="T1699" s="21" t="s">
        <v>37</v>
      </c>
    </row>
    <row r="1700" spans="1:20" ht="21.95" hidden="1" customHeight="1" x14ac:dyDescent="0.25">
      <c r="A1700" s="331">
        <v>445</v>
      </c>
      <c r="B1700" s="156" t="s">
        <v>1800</v>
      </c>
      <c r="C1700" s="8">
        <v>1982</v>
      </c>
      <c r="D1700" s="72"/>
      <c r="E1700" s="73" t="s">
        <v>1751</v>
      </c>
      <c r="F1700" s="72">
        <v>9</v>
      </c>
      <c r="G1700" s="72">
        <v>2</v>
      </c>
      <c r="H1700" s="41">
        <v>4468.8</v>
      </c>
      <c r="I1700" s="41">
        <v>3853.7</v>
      </c>
      <c r="J1700" s="41">
        <v>3797.1</v>
      </c>
      <c r="K1700" s="9">
        <v>190</v>
      </c>
      <c r="L1700" s="12">
        <v>1218430.93</v>
      </c>
      <c r="M1700" s="41">
        <v>0</v>
      </c>
      <c r="N1700" s="41">
        <v>0</v>
      </c>
      <c r="O1700" s="41">
        <v>0</v>
      </c>
      <c r="P1700" s="12">
        <v>1218430.93</v>
      </c>
      <c r="Q1700" s="41">
        <v>316.17</v>
      </c>
      <c r="R1700" s="10">
        <v>948.61</v>
      </c>
      <c r="S1700" s="44" t="s">
        <v>1752</v>
      </c>
      <c r="T1700" s="21" t="s">
        <v>37</v>
      </c>
    </row>
    <row r="1701" spans="1:20" ht="21.95" hidden="1" customHeight="1" x14ac:dyDescent="0.25">
      <c r="A1701" s="331">
        <v>446</v>
      </c>
      <c r="B1701" s="156" t="s">
        <v>1801</v>
      </c>
      <c r="C1701" s="8">
        <v>1971</v>
      </c>
      <c r="D1701" s="72"/>
      <c r="E1701" s="73" t="s">
        <v>90</v>
      </c>
      <c r="F1701" s="72">
        <v>9</v>
      </c>
      <c r="G1701" s="72">
        <v>1</v>
      </c>
      <c r="H1701" s="41">
        <v>2635</v>
      </c>
      <c r="I1701" s="41">
        <v>2346.6</v>
      </c>
      <c r="J1701" s="41">
        <v>2220</v>
      </c>
      <c r="K1701" s="9">
        <v>118</v>
      </c>
      <c r="L1701" s="12">
        <v>741928.54</v>
      </c>
      <c r="M1701" s="41">
        <v>0</v>
      </c>
      <c r="N1701" s="41">
        <v>0</v>
      </c>
      <c r="O1701" s="41">
        <v>0</v>
      </c>
      <c r="P1701" s="12">
        <v>741928.54</v>
      </c>
      <c r="Q1701" s="41">
        <v>316.17</v>
      </c>
      <c r="R1701" s="10">
        <v>948.61</v>
      </c>
      <c r="S1701" s="44" t="s">
        <v>1752</v>
      </c>
      <c r="T1701" s="21" t="s">
        <v>37</v>
      </c>
    </row>
    <row r="1702" spans="1:20" ht="21.95" hidden="1" customHeight="1" x14ac:dyDescent="0.25">
      <c r="A1702" s="331">
        <v>447</v>
      </c>
      <c r="B1702" s="156" t="s">
        <v>1802</v>
      </c>
      <c r="C1702" s="8">
        <v>1985</v>
      </c>
      <c r="D1702" s="72"/>
      <c r="E1702" s="73" t="s">
        <v>1751</v>
      </c>
      <c r="F1702" s="72">
        <v>9</v>
      </c>
      <c r="G1702" s="72">
        <v>3</v>
      </c>
      <c r="H1702" s="41">
        <v>6699.9</v>
      </c>
      <c r="I1702" s="41">
        <v>5786.7</v>
      </c>
      <c r="J1702" s="41">
        <v>5545.8</v>
      </c>
      <c r="K1702" s="9">
        <v>327</v>
      </c>
      <c r="L1702" s="12">
        <v>1829590.85</v>
      </c>
      <c r="M1702" s="41">
        <v>0</v>
      </c>
      <c r="N1702" s="41">
        <v>0</v>
      </c>
      <c r="O1702" s="41">
        <v>0</v>
      </c>
      <c r="P1702" s="12">
        <v>1829590.85</v>
      </c>
      <c r="Q1702" s="41">
        <v>316.17</v>
      </c>
      <c r="R1702" s="10">
        <v>948.61</v>
      </c>
      <c r="S1702" s="44" t="s">
        <v>1752</v>
      </c>
      <c r="T1702" s="21" t="s">
        <v>37</v>
      </c>
    </row>
    <row r="1703" spans="1:20" ht="21.95" hidden="1" customHeight="1" x14ac:dyDescent="0.25">
      <c r="A1703" s="331">
        <v>448</v>
      </c>
      <c r="B1703" s="156" t="s">
        <v>1803</v>
      </c>
      <c r="C1703" s="8">
        <v>1983</v>
      </c>
      <c r="D1703" s="72"/>
      <c r="E1703" s="73" t="s">
        <v>1751</v>
      </c>
      <c r="F1703" s="72">
        <v>9</v>
      </c>
      <c r="G1703" s="72">
        <v>3</v>
      </c>
      <c r="H1703" s="41">
        <v>7156</v>
      </c>
      <c r="I1703" s="41">
        <v>6229</v>
      </c>
      <c r="J1703" s="41">
        <v>6087.9</v>
      </c>
      <c r="K1703" s="9">
        <v>258</v>
      </c>
      <c r="L1703" s="12">
        <v>1969433.6000000001</v>
      </c>
      <c r="M1703" s="41">
        <v>0</v>
      </c>
      <c r="N1703" s="41">
        <v>0</v>
      </c>
      <c r="O1703" s="41">
        <v>0</v>
      </c>
      <c r="P1703" s="12">
        <v>1969433.6000000001</v>
      </c>
      <c r="Q1703" s="41">
        <v>316.17</v>
      </c>
      <c r="R1703" s="10">
        <v>948.61</v>
      </c>
      <c r="S1703" s="44" t="s">
        <v>1752</v>
      </c>
      <c r="T1703" s="21" t="s">
        <v>37</v>
      </c>
    </row>
    <row r="1704" spans="1:20" ht="21.95" hidden="1" customHeight="1" x14ac:dyDescent="0.25">
      <c r="A1704" s="331">
        <v>449</v>
      </c>
      <c r="B1704" s="156" t="s">
        <v>1804</v>
      </c>
      <c r="C1704" s="8">
        <v>1974</v>
      </c>
      <c r="D1704" s="72"/>
      <c r="E1704" s="73" t="s">
        <v>90</v>
      </c>
      <c r="F1704" s="72">
        <v>9</v>
      </c>
      <c r="G1704" s="72">
        <v>1</v>
      </c>
      <c r="H1704" s="41">
        <v>2799</v>
      </c>
      <c r="I1704" s="41">
        <v>2394.8000000000002</v>
      </c>
      <c r="J1704" s="41">
        <v>2361.6</v>
      </c>
      <c r="K1704" s="9">
        <v>88</v>
      </c>
      <c r="L1704" s="12">
        <v>757168.02</v>
      </c>
      <c r="M1704" s="41">
        <v>0</v>
      </c>
      <c r="N1704" s="41">
        <v>0</v>
      </c>
      <c r="O1704" s="41">
        <v>0</v>
      </c>
      <c r="P1704" s="12">
        <v>757168.02</v>
      </c>
      <c r="Q1704" s="41">
        <v>316.17</v>
      </c>
      <c r="R1704" s="10">
        <v>948.61</v>
      </c>
      <c r="S1704" s="44" t="s">
        <v>1752</v>
      </c>
      <c r="T1704" s="21" t="s">
        <v>37</v>
      </c>
    </row>
    <row r="1705" spans="1:20" ht="21.95" hidden="1" customHeight="1" x14ac:dyDescent="0.25">
      <c r="A1705" s="331">
        <v>450</v>
      </c>
      <c r="B1705" s="156" t="s">
        <v>1805</v>
      </c>
      <c r="C1705" s="8">
        <v>1979</v>
      </c>
      <c r="D1705" s="72"/>
      <c r="E1705" s="73" t="s">
        <v>1751</v>
      </c>
      <c r="F1705" s="72">
        <v>9</v>
      </c>
      <c r="G1705" s="72">
        <v>2</v>
      </c>
      <c r="H1705" s="41">
        <v>4733.8999999999996</v>
      </c>
      <c r="I1705" s="41">
        <v>3863.9</v>
      </c>
      <c r="J1705" s="41">
        <v>3993.4</v>
      </c>
      <c r="K1705" s="9">
        <v>198</v>
      </c>
      <c r="L1705" s="12">
        <v>1221655.8799999999</v>
      </c>
      <c r="M1705" s="41">
        <v>0</v>
      </c>
      <c r="N1705" s="41">
        <v>0</v>
      </c>
      <c r="O1705" s="41">
        <v>0</v>
      </c>
      <c r="P1705" s="12">
        <v>1221655.8799999999</v>
      </c>
      <c r="Q1705" s="41">
        <v>316.17</v>
      </c>
      <c r="R1705" s="10">
        <v>948.61</v>
      </c>
      <c r="S1705" s="44" t="s">
        <v>1752</v>
      </c>
      <c r="T1705" s="21" t="s">
        <v>37</v>
      </c>
    </row>
    <row r="1706" spans="1:20" ht="21.95" hidden="1" customHeight="1" x14ac:dyDescent="0.25">
      <c r="A1706" s="331">
        <v>451</v>
      </c>
      <c r="B1706" s="156" t="s">
        <v>1806</v>
      </c>
      <c r="C1706" s="8">
        <v>1983</v>
      </c>
      <c r="D1706" s="72"/>
      <c r="E1706" s="73" t="s">
        <v>1751</v>
      </c>
      <c r="F1706" s="72">
        <v>9</v>
      </c>
      <c r="G1706" s="72">
        <v>2</v>
      </c>
      <c r="H1706" s="41">
        <v>3871.4</v>
      </c>
      <c r="I1706" s="41">
        <v>3864.9</v>
      </c>
      <c r="J1706" s="41">
        <v>3489.5</v>
      </c>
      <c r="K1706" s="9">
        <v>201</v>
      </c>
      <c r="L1706" s="12">
        <v>1221972.05</v>
      </c>
      <c r="M1706" s="41">
        <v>0</v>
      </c>
      <c r="N1706" s="41">
        <v>0</v>
      </c>
      <c r="O1706" s="41">
        <v>0</v>
      </c>
      <c r="P1706" s="12">
        <v>1221972.05</v>
      </c>
      <c r="Q1706" s="41">
        <v>316.17</v>
      </c>
      <c r="R1706" s="10">
        <v>948.61</v>
      </c>
      <c r="S1706" s="44" t="s">
        <v>1752</v>
      </c>
      <c r="T1706" s="21" t="s">
        <v>37</v>
      </c>
    </row>
    <row r="1707" spans="1:20" ht="21.95" hidden="1" customHeight="1" x14ac:dyDescent="0.25">
      <c r="A1707" s="331">
        <v>452</v>
      </c>
      <c r="B1707" s="156" t="s">
        <v>1807</v>
      </c>
      <c r="C1707" s="8">
        <v>1982</v>
      </c>
      <c r="D1707" s="72"/>
      <c r="E1707" s="73" t="s">
        <v>90</v>
      </c>
      <c r="F1707" s="72">
        <v>9</v>
      </c>
      <c r="G1707" s="72">
        <v>4</v>
      </c>
      <c r="H1707" s="41">
        <v>10179.799999999999</v>
      </c>
      <c r="I1707" s="41">
        <v>9200.2999999999993</v>
      </c>
      <c r="J1707" s="41">
        <v>6539.86</v>
      </c>
      <c r="K1707" s="9">
        <v>323</v>
      </c>
      <c r="L1707" s="12">
        <v>2908874.61</v>
      </c>
      <c r="M1707" s="41">
        <v>0</v>
      </c>
      <c r="N1707" s="41">
        <v>0</v>
      </c>
      <c r="O1707" s="41">
        <v>0</v>
      </c>
      <c r="P1707" s="12">
        <v>2908874.61</v>
      </c>
      <c r="Q1707" s="41">
        <v>316.17</v>
      </c>
      <c r="R1707" s="10">
        <v>948.61</v>
      </c>
      <c r="S1707" s="44" t="s">
        <v>1752</v>
      </c>
      <c r="T1707" s="21" t="s">
        <v>37</v>
      </c>
    </row>
    <row r="1708" spans="1:20" ht="21.95" hidden="1" customHeight="1" x14ac:dyDescent="0.25">
      <c r="A1708" s="331">
        <v>453</v>
      </c>
      <c r="B1708" s="156" t="s">
        <v>1808</v>
      </c>
      <c r="C1708" s="8">
        <v>1985</v>
      </c>
      <c r="D1708" s="72"/>
      <c r="E1708" s="73" t="s">
        <v>1751</v>
      </c>
      <c r="F1708" s="72">
        <v>10</v>
      </c>
      <c r="G1708" s="72">
        <v>3</v>
      </c>
      <c r="H1708" s="41">
        <v>7940.2</v>
      </c>
      <c r="I1708" s="41">
        <v>6894.3</v>
      </c>
      <c r="J1708" s="41">
        <v>6272.8</v>
      </c>
      <c r="K1708" s="9">
        <v>304</v>
      </c>
      <c r="L1708" s="12">
        <v>3771034.77</v>
      </c>
      <c r="M1708" s="41">
        <v>0</v>
      </c>
      <c r="N1708" s="41">
        <v>0</v>
      </c>
      <c r="O1708" s="41">
        <v>0</v>
      </c>
      <c r="P1708" s="12">
        <v>3771034.77</v>
      </c>
      <c r="Q1708" s="41">
        <v>546.98</v>
      </c>
      <c r="R1708" s="10">
        <v>1641.1</v>
      </c>
      <c r="S1708" s="44" t="s">
        <v>1752</v>
      </c>
      <c r="T1708" s="21" t="s">
        <v>37</v>
      </c>
    </row>
    <row r="1709" spans="1:20" ht="21.95" hidden="1" customHeight="1" x14ac:dyDescent="0.25">
      <c r="A1709" s="331">
        <v>454</v>
      </c>
      <c r="B1709" s="156" t="s">
        <v>1809</v>
      </c>
      <c r="C1709" s="8">
        <v>1986</v>
      </c>
      <c r="D1709" s="72"/>
      <c r="E1709" s="73" t="s">
        <v>90</v>
      </c>
      <c r="F1709" s="72">
        <v>9</v>
      </c>
      <c r="G1709" s="72">
        <v>4</v>
      </c>
      <c r="H1709" s="41">
        <v>11595.6</v>
      </c>
      <c r="I1709" s="41">
        <v>6916.8</v>
      </c>
      <c r="J1709" s="41">
        <v>6563.7</v>
      </c>
      <c r="K1709" s="9">
        <v>343</v>
      </c>
      <c r="L1709" s="12">
        <v>2186896.5</v>
      </c>
      <c r="M1709" s="41">
        <v>0</v>
      </c>
      <c r="N1709" s="41">
        <v>0</v>
      </c>
      <c r="O1709" s="41">
        <v>0</v>
      </c>
      <c r="P1709" s="12">
        <v>2186896.5</v>
      </c>
      <c r="Q1709" s="41">
        <v>316.17</v>
      </c>
      <c r="R1709" s="10">
        <v>948.61</v>
      </c>
      <c r="S1709" s="44" t="s">
        <v>1752</v>
      </c>
      <c r="T1709" s="21" t="s">
        <v>37</v>
      </c>
    </row>
    <row r="1710" spans="1:20" ht="21.95" hidden="1" customHeight="1" x14ac:dyDescent="0.25">
      <c r="A1710" s="331">
        <v>455</v>
      </c>
      <c r="B1710" s="156" t="s">
        <v>1810</v>
      </c>
      <c r="C1710" s="8">
        <v>1982</v>
      </c>
      <c r="D1710" s="72"/>
      <c r="E1710" s="73" t="s">
        <v>1751</v>
      </c>
      <c r="F1710" s="72">
        <v>9</v>
      </c>
      <c r="G1710" s="72">
        <v>2</v>
      </c>
      <c r="H1710" s="41">
        <v>4578.2</v>
      </c>
      <c r="I1710" s="41">
        <v>3897.7</v>
      </c>
      <c r="J1710" s="41">
        <v>3897.7</v>
      </c>
      <c r="K1710" s="9">
        <v>212</v>
      </c>
      <c r="L1710" s="12">
        <v>1232342.49</v>
      </c>
      <c r="M1710" s="41">
        <v>0</v>
      </c>
      <c r="N1710" s="41">
        <v>0</v>
      </c>
      <c r="O1710" s="41">
        <v>0</v>
      </c>
      <c r="P1710" s="12">
        <v>1232342.49</v>
      </c>
      <c r="Q1710" s="41">
        <v>316.17</v>
      </c>
      <c r="R1710" s="10">
        <v>948.61</v>
      </c>
      <c r="S1710" s="44" t="s">
        <v>1752</v>
      </c>
      <c r="T1710" s="21" t="s">
        <v>37</v>
      </c>
    </row>
    <row r="1711" spans="1:20" ht="21.95" hidden="1" customHeight="1" x14ac:dyDescent="0.25">
      <c r="A1711" s="331">
        <v>456</v>
      </c>
      <c r="B1711" s="156" t="s">
        <v>1811</v>
      </c>
      <c r="C1711" s="8">
        <v>1983</v>
      </c>
      <c r="D1711" s="72"/>
      <c r="E1711" s="73" t="s">
        <v>1751</v>
      </c>
      <c r="F1711" s="72">
        <v>9</v>
      </c>
      <c r="G1711" s="72">
        <v>2</v>
      </c>
      <c r="H1711" s="41">
        <v>4581</v>
      </c>
      <c r="I1711" s="41">
        <v>3963.9</v>
      </c>
      <c r="J1711" s="41">
        <v>3421</v>
      </c>
      <c r="K1711" s="9">
        <v>191</v>
      </c>
      <c r="L1711" s="12">
        <v>1253273.05</v>
      </c>
      <c r="M1711" s="41">
        <v>0</v>
      </c>
      <c r="N1711" s="41">
        <v>0</v>
      </c>
      <c r="O1711" s="41">
        <v>0</v>
      </c>
      <c r="P1711" s="12">
        <v>1253273.05</v>
      </c>
      <c r="Q1711" s="41">
        <v>316.17</v>
      </c>
      <c r="R1711" s="10">
        <v>948.61</v>
      </c>
      <c r="S1711" s="44" t="s">
        <v>1752</v>
      </c>
      <c r="T1711" s="21" t="s">
        <v>37</v>
      </c>
    </row>
    <row r="1712" spans="1:20" ht="21.95" hidden="1" customHeight="1" x14ac:dyDescent="0.25">
      <c r="A1712" s="331">
        <v>457</v>
      </c>
      <c r="B1712" s="156" t="s">
        <v>1812</v>
      </c>
      <c r="C1712" s="8">
        <v>1983</v>
      </c>
      <c r="D1712" s="72"/>
      <c r="E1712" s="73" t="s">
        <v>1751</v>
      </c>
      <c r="F1712" s="72">
        <v>9</v>
      </c>
      <c r="G1712" s="72">
        <v>2</v>
      </c>
      <c r="H1712" s="41">
        <v>4599.8</v>
      </c>
      <c r="I1712" s="41">
        <v>3897.43</v>
      </c>
      <c r="J1712" s="41">
        <v>3663.29</v>
      </c>
      <c r="K1712" s="9">
        <v>192</v>
      </c>
      <c r="L1712" s="12">
        <v>1232257.1200000001</v>
      </c>
      <c r="M1712" s="41">
        <v>0</v>
      </c>
      <c r="N1712" s="41">
        <v>0</v>
      </c>
      <c r="O1712" s="41">
        <v>0</v>
      </c>
      <c r="P1712" s="12">
        <v>1232257.1200000001</v>
      </c>
      <c r="Q1712" s="41">
        <v>316.17</v>
      </c>
      <c r="R1712" s="10">
        <v>948.61</v>
      </c>
      <c r="S1712" s="44" t="s">
        <v>1752</v>
      </c>
      <c r="T1712" s="21" t="s">
        <v>37</v>
      </c>
    </row>
    <row r="1713" spans="1:20" ht="21.95" hidden="1" customHeight="1" x14ac:dyDescent="0.25">
      <c r="A1713" s="331">
        <v>458</v>
      </c>
      <c r="B1713" s="156" t="s">
        <v>1813</v>
      </c>
      <c r="C1713" s="8">
        <v>1983</v>
      </c>
      <c r="D1713" s="72"/>
      <c r="E1713" s="73" t="s">
        <v>1751</v>
      </c>
      <c r="F1713" s="72">
        <v>9</v>
      </c>
      <c r="G1713" s="72">
        <v>2</v>
      </c>
      <c r="H1713" s="41">
        <v>4602.3999999999996</v>
      </c>
      <c r="I1713" s="41">
        <v>3907.16</v>
      </c>
      <c r="J1713" s="41">
        <v>3575.86</v>
      </c>
      <c r="K1713" s="9">
        <v>229</v>
      </c>
      <c r="L1713" s="12">
        <v>1235333.47</v>
      </c>
      <c r="M1713" s="41">
        <v>0</v>
      </c>
      <c r="N1713" s="41">
        <v>0</v>
      </c>
      <c r="O1713" s="41">
        <v>0</v>
      </c>
      <c r="P1713" s="12">
        <v>1235333.47</v>
      </c>
      <c r="Q1713" s="41">
        <v>316.17</v>
      </c>
      <c r="R1713" s="10">
        <v>948.61</v>
      </c>
      <c r="S1713" s="44" t="s">
        <v>1752</v>
      </c>
      <c r="T1713" s="21" t="s">
        <v>37</v>
      </c>
    </row>
    <row r="1714" spans="1:20" ht="21.95" hidden="1" customHeight="1" x14ac:dyDescent="0.25">
      <c r="A1714" s="331">
        <v>459</v>
      </c>
      <c r="B1714" s="156" t="s">
        <v>1814</v>
      </c>
      <c r="C1714" s="8">
        <v>1982</v>
      </c>
      <c r="D1714" s="72"/>
      <c r="E1714" s="73" t="s">
        <v>90</v>
      </c>
      <c r="F1714" s="72">
        <v>9</v>
      </c>
      <c r="G1714" s="72">
        <v>1</v>
      </c>
      <c r="H1714" s="41">
        <v>2358.8000000000002</v>
      </c>
      <c r="I1714" s="41">
        <v>1985.2</v>
      </c>
      <c r="J1714" s="41">
        <v>1759.5</v>
      </c>
      <c r="K1714" s="9">
        <v>77</v>
      </c>
      <c r="L1714" s="12">
        <v>627664.07999999996</v>
      </c>
      <c r="M1714" s="41">
        <v>0</v>
      </c>
      <c r="N1714" s="41">
        <v>0</v>
      </c>
      <c r="O1714" s="41">
        <v>0</v>
      </c>
      <c r="P1714" s="12">
        <v>627664.07999999996</v>
      </c>
      <c r="Q1714" s="41">
        <v>316.17</v>
      </c>
      <c r="R1714" s="10">
        <v>948.61</v>
      </c>
      <c r="S1714" s="44" t="s">
        <v>1752</v>
      </c>
      <c r="T1714" s="21" t="s">
        <v>37</v>
      </c>
    </row>
    <row r="1715" spans="1:20" ht="21.95" hidden="1" customHeight="1" x14ac:dyDescent="0.25">
      <c r="A1715" s="331">
        <v>460</v>
      </c>
      <c r="B1715" s="156" t="s">
        <v>1815</v>
      </c>
      <c r="C1715" s="8">
        <v>1982</v>
      </c>
      <c r="D1715" s="72"/>
      <c r="E1715" s="73" t="s">
        <v>90</v>
      </c>
      <c r="F1715" s="72">
        <v>9</v>
      </c>
      <c r="G1715" s="72">
        <v>1</v>
      </c>
      <c r="H1715" s="41">
        <v>2369.8000000000002</v>
      </c>
      <c r="I1715" s="41">
        <v>1991.7</v>
      </c>
      <c r="J1715" s="41">
        <v>1819.8</v>
      </c>
      <c r="K1715" s="9">
        <v>81</v>
      </c>
      <c r="L1715" s="12">
        <v>629719.19999999995</v>
      </c>
      <c r="M1715" s="41">
        <v>0</v>
      </c>
      <c r="N1715" s="41">
        <v>0</v>
      </c>
      <c r="O1715" s="41">
        <v>0</v>
      </c>
      <c r="P1715" s="12">
        <v>629719.19999999995</v>
      </c>
      <c r="Q1715" s="41">
        <v>316.17</v>
      </c>
      <c r="R1715" s="10">
        <v>948.61</v>
      </c>
      <c r="S1715" s="44" t="s">
        <v>1752</v>
      </c>
      <c r="T1715" s="21" t="s">
        <v>37</v>
      </c>
    </row>
    <row r="1716" spans="1:20" ht="21.95" hidden="1" customHeight="1" x14ac:dyDescent="0.25">
      <c r="A1716" s="331">
        <v>461</v>
      </c>
      <c r="B1716" s="156" t="s">
        <v>1816</v>
      </c>
      <c r="C1716" s="8">
        <v>1978</v>
      </c>
      <c r="D1716" s="72"/>
      <c r="E1716" s="73" t="s">
        <v>1751</v>
      </c>
      <c r="F1716" s="72">
        <v>9</v>
      </c>
      <c r="G1716" s="72">
        <v>2</v>
      </c>
      <c r="H1716" s="41">
        <v>4427.6000000000004</v>
      </c>
      <c r="I1716" s="41">
        <v>3892.3</v>
      </c>
      <c r="J1716" s="41">
        <v>3306.3</v>
      </c>
      <c r="K1716" s="9">
        <v>198</v>
      </c>
      <c r="L1716" s="12">
        <v>1230635.1599999999</v>
      </c>
      <c r="M1716" s="41">
        <v>0</v>
      </c>
      <c r="N1716" s="41">
        <v>0</v>
      </c>
      <c r="O1716" s="41">
        <v>0</v>
      </c>
      <c r="P1716" s="12">
        <v>1230635.1599999999</v>
      </c>
      <c r="Q1716" s="41">
        <v>316.17</v>
      </c>
      <c r="R1716" s="10">
        <v>948.61</v>
      </c>
      <c r="S1716" s="44" t="s">
        <v>1752</v>
      </c>
      <c r="T1716" s="21" t="s">
        <v>37</v>
      </c>
    </row>
    <row r="1717" spans="1:20" ht="21.95" hidden="1" customHeight="1" x14ac:dyDescent="0.25">
      <c r="A1717" s="331">
        <v>462</v>
      </c>
      <c r="B1717" s="156" t="s">
        <v>1817</v>
      </c>
      <c r="C1717" s="8">
        <v>1987</v>
      </c>
      <c r="D1717" s="72"/>
      <c r="E1717" s="73" t="s">
        <v>90</v>
      </c>
      <c r="F1717" s="72">
        <v>9</v>
      </c>
      <c r="G1717" s="72">
        <v>4</v>
      </c>
      <c r="H1717" s="41">
        <v>10102.24</v>
      </c>
      <c r="I1717" s="41">
        <v>9594.2999999999993</v>
      </c>
      <c r="J1717" s="41">
        <v>8502.58</v>
      </c>
      <c r="K1717" s="9">
        <v>403</v>
      </c>
      <c r="L1717" s="12">
        <v>3033446.27</v>
      </c>
      <c r="M1717" s="41">
        <v>0</v>
      </c>
      <c r="N1717" s="41">
        <v>0</v>
      </c>
      <c r="O1717" s="41">
        <v>0</v>
      </c>
      <c r="P1717" s="12">
        <v>3033446.27</v>
      </c>
      <c r="Q1717" s="41">
        <v>316.17</v>
      </c>
      <c r="R1717" s="10">
        <v>948.61</v>
      </c>
      <c r="S1717" s="44" t="s">
        <v>1752</v>
      </c>
      <c r="T1717" s="21" t="s">
        <v>37</v>
      </c>
    </row>
    <row r="1718" spans="1:20" ht="21.95" hidden="1" customHeight="1" x14ac:dyDescent="0.25">
      <c r="A1718" s="331">
        <v>463</v>
      </c>
      <c r="B1718" s="156" t="s">
        <v>1818</v>
      </c>
      <c r="C1718" s="8">
        <v>1986</v>
      </c>
      <c r="D1718" s="72"/>
      <c r="E1718" s="73" t="s">
        <v>1751</v>
      </c>
      <c r="F1718" s="72">
        <v>9</v>
      </c>
      <c r="G1718" s="72">
        <v>5</v>
      </c>
      <c r="H1718" s="41">
        <v>11586.53</v>
      </c>
      <c r="I1718" s="41">
        <v>9917.6</v>
      </c>
      <c r="J1718" s="41">
        <v>9541.43</v>
      </c>
      <c r="K1718" s="9">
        <v>490</v>
      </c>
      <c r="L1718" s="12">
        <v>3135664.58</v>
      </c>
      <c r="M1718" s="41">
        <v>0</v>
      </c>
      <c r="N1718" s="41">
        <v>0</v>
      </c>
      <c r="O1718" s="41">
        <v>0</v>
      </c>
      <c r="P1718" s="12">
        <v>3135664.58</v>
      </c>
      <c r="Q1718" s="41">
        <v>316.17</v>
      </c>
      <c r="R1718" s="10">
        <v>948.61</v>
      </c>
      <c r="S1718" s="44" t="s">
        <v>1752</v>
      </c>
      <c r="T1718" s="21" t="s">
        <v>37</v>
      </c>
    </row>
    <row r="1719" spans="1:20" ht="21.95" hidden="1" customHeight="1" x14ac:dyDescent="0.25">
      <c r="A1719" s="331">
        <v>464</v>
      </c>
      <c r="B1719" s="156" t="s">
        <v>1819</v>
      </c>
      <c r="C1719" s="8">
        <v>1989</v>
      </c>
      <c r="D1719" s="72">
        <v>2009</v>
      </c>
      <c r="E1719" s="73" t="s">
        <v>90</v>
      </c>
      <c r="F1719" s="72">
        <v>9</v>
      </c>
      <c r="G1719" s="72">
        <v>1</v>
      </c>
      <c r="H1719" s="41">
        <v>2426</v>
      </c>
      <c r="I1719" s="41">
        <v>1982.2</v>
      </c>
      <c r="J1719" s="41">
        <v>1982.2</v>
      </c>
      <c r="K1719" s="9">
        <v>88</v>
      </c>
      <c r="L1719" s="12">
        <v>626715.56999999995</v>
      </c>
      <c r="M1719" s="41">
        <v>0</v>
      </c>
      <c r="N1719" s="41">
        <v>0</v>
      </c>
      <c r="O1719" s="41">
        <v>0</v>
      </c>
      <c r="P1719" s="12">
        <v>626715.56999999995</v>
      </c>
      <c r="Q1719" s="41">
        <v>316.17</v>
      </c>
      <c r="R1719" s="10">
        <v>948.61</v>
      </c>
      <c r="S1719" s="44" t="s">
        <v>1752</v>
      </c>
      <c r="T1719" s="21" t="s">
        <v>37</v>
      </c>
    </row>
    <row r="1720" spans="1:20" ht="21.95" hidden="1" customHeight="1" x14ac:dyDescent="0.25">
      <c r="A1720" s="331">
        <v>465</v>
      </c>
      <c r="B1720" s="156" t="s">
        <v>1820</v>
      </c>
      <c r="C1720" s="8">
        <v>1980</v>
      </c>
      <c r="D1720" s="72">
        <v>2009</v>
      </c>
      <c r="E1720" s="73" t="s">
        <v>90</v>
      </c>
      <c r="F1720" s="72">
        <v>9</v>
      </c>
      <c r="G1720" s="72">
        <v>1</v>
      </c>
      <c r="H1720" s="41">
        <v>2398.4</v>
      </c>
      <c r="I1720" s="41">
        <v>1945.5</v>
      </c>
      <c r="J1720" s="41">
        <v>1947.6</v>
      </c>
      <c r="K1720" s="9">
        <v>94</v>
      </c>
      <c r="L1720" s="12">
        <v>615112.06999999995</v>
      </c>
      <c r="M1720" s="41">
        <v>0</v>
      </c>
      <c r="N1720" s="41">
        <v>0</v>
      </c>
      <c r="O1720" s="41">
        <v>0</v>
      </c>
      <c r="P1720" s="12">
        <v>615112.06999999995</v>
      </c>
      <c r="Q1720" s="41">
        <v>316.17</v>
      </c>
      <c r="R1720" s="10">
        <v>948.61</v>
      </c>
      <c r="S1720" s="44" t="s">
        <v>1752</v>
      </c>
      <c r="T1720" s="21" t="s">
        <v>37</v>
      </c>
    </row>
    <row r="1721" spans="1:20" ht="21.95" hidden="1" customHeight="1" x14ac:dyDescent="0.25">
      <c r="A1721" s="331">
        <v>466</v>
      </c>
      <c r="B1721" s="156" t="s">
        <v>1821</v>
      </c>
      <c r="C1721" s="8">
        <v>1983</v>
      </c>
      <c r="D1721" s="72"/>
      <c r="E1721" s="73" t="s">
        <v>1751</v>
      </c>
      <c r="F1721" s="72">
        <v>9</v>
      </c>
      <c r="G1721" s="72">
        <v>3</v>
      </c>
      <c r="H1721" s="41">
        <v>6791.5</v>
      </c>
      <c r="I1721" s="41">
        <v>5826.9</v>
      </c>
      <c r="J1721" s="41">
        <v>5666.8</v>
      </c>
      <c r="K1721" s="9">
        <v>245</v>
      </c>
      <c r="L1721" s="12">
        <v>1842300.95</v>
      </c>
      <c r="M1721" s="41">
        <v>0</v>
      </c>
      <c r="N1721" s="41">
        <v>0</v>
      </c>
      <c r="O1721" s="41">
        <v>0</v>
      </c>
      <c r="P1721" s="12">
        <v>1842300.95</v>
      </c>
      <c r="Q1721" s="41">
        <v>316.17</v>
      </c>
      <c r="R1721" s="10">
        <v>948.61</v>
      </c>
      <c r="S1721" s="44" t="s">
        <v>1752</v>
      </c>
      <c r="T1721" s="21" t="s">
        <v>37</v>
      </c>
    </row>
    <row r="1722" spans="1:20" ht="21.95" hidden="1" customHeight="1" x14ac:dyDescent="0.25">
      <c r="A1722" s="331">
        <v>467</v>
      </c>
      <c r="B1722" s="156" t="s">
        <v>1822</v>
      </c>
      <c r="C1722" s="8">
        <v>1982</v>
      </c>
      <c r="D1722" s="72"/>
      <c r="E1722" s="73" t="s">
        <v>1751</v>
      </c>
      <c r="F1722" s="72">
        <v>9</v>
      </c>
      <c r="G1722" s="72">
        <v>14</v>
      </c>
      <c r="H1722" s="41">
        <v>31756.7</v>
      </c>
      <c r="I1722" s="41">
        <v>26781</v>
      </c>
      <c r="J1722" s="41">
        <v>25930.6</v>
      </c>
      <c r="K1722" s="9">
        <v>1274</v>
      </c>
      <c r="L1722" s="12">
        <v>8467394.6500000004</v>
      </c>
      <c r="M1722" s="41">
        <v>0</v>
      </c>
      <c r="N1722" s="41">
        <v>0</v>
      </c>
      <c r="O1722" s="41">
        <v>0</v>
      </c>
      <c r="P1722" s="12">
        <v>8467394.6500000004</v>
      </c>
      <c r="Q1722" s="41">
        <v>316.17</v>
      </c>
      <c r="R1722" s="10">
        <v>948.61</v>
      </c>
      <c r="S1722" s="44" t="s">
        <v>1752</v>
      </c>
      <c r="T1722" s="21" t="s">
        <v>37</v>
      </c>
    </row>
    <row r="1723" spans="1:20" ht="21.95" customHeight="1" x14ac:dyDescent="0.25">
      <c r="A1723" s="331">
        <v>468</v>
      </c>
      <c r="B1723" s="156" t="s">
        <v>1823</v>
      </c>
      <c r="C1723" s="8">
        <v>1977</v>
      </c>
      <c r="D1723" s="72"/>
      <c r="E1723" s="73" t="s">
        <v>90</v>
      </c>
      <c r="F1723" s="72">
        <v>14</v>
      </c>
      <c r="G1723" s="72">
        <v>1</v>
      </c>
      <c r="H1723" s="41">
        <v>5693.2</v>
      </c>
      <c r="I1723" s="41">
        <v>5432.3</v>
      </c>
      <c r="J1723" s="41">
        <v>4855.8999999999996</v>
      </c>
      <c r="K1723" s="9">
        <v>217</v>
      </c>
      <c r="L1723" s="12">
        <v>2971352.01</v>
      </c>
      <c r="M1723" s="41">
        <v>0</v>
      </c>
      <c r="N1723" s="41">
        <v>0</v>
      </c>
      <c r="O1723" s="41">
        <v>0</v>
      </c>
      <c r="P1723" s="12">
        <v>2971352.01</v>
      </c>
      <c r="Q1723" s="41">
        <v>546.98</v>
      </c>
      <c r="R1723" s="10">
        <v>1641.1</v>
      </c>
      <c r="S1723" s="44" t="s">
        <v>1752</v>
      </c>
      <c r="T1723" s="21" t="s">
        <v>37</v>
      </c>
    </row>
    <row r="1724" spans="1:20" ht="21.95" hidden="1" customHeight="1" x14ac:dyDescent="0.25">
      <c r="A1724" s="331">
        <v>469</v>
      </c>
      <c r="B1724" s="156" t="s">
        <v>1824</v>
      </c>
      <c r="C1724" s="8">
        <v>1979</v>
      </c>
      <c r="D1724" s="72"/>
      <c r="E1724" s="73" t="s">
        <v>90</v>
      </c>
      <c r="F1724" s="72">
        <v>14</v>
      </c>
      <c r="G1724" s="72">
        <v>1</v>
      </c>
      <c r="H1724" s="41">
        <v>5103.1000000000004</v>
      </c>
      <c r="I1724" s="41">
        <v>5634.2</v>
      </c>
      <c r="J1724" s="41">
        <v>5377.6</v>
      </c>
      <c r="K1724" s="9">
        <v>281</v>
      </c>
      <c r="L1724" s="12">
        <v>3081787</v>
      </c>
      <c r="M1724" s="41">
        <v>0</v>
      </c>
      <c r="N1724" s="41">
        <v>0</v>
      </c>
      <c r="O1724" s="41">
        <v>0</v>
      </c>
      <c r="P1724" s="12">
        <v>3081787</v>
      </c>
      <c r="Q1724" s="41">
        <v>546.98</v>
      </c>
      <c r="R1724" s="10">
        <v>1641.1</v>
      </c>
      <c r="S1724" s="44" t="s">
        <v>1752</v>
      </c>
      <c r="T1724" s="21" t="s">
        <v>37</v>
      </c>
    </row>
    <row r="1725" spans="1:20" ht="21.95" hidden="1" customHeight="1" x14ac:dyDescent="0.25">
      <c r="A1725" s="331">
        <v>470</v>
      </c>
      <c r="B1725" s="156" t="s">
        <v>1825</v>
      </c>
      <c r="C1725" s="8">
        <v>1979</v>
      </c>
      <c r="D1725" s="72"/>
      <c r="E1725" s="73" t="s">
        <v>90</v>
      </c>
      <c r="F1725" s="72">
        <v>14</v>
      </c>
      <c r="G1725" s="72">
        <v>1</v>
      </c>
      <c r="H1725" s="41">
        <v>6205.9</v>
      </c>
      <c r="I1725" s="41">
        <v>5615.5</v>
      </c>
      <c r="J1725" s="41">
        <v>5336.1</v>
      </c>
      <c r="K1725" s="9">
        <v>278</v>
      </c>
      <c r="L1725" s="12">
        <v>3071558.5</v>
      </c>
      <c r="M1725" s="41">
        <v>0</v>
      </c>
      <c r="N1725" s="41">
        <v>0</v>
      </c>
      <c r="O1725" s="41">
        <v>0</v>
      </c>
      <c r="P1725" s="12">
        <v>3071558.5</v>
      </c>
      <c r="Q1725" s="41">
        <v>546.98</v>
      </c>
      <c r="R1725" s="10">
        <v>1641.1</v>
      </c>
      <c r="S1725" s="44" t="s">
        <v>1752</v>
      </c>
      <c r="T1725" s="21" t="s">
        <v>37</v>
      </c>
    </row>
    <row r="1726" spans="1:20" ht="21.95" hidden="1" customHeight="1" x14ac:dyDescent="0.25">
      <c r="A1726" s="331">
        <v>471</v>
      </c>
      <c r="B1726" s="156" t="s">
        <v>1826</v>
      </c>
      <c r="C1726" s="8">
        <v>1986</v>
      </c>
      <c r="D1726" s="72"/>
      <c r="E1726" s="73" t="s">
        <v>1751</v>
      </c>
      <c r="F1726" s="72">
        <v>9</v>
      </c>
      <c r="G1726" s="72">
        <v>2</v>
      </c>
      <c r="H1726" s="41">
        <v>4690.5600000000004</v>
      </c>
      <c r="I1726" s="41">
        <v>4009.6</v>
      </c>
      <c r="J1726" s="41">
        <v>4004.7</v>
      </c>
      <c r="K1726" s="9">
        <v>174</v>
      </c>
      <c r="L1726" s="12">
        <v>1267722.1000000001</v>
      </c>
      <c r="M1726" s="41">
        <v>0</v>
      </c>
      <c r="N1726" s="41">
        <v>0</v>
      </c>
      <c r="O1726" s="41">
        <v>0</v>
      </c>
      <c r="P1726" s="12">
        <v>1267722.1000000001</v>
      </c>
      <c r="Q1726" s="41">
        <v>316.17</v>
      </c>
      <c r="R1726" s="10">
        <v>948.61</v>
      </c>
      <c r="S1726" s="44" t="s">
        <v>1752</v>
      </c>
      <c r="T1726" s="21" t="s">
        <v>37</v>
      </c>
    </row>
    <row r="1727" spans="1:20" ht="21.95" hidden="1" customHeight="1" x14ac:dyDescent="0.25">
      <c r="A1727" s="331">
        <v>472</v>
      </c>
      <c r="B1727" s="156" t="s">
        <v>1827</v>
      </c>
      <c r="C1727" s="8">
        <v>1980</v>
      </c>
      <c r="D1727" s="72"/>
      <c r="E1727" s="73" t="s">
        <v>90</v>
      </c>
      <c r="F1727" s="72">
        <v>9</v>
      </c>
      <c r="G1727" s="72">
        <v>1</v>
      </c>
      <c r="H1727" s="41">
        <v>3429.98</v>
      </c>
      <c r="I1727" s="41">
        <v>1821.6</v>
      </c>
      <c r="J1727" s="41">
        <v>146.30000000000001</v>
      </c>
      <c r="K1727" s="9">
        <v>147</v>
      </c>
      <c r="L1727" s="12">
        <v>575938.39</v>
      </c>
      <c r="M1727" s="41">
        <v>0</v>
      </c>
      <c r="N1727" s="41">
        <v>0</v>
      </c>
      <c r="O1727" s="41">
        <v>0</v>
      </c>
      <c r="P1727" s="12">
        <v>575938.39</v>
      </c>
      <c r="Q1727" s="41">
        <v>316.17</v>
      </c>
      <c r="R1727" s="10">
        <v>948.61</v>
      </c>
      <c r="S1727" s="44" t="s">
        <v>1752</v>
      </c>
      <c r="T1727" s="21" t="s">
        <v>37</v>
      </c>
    </row>
    <row r="1728" spans="1:20" ht="21.95" hidden="1" customHeight="1" x14ac:dyDescent="0.25">
      <c r="A1728" s="331">
        <v>473</v>
      </c>
      <c r="B1728" s="156" t="s">
        <v>1828</v>
      </c>
      <c r="C1728" s="8">
        <v>1984</v>
      </c>
      <c r="D1728" s="72"/>
      <c r="E1728" s="73" t="s">
        <v>1751</v>
      </c>
      <c r="F1728" s="72">
        <v>9</v>
      </c>
      <c r="G1728" s="72">
        <v>2</v>
      </c>
      <c r="H1728" s="41">
        <v>4555.3</v>
      </c>
      <c r="I1728" s="41">
        <v>3822.6</v>
      </c>
      <c r="J1728" s="41">
        <v>3719.8</v>
      </c>
      <c r="K1728" s="9">
        <v>208</v>
      </c>
      <c r="L1728" s="12">
        <v>1208597.99</v>
      </c>
      <c r="M1728" s="41">
        <v>0</v>
      </c>
      <c r="N1728" s="41">
        <v>0</v>
      </c>
      <c r="O1728" s="41">
        <v>0</v>
      </c>
      <c r="P1728" s="12">
        <v>1208597.99</v>
      </c>
      <c r="Q1728" s="41">
        <v>316.17</v>
      </c>
      <c r="R1728" s="10">
        <v>948.61</v>
      </c>
      <c r="S1728" s="44" t="s">
        <v>1752</v>
      </c>
      <c r="T1728" s="21" t="s">
        <v>37</v>
      </c>
    </row>
    <row r="1729" spans="1:20" ht="21.95" hidden="1" customHeight="1" x14ac:dyDescent="0.25">
      <c r="A1729" s="331">
        <v>474</v>
      </c>
      <c r="B1729" s="156" t="s">
        <v>1829</v>
      </c>
      <c r="C1729" s="8">
        <v>1976</v>
      </c>
      <c r="D1729" s="72"/>
      <c r="E1729" s="73" t="s">
        <v>90</v>
      </c>
      <c r="F1729" s="72">
        <v>9</v>
      </c>
      <c r="G1729" s="72">
        <v>1</v>
      </c>
      <c r="H1729" s="41">
        <v>3699.1</v>
      </c>
      <c r="I1729" s="41">
        <v>2072.5</v>
      </c>
      <c r="J1729" s="41">
        <v>2653</v>
      </c>
      <c r="K1729" s="9">
        <v>154</v>
      </c>
      <c r="L1729" s="12">
        <v>655265.88</v>
      </c>
      <c r="M1729" s="41">
        <v>0</v>
      </c>
      <c r="N1729" s="41">
        <v>0</v>
      </c>
      <c r="O1729" s="41">
        <v>0</v>
      </c>
      <c r="P1729" s="12">
        <v>655265.88</v>
      </c>
      <c r="Q1729" s="41">
        <v>316.17</v>
      </c>
      <c r="R1729" s="10">
        <v>948.61</v>
      </c>
      <c r="S1729" s="44" t="s">
        <v>1752</v>
      </c>
      <c r="T1729" s="21" t="s">
        <v>37</v>
      </c>
    </row>
    <row r="1730" spans="1:20" ht="21.95" hidden="1" customHeight="1" x14ac:dyDescent="0.25">
      <c r="A1730" s="331">
        <v>475</v>
      </c>
      <c r="B1730" s="156" t="s">
        <v>1830</v>
      </c>
      <c r="C1730" s="8">
        <v>1977</v>
      </c>
      <c r="D1730" s="72"/>
      <c r="E1730" s="73" t="s">
        <v>1751</v>
      </c>
      <c r="F1730" s="72">
        <v>9</v>
      </c>
      <c r="G1730" s="72">
        <v>2</v>
      </c>
      <c r="H1730" s="41">
        <v>3840.7</v>
      </c>
      <c r="I1730" s="41">
        <v>3877.6</v>
      </c>
      <c r="J1730" s="41">
        <v>3702.9</v>
      </c>
      <c r="K1730" s="9">
        <v>192</v>
      </c>
      <c r="L1730" s="12">
        <v>1225987.43</v>
      </c>
      <c r="M1730" s="41">
        <v>0</v>
      </c>
      <c r="N1730" s="41">
        <v>0</v>
      </c>
      <c r="O1730" s="41">
        <v>0</v>
      </c>
      <c r="P1730" s="12">
        <v>1225987.43</v>
      </c>
      <c r="Q1730" s="41">
        <v>316.17</v>
      </c>
      <c r="R1730" s="10">
        <v>948.61</v>
      </c>
      <c r="S1730" s="44" t="s">
        <v>1752</v>
      </c>
      <c r="T1730" s="21" t="s">
        <v>37</v>
      </c>
    </row>
    <row r="1731" spans="1:20" ht="21.95" hidden="1" customHeight="1" x14ac:dyDescent="0.25">
      <c r="A1731" s="331">
        <v>476</v>
      </c>
      <c r="B1731" s="156" t="s">
        <v>1831</v>
      </c>
      <c r="C1731" s="8">
        <v>1972</v>
      </c>
      <c r="D1731" s="72"/>
      <c r="E1731" s="73" t="s">
        <v>90</v>
      </c>
      <c r="F1731" s="72">
        <v>12</v>
      </c>
      <c r="G1731" s="72">
        <v>1</v>
      </c>
      <c r="H1731" s="41">
        <v>4893.3</v>
      </c>
      <c r="I1731" s="41">
        <v>4556.2</v>
      </c>
      <c r="J1731" s="41">
        <v>4556.2</v>
      </c>
      <c r="K1731" s="9">
        <v>278</v>
      </c>
      <c r="L1731" s="12">
        <v>2492144.0299999998</v>
      </c>
      <c r="M1731" s="41">
        <v>0</v>
      </c>
      <c r="N1731" s="41">
        <v>0</v>
      </c>
      <c r="O1731" s="41">
        <v>0</v>
      </c>
      <c r="P1731" s="12">
        <v>2492144.0299999998</v>
      </c>
      <c r="Q1731" s="41">
        <v>546.98</v>
      </c>
      <c r="R1731" s="10">
        <v>1641.1</v>
      </c>
      <c r="S1731" s="72">
        <v>2017</v>
      </c>
      <c r="T1731" s="21" t="s">
        <v>37</v>
      </c>
    </row>
    <row r="1732" spans="1:20" ht="21.95" hidden="1" customHeight="1" x14ac:dyDescent="0.25">
      <c r="A1732" s="331">
        <v>477</v>
      </c>
      <c r="B1732" s="156" t="s">
        <v>1832</v>
      </c>
      <c r="C1732" s="8">
        <v>1983</v>
      </c>
      <c r="D1732" s="72"/>
      <c r="E1732" s="73" t="s">
        <v>90</v>
      </c>
      <c r="F1732" s="72">
        <v>9</v>
      </c>
      <c r="G1732" s="72">
        <v>1</v>
      </c>
      <c r="H1732" s="41">
        <v>5282.7</v>
      </c>
      <c r="I1732" s="41">
        <v>4305.1000000000004</v>
      </c>
      <c r="J1732" s="41">
        <v>4202.8999999999996</v>
      </c>
      <c r="K1732" s="9">
        <v>202</v>
      </c>
      <c r="L1732" s="12">
        <v>1361150.84</v>
      </c>
      <c r="M1732" s="41">
        <v>0</v>
      </c>
      <c r="N1732" s="41">
        <v>0</v>
      </c>
      <c r="O1732" s="41">
        <v>0</v>
      </c>
      <c r="P1732" s="12">
        <v>1361150.84</v>
      </c>
      <c r="Q1732" s="41">
        <v>316.17</v>
      </c>
      <c r="R1732" s="10">
        <v>948.61</v>
      </c>
      <c r="S1732" s="44" t="s">
        <v>1752</v>
      </c>
      <c r="T1732" s="21" t="s">
        <v>37</v>
      </c>
    </row>
    <row r="1733" spans="1:20" ht="21.95" hidden="1" customHeight="1" x14ac:dyDescent="0.25">
      <c r="A1733" s="331">
        <v>478</v>
      </c>
      <c r="B1733" s="156" t="s">
        <v>1833</v>
      </c>
      <c r="C1733" s="8">
        <v>1984</v>
      </c>
      <c r="D1733" s="72"/>
      <c r="E1733" s="73" t="s">
        <v>1751</v>
      </c>
      <c r="F1733" s="72">
        <v>9</v>
      </c>
      <c r="G1733" s="72">
        <v>2</v>
      </c>
      <c r="H1733" s="41">
        <v>4642.5</v>
      </c>
      <c r="I1733" s="41">
        <v>3932.45</v>
      </c>
      <c r="J1733" s="41">
        <v>3673.85</v>
      </c>
      <c r="K1733" s="9">
        <v>164</v>
      </c>
      <c r="L1733" s="12">
        <v>1243329.45</v>
      </c>
      <c r="M1733" s="41">
        <v>0</v>
      </c>
      <c r="N1733" s="41">
        <v>0</v>
      </c>
      <c r="O1733" s="41">
        <v>0</v>
      </c>
      <c r="P1733" s="12">
        <v>1243329.45</v>
      </c>
      <c r="Q1733" s="41">
        <v>316.17</v>
      </c>
      <c r="R1733" s="10">
        <v>948.61</v>
      </c>
      <c r="S1733" s="44" t="s">
        <v>1752</v>
      </c>
      <c r="T1733" s="21" t="s">
        <v>37</v>
      </c>
    </row>
    <row r="1734" spans="1:20" ht="21.95" hidden="1" customHeight="1" x14ac:dyDescent="0.25">
      <c r="A1734" s="331">
        <v>479</v>
      </c>
      <c r="B1734" s="156" t="s">
        <v>1834</v>
      </c>
      <c r="C1734" s="8">
        <v>1990</v>
      </c>
      <c r="D1734" s="72"/>
      <c r="E1734" s="73" t="s">
        <v>1751</v>
      </c>
      <c r="F1734" s="72">
        <v>9</v>
      </c>
      <c r="G1734" s="72">
        <v>2</v>
      </c>
      <c r="H1734" s="41">
        <v>4362.1000000000004</v>
      </c>
      <c r="I1734" s="41">
        <v>3893.3</v>
      </c>
      <c r="J1734" s="41">
        <v>3553.1</v>
      </c>
      <c r="K1734" s="9">
        <v>175</v>
      </c>
      <c r="L1734" s="12">
        <v>1230951.33</v>
      </c>
      <c r="M1734" s="41">
        <v>0</v>
      </c>
      <c r="N1734" s="41">
        <v>0</v>
      </c>
      <c r="O1734" s="41">
        <v>0</v>
      </c>
      <c r="P1734" s="12">
        <v>1230951.33</v>
      </c>
      <c r="Q1734" s="41">
        <v>316.17</v>
      </c>
      <c r="R1734" s="10">
        <v>948.61</v>
      </c>
      <c r="S1734" s="44" t="s">
        <v>1752</v>
      </c>
      <c r="T1734" s="21" t="s">
        <v>37</v>
      </c>
    </row>
    <row r="1735" spans="1:20" ht="21.95" hidden="1" customHeight="1" x14ac:dyDescent="0.25">
      <c r="A1735" s="331">
        <v>480</v>
      </c>
      <c r="B1735" s="156" t="s">
        <v>1835</v>
      </c>
      <c r="C1735" s="8">
        <v>1982</v>
      </c>
      <c r="D1735" s="72"/>
      <c r="E1735" s="73" t="s">
        <v>1751</v>
      </c>
      <c r="F1735" s="72">
        <v>9</v>
      </c>
      <c r="G1735" s="72">
        <v>2</v>
      </c>
      <c r="H1735" s="41">
        <v>4394.7</v>
      </c>
      <c r="I1735" s="41">
        <v>3858.5</v>
      </c>
      <c r="J1735" s="41">
        <v>3587.1</v>
      </c>
      <c r="K1735" s="9">
        <v>189</v>
      </c>
      <c r="L1735" s="12">
        <v>1219948.55</v>
      </c>
      <c r="M1735" s="41">
        <v>0</v>
      </c>
      <c r="N1735" s="41">
        <v>0</v>
      </c>
      <c r="O1735" s="41">
        <v>0</v>
      </c>
      <c r="P1735" s="12">
        <v>1219948.55</v>
      </c>
      <c r="Q1735" s="41">
        <v>316.17</v>
      </c>
      <c r="R1735" s="10">
        <v>948.61</v>
      </c>
      <c r="S1735" s="44" t="s">
        <v>1752</v>
      </c>
      <c r="T1735" s="21" t="s">
        <v>37</v>
      </c>
    </row>
    <row r="1736" spans="1:20" ht="21.95" hidden="1" customHeight="1" x14ac:dyDescent="0.25">
      <c r="A1736" s="331">
        <v>481</v>
      </c>
      <c r="B1736" s="156" t="s">
        <v>1836</v>
      </c>
      <c r="C1736" s="8">
        <v>1989</v>
      </c>
      <c r="D1736" s="72"/>
      <c r="E1736" s="73" t="s">
        <v>90</v>
      </c>
      <c r="F1736" s="72">
        <v>10</v>
      </c>
      <c r="G1736" s="72">
        <v>1</v>
      </c>
      <c r="H1736" s="41">
        <v>2704.22</v>
      </c>
      <c r="I1736" s="41">
        <v>2358.25</v>
      </c>
      <c r="J1736" s="41">
        <v>2298.6</v>
      </c>
      <c r="K1736" s="9">
        <v>117</v>
      </c>
      <c r="L1736" s="12">
        <v>1289912.3500000001</v>
      </c>
      <c r="M1736" s="41">
        <v>0</v>
      </c>
      <c r="N1736" s="41">
        <v>0</v>
      </c>
      <c r="O1736" s="41">
        <v>0</v>
      </c>
      <c r="P1736" s="12">
        <v>1289912.3500000001</v>
      </c>
      <c r="Q1736" s="41">
        <v>546.98</v>
      </c>
      <c r="R1736" s="10">
        <v>1641.1</v>
      </c>
      <c r="S1736" s="44" t="s">
        <v>1752</v>
      </c>
      <c r="T1736" s="21" t="s">
        <v>37</v>
      </c>
    </row>
    <row r="1737" spans="1:20" ht="21.95" hidden="1" customHeight="1" x14ac:dyDescent="0.25">
      <c r="A1737" s="331">
        <v>482</v>
      </c>
      <c r="B1737" s="156" t="s">
        <v>1837</v>
      </c>
      <c r="C1737" s="8">
        <v>1989</v>
      </c>
      <c r="D1737" s="72"/>
      <c r="E1737" s="73" t="s">
        <v>90</v>
      </c>
      <c r="F1737" s="72">
        <v>11</v>
      </c>
      <c r="G1737" s="72">
        <v>1</v>
      </c>
      <c r="H1737" s="41">
        <v>2477.2199999999998</v>
      </c>
      <c r="I1737" s="41">
        <v>2358.25</v>
      </c>
      <c r="J1737" s="41">
        <v>2053.8000000000002</v>
      </c>
      <c r="K1737" s="9">
        <v>93</v>
      </c>
      <c r="L1737" s="12">
        <v>1289912.3500000001</v>
      </c>
      <c r="M1737" s="41">
        <v>0</v>
      </c>
      <c r="N1737" s="41">
        <v>0</v>
      </c>
      <c r="O1737" s="41">
        <v>0</v>
      </c>
      <c r="P1737" s="12">
        <v>1289912.3500000001</v>
      </c>
      <c r="Q1737" s="41">
        <v>546.98</v>
      </c>
      <c r="R1737" s="10">
        <v>1641.1</v>
      </c>
      <c r="S1737" s="44" t="s">
        <v>1752</v>
      </c>
      <c r="T1737" s="21" t="s">
        <v>37</v>
      </c>
    </row>
    <row r="1738" spans="1:20" ht="21.95" hidden="1" customHeight="1" x14ac:dyDescent="0.25">
      <c r="A1738" s="331">
        <v>483</v>
      </c>
      <c r="B1738" s="156" t="s">
        <v>1838</v>
      </c>
      <c r="C1738" s="8">
        <v>1969</v>
      </c>
      <c r="D1738" s="72"/>
      <c r="E1738" s="73" t="s">
        <v>90</v>
      </c>
      <c r="F1738" s="72">
        <v>9</v>
      </c>
      <c r="G1738" s="72">
        <v>1</v>
      </c>
      <c r="H1738" s="41">
        <v>3156.23</v>
      </c>
      <c r="I1738" s="41">
        <v>2971.43</v>
      </c>
      <c r="J1738" s="41">
        <v>2056.23</v>
      </c>
      <c r="K1738" s="9">
        <v>98</v>
      </c>
      <c r="L1738" s="12">
        <v>939482.11</v>
      </c>
      <c r="M1738" s="41">
        <v>0</v>
      </c>
      <c r="N1738" s="41">
        <v>0</v>
      </c>
      <c r="O1738" s="41">
        <v>0</v>
      </c>
      <c r="P1738" s="12">
        <v>939482.11</v>
      </c>
      <c r="Q1738" s="41">
        <v>316.17</v>
      </c>
      <c r="R1738" s="10">
        <v>948.61</v>
      </c>
      <c r="S1738" s="44" t="s">
        <v>1752</v>
      </c>
      <c r="T1738" s="21" t="s">
        <v>37</v>
      </c>
    </row>
    <row r="1739" spans="1:20" ht="21.95" hidden="1" customHeight="1" x14ac:dyDescent="0.25">
      <c r="A1739" s="331">
        <v>484</v>
      </c>
      <c r="B1739" s="156" t="s">
        <v>1839</v>
      </c>
      <c r="C1739" s="8">
        <v>1970</v>
      </c>
      <c r="D1739" s="72"/>
      <c r="E1739" s="73" t="s">
        <v>90</v>
      </c>
      <c r="F1739" s="72">
        <v>9</v>
      </c>
      <c r="G1739" s="72">
        <v>1</v>
      </c>
      <c r="H1739" s="41">
        <v>2985.5</v>
      </c>
      <c r="I1739" s="41">
        <v>2833.1</v>
      </c>
      <c r="J1739" s="41">
        <v>2073</v>
      </c>
      <c r="K1739" s="9">
        <v>99</v>
      </c>
      <c r="L1739" s="12">
        <v>895746.08</v>
      </c>
      <c r="M1739" s="41">
        <v>0</v>
      </c>
      <c r="N1739" s="41">
        <v>0</v>
      </c>
      <c r="O1739" s="41">
        <v>0</v>
      </c>
      <c r="P1739" s="12">
        <v>895746.08</v>
      </c>
      <c r="Q1739" s="41">
        <v>316.17</v>
      </c>
      <c r="R1739" s="10">
        <v>948.61</v>
      </c>
      <c r="S1739" s="44" t="s">
        <v>1752</v>
      </c>
      <c r="T1739" s="21" t="s">
        <v>37</v>
      </c>
    </row>
    <row r="1740" spans="1:20" ht="21.95" hidden="1" customHeight="1" x14ac:dyDescent="0.25">
      <c r="A1740" s="331">
        <v>485</v>
      </c>
      <c r="B1740" s="156" t="s">
        <v>1840</v>
      </c>
      <c r="C1740" s="8">
        <v>1975</v>
      </c>
      <c r="D1740" s="72"/>
      <c r="E1740" s="73" t="s">
        <v>1751</v>
      </c>
      <c r="F1740" s="72">
        <v>9</v>
      </c>
      <c r="G1740" s="72">
        <v>4</v>
      </c>
      <c r="H1740" s="41">
        <v>8699.7999999999993</v>
      </c>
      <c r="I1740" s="41">
        <v>7500.9</v>
      </c>
      <c r="J1740" s="41">
        <v>7500.9</v>
      </c>
      <c r="K1740" s="9">
        <v>407</v>
      </c>
      <c r="L1740" s="12">
        <v>2371572.4</v>
      </c>
      <c r="M1740" s="41">
        <v>0</v>
      </c>
      <c r="N1740" s="41">
        <v>0</v>
      </c>
      <c r="O1740" s="41">
        <v>0</v>
      </c>
      <c r="P1740" s="12">
        <v>2371572.4</v>
      </c>
      <c r="Q1740" s="41">
        <v>316.17</v>
      </c>
      <c r="R1740" s="10">
        <v>948.61</v>
      </c>
      <c r="S1740" s="44" t="s">
        <v>1752</v>
      </c>
      <c r="T1740" s="21" t="s">
        <v>37</v>
      </c>
    </row>
    <row r="1741" spans="1:20" ht="21.95" hidden="1" customHeight="1" x14ac:dyDescent="0.25">
      <c r="A1741" s="331">
        <v>486</v>
      </c>
      <c r="B1741" s="156" t="s">
        <v>1841</v>
      </c>
      <c r="C1741" s="8">
        <v>1986</v>
      </c>
      <c r="D1741" s="72"/>
      <c r="E1741" s="73" t="s">
        <v>1751</v>
      </c>
      <c r="F1741" s="72">
        <v>9</v>
      </c>
      <c r="G1741" s="72">
        <v>2</v>
      </c>
      <c r="H1741" s="41">
        <v>4447.7</v>
      </c>
      <c r="I1741" s="41">
        <v>3883.5</v>
      </c>
      <c r="J1741" s="41">
        <v>3751.1</v>
      </c>
      <c r="K1741" s="9">
        <v>216</v>
      </c>
      <c r="L1741" s="12">
        <v>1227852.8500000001</v>
      </c>
      <c r="M1741" s="41">
        <v>0</v>
      </c>
      <c r="N1741" s="41">
        <v>0</v>
      </c>
      <c r="O1741" s="41">
        <v>0</v>
      </c>
      <c r="P1741" s="12">
        <v>1227852.8500000001</v>
      </c>
      <c r="Q1741" s="41">
        <v>316.17</v>
      </c>
      <c r="R1741" s="10">
        <v>948.61</v>
      </c>
      <c r="S1741" s="44" t="s">
        <v>1752</v>
      </c>
      <c r="T1741" s="21" t="s">
        <v>37</v>
      </c>
    </row>
    <row r="1742" spans="1:20" ht="21.95" hidden="1" customHeight="1" x14ac:dyDescent="0.25">
      <c r="A1742" s="331">
        <v>487</v>
      </c>
      <c r="B1742" s="156" t="s">
        <v>1842</v>
      </c>
      <c r="C1742" s="8">
        <v>1983</v>
      </c>
      <c r="D1742" s="72"/>
      <c r="E1742" s="73" t="s">
        <v>90</v>
      </c>
      <c r="F1742" s="72">
        <v>9</v>
      </c>
      <c r="G1742" s="72">
        <v>1</v>
      </c>
      <c r="H1742" s="41">
        <v>5900.94</v>
      </c>
      <c r="I1742" s="41">
        <v>4935.1000000000004</v>
      </c>
      <c r="J1742" s="41">
        <v>4706.8999999999996</v>
      </c>
      <c r="K1742" s="9">
        <v>192</v>
      </c>
      <c r="L1742" s="12">
        <v>1560339.02</v>
      </c>
      <c r="M1742" s="41">
        <v>0</v>
      </c>
      <c r="N1742" s="41">
        <v>0</v>
      </c>
      <c r="O1742" s="41">
        <v>0</v>
      </c>
      <c r="P1742" s="12">
        <v>1560339.02</v>
      </c>
      <c r="Q1742" s="41">
        <v>316.17</v>
      </c>
      <c r="R1742" s="10">
        <v>948.61</v>
      </c>
      <c r="S1742" s="44" t="s">
        <v>1752</v>
      </c>
      <c r="T1742" s="21" t="s">
        <v>37</v>
      </c>
    </row>
    <row r="1743" spans="1:20" ht="21.95" hidden="1" customHeight="1" x14ac:dyDescent="0.25">
      <c r="A1743" s="331">
        <v>488</v>
      </c>
      <c r="B1743" s="156" t="s">
        <v>1843</v>
      </c>
      <c r="C1743" s="8">
        <v>1982</v>
      </c>
      <c r="D1743" s="72"/>
      <c r="E1743" s="73" t="s">
        <v>90</v>
      </c>
      <c r="F1743" s="72">
        <v>10</v>
      </c>
      <c r="G1743" s="72">
        <v>1</v>
      </c>
      <c r="H1743" s="41">
        <v>4349.6000000000004</v>
      </c>
      <c r="I1743" s="41">
        <v>2140.9</v>
      </c>
      <c r="J1743" s="41">
        <v>2134.9</v>
      </c>
      <c r="K1743" s="9">
        <v>85</v>
      </c>
      <c r="L1743" s="12">
        <v>1171026.55</v>
      </c>
      <c r="M1743" s="41">
        <v>0</v>
      </c>
      <c r="N1743" s="41">
        <v>0</v>
      </c>
      <c r="O1743" s="41">
        <v>0</v>
      </c>
      <c r="P1743" s="12">
        <v>1171026.55</v>
      </c>
      <c r="Q1743" s="41">
        <v>546.98</v>
      </c>
      <c r="R1743" s="10">
        <v>1641.1</v>
      </c>
      <c r="S1743" s="44" t="s">
        <v>1752</v>
      </c>
      <c r="T1743" s="21" t="s">
        <v>37</v>
      </c>
    </row>
    <row r="1744" spans="1:20" ht="21.95" hidden="1" customHeight="1" x14ac:dyDescent="0.25">
      <c r="A1744" s="331">
        <v>489</v>
      </c>
      <c r="B1744" s="156" t="s">
        <v>1844</v>
      </c>
      <c r="C1744" s="8">
        <v>1986</v>
      </c>
      <c r="D1744" s="72"/>
      <c r="E1744" s="73" t="s">
        <v>90</v>
      </c>
      <c r="F1744" s="72">
        <v>9</v>
      </c>
      <c r="G1744" s="72">
        <v>2</v>
      </c>
      <c r="H1744" s="41">
        <v>5259.8</v>
      </c>
      <c r="I1744" s="41">
        <v>4959.8</v>
      </c>
      <c r="J1744" s="41">
        <v>3447.2</v>
      </c>
      <c r="K1744" s="9">
        <v>315</v>
      </c>
      <c r="L1744" s="12">
        <v>1568148.46</v>
      </c>
      <c r="M1744" s="41">
        <v>0</v>
      </c>
      <c r="N1744" s="41">
        <v>0</v>
      </c>
      <c r="O1744" s="41">
        <v>0</v>
      </c>
      <c r="P1744" s="12">
        <v>1568148.46</v>
      </c>
      <c r="Q1744" s="41">
        <v>316.17</v>
      </c>
      <c r="R1744" s="10">
        <v>948.61</v>
      </c>
      <c r="S1744" s="44" t="s">
        <v>1752</v>
      </c>
      <c r="T1744" s="21" t="s">
        <v>37</v>
      </c>
    </row>
    <row r="1745" spans="1:20" ht="21.95" hidden="1" customHeight="1" x14ac:dyDescent="0.25">
      <c r="A1745" s="331">
        <v>490</v>
      </c>
      <c r="B1745" s="156" t="s">
        <v>1845</v>
      </c>
      <c r="C1745" s="8">
        <v>1992</v>
      </c>
      <c r="D1745" s="72"/>
      <c r="E1745" s="73" t="s">
        <v>90</v>
      </c>
      <c r="F1745" s="72">
        <v>9</v>
      </c>
      <c r="G1745" s="72">
        <v>2</v>
      </c>
      <c r="H1745" s="41">
        <v>4183.3</v>
      </c>
      <c r="I1745" s="41">
        <v>3814.7</v>
      </c>
      <c r="J1745" s="41">
        <v>3664.9</v>
      </c>
      <c r="K1745" s="9">
        <v>345</v>
      </c>
      <c r="L1745" s="12">
        <v>1206100.23</v>
      </c>
      <c r="M1745" s="41">
        <v>0</v>
      </c>
      <c r="N1745" s="41">
        <v>0</v>
      </c>
      <c r="O1745" s="41">
        <v>0</v>
      </c>
      <c r="P1745" s="12">
        <v>1206100.23</v>
      </c>
      <c r="Q1745" s="41">
        <v>316.17</v>
      </c>
      <c r="R1745" s="10">
        <v>948.61</v>
      </c>
      <c r="S1745" s="44" t="s">
        <v>1752</v>
      </c>
      <c r="T1745" s="21" t="s">
        <v>37</v>
      </c>
    </row>
    <row r="1746" spans="1:20" ht="21.95" hidden="1" customHeight="1" x14ac:dyDescent="0.25">
      <c r="A1746" s="331">
        <v>491</v>
      </c>
      <c r="B1746" s="156" t="s">
        <v>1846</v>
      </c>
      <c r="C1746" s="8">
        <v>1980</v>
      </c>
      <c r="D1746" s="72"/>
      <c r="E1746" s="73" t="s">
        <v>1751</v>
      </c>
      <c r="F1746" s="72">
        <v>9</v>
      </c>
      <c r="G1746" s="72">
        <v>4</v>
      </c>
      <c r="H1746" s="41">
        <v>9077</v>
      </c>
      <c r="I1746" s="41">
        <v>7528.82</v>
      </c>
      <c r="J1746" s="41">
        <v>7193.9</v>
      </c>
      <c r="K1746" s="9">
        <v>398</v>
      </c>
      <c r="L1746" s="12">
        <v>2380399.92</v>
      </c>
      <c r="M1746" s="41">
        <v>0</v>
      </c>
      <c r="N1746" s="41">
        <v>0</v>
      </c>
      <c r="O1746" s="41">
        <v>0</v>
      </c>
      <c r="P1746" s="12">
        <v>2380399.92</v>
      </c>
      <c r="Q1746" s="41">
        <v>316.17</v>
      </c>
      <c r="R1746" s="10">
        <v>948.61</v>
      </c>
      <c r="S1746" s="44" t="s">
        <v>1752</v>
      </c>
      <c r="T1746" s="21" t="s">
        <v>37</v>
      </c>
    </row>
    <row r="1747" spans="1:20" ht="21.95" hidden="1" customHeight="1" x14ac:dyDescent="0.25">
      <c r="A1747" s="331">
        <v>492</v>
      </c>
      <c r="B1747" s="156" t="s">
        <v>1847</v>
      </c>
      <c r="C1747" s="8">
        <v>1981</v>
      </c>
      <c r="D1747" s="72"/>
      <c r="E1747" s="73" t="s">
        <v>1751</v>
      </c>
      <c r="F1747" s="72">
        <v>9</v>
      </c>
      <c r="G1747" s="72">
        <v>6</v>
      </c>
      <c r="H1747" s="41">
        <v>11624.3</v>
      </c>
      <c r="I1747" s="41">
        <v>10022.1</v>
      </c>
      <c r="J1747" s="41">
        <v>7970.9</v>
      </c>
      <c r="K1747" s="9">
        <v>516</v>
      </c>
      <c r="L1747" s="12">
        <v>3168704.52</v>
      </c>
      <c r="M1747" s="41">
        <v>0</v>
      </c>
      <c r="N1747" s="41">
        <v>0</v>
      </c>
      <c r="O1747" s="41">
        <v>0</v>
      </c>
      <c r="P1747" s="12">
        <v>3168704.52</v>
      </c>
      <c r="Q1747" s="41">
        <v>316.17</v>
      </c>
      <c r="R1747" s="10">
        <v>948.61</v>
      </c>
      <c r="S1747" s="44" t="s">
        <v>1752</v>
      </c>
      <c r="T1747" s="21" t="s">
        <v>37</v>
      </c>
    </row>
    <row r="1748" spans="1:20" ht="21.95" hidden="1" customHeight="1" x14ac:dyDescent="0.25">
      <c r="A1748" s="331">
        <v>493</v>
      </c>
      <c r="B1748" s="156" t="s">
        <v>1848</v>
      </c>
      <c r="C1748" s="8">
        <v>1976</v>
      </c>
      <c r="D1748" s="72">
        <v>2003</v>
      </c>
      <c r="E1748" s="73" t="s">
        <v>90</v>
      </c>
      <c r="F1748" s="72">
        <v>9</v>
      </c>
      <c r="G1748" s="72">
        <v>1</v>
      </c>
      <c r="H1748" s="41">
        <v>4213.7</v>
      </c>
      <c r="I1748" s="41">
        <v>3908.9</v>
      </c>
      <c r="J1748" s="41">
        <v>1554.2</v>
      </c>
      <c r="K1748" s="9">
        <v>236</v>
      </c>
      <c r="L1748" s="12">
        <v>1235883.6100000001</v>
      </c>
      <c r="M1748" s="41">
        <v>0</v>
      </c>
      <c r="N1748" s="41">
        <v>0</v>
      </c>
      <c r="O1748" s="41">
        <v>0</v>
      </c>
      <c r="P1748" s="12">
        <v>1235883.6100000001</v>
      </c>
      <c r="Q1748" s="41">
        <v>316.17</v>
      </c>
      <c r="R1748" s="10">
        <v>948.61</v>
      </c>
      <c r="S1748" s="44" t="s">
        <v>1752</v>
      </c>
      <c r="T1748" s="21" t="s">
        <v>37</v>
      </c>
    </row>
    <row r="1749" spans="1:20" ht="21.95" hidden="1" customHeight="1" x14ac:dyDescent="0.25">
      <c r="A1749" s="331">
        <v>494</v>
      </c>
      <c r="B1749" s="156" t="s">
        <v>1849</v>
      </c>
      <c r="C1749" s="8">
        <v>1978</v>
      </c>
      <c r="D1749" s="72"/>
      <c r="E1749" s="73" t="s">
        <v>1751</v>
      </c>
      <c r="F1749" s="72">
        <v>9</v>
      </c>
      <c r="G1749" s="72">
        <v>2</v>
      </c>
      <c r="H1749" s="41">
        <v>4325.3</v>
      </c>
      <c r="I1749" s="41">
        <v>3839.5</v>
      </c>
      <c r="J1749" s="41">
        <v>3179.6</v>
      </c>
      <c r="K1749" s="9">
        <v>174</v>
      </c>
      <c r="L1749" s="12">
        <v>1213941.29</v>
      </c>
      <c r="M1749" s="41">
        <v>0</v>
      </c>
      <c r="N1749" s="41">
        <v>0</v>
      </c>
      <c r="O1749" s="41">
        <v>0</v>
      </c>
      <c r="P1749" s="12">
        <v>1213941.29</v>
      </c>
      <c r="Q1749" s="41">
        <v>316.17</v>
      </c>
      <c r="R1749" s="10">
        <v>948.61</v>
      </c>
      <c r="S1749" s="44" t="s">
        <v>1752</v>
      </c>
      <c r="T1749" s="21" t="s">
        <v>37</v>
      </c>
    </row>
    <row r="1750" spans="1:20" ht="21.95" hidden="1" customHeight="1" x14ac:dyDescent="0.25">
      <c r="A1750" s="331">
        <v>495</v>
      </c>
      <c r="B1750" s="156" t="s">
        <v>1850</v>
      </c>
      <c r="C1750" s="8">
        <v>1979</v>
      </c>
      <c r="D1750" s="72"/>
      <c r="E1750" s="73" t="s">
        <v>1751</v>
      </c>
      <c r="F1750" s="72">
        <v>9</v>
      </c>
      <c r="G1750" s="72">
        <v>2</v>
      </c>
      <c r="H1750" s="41">
        <v>4422.6000000000004</v>
      </c>
      <c r="I1750" s="41">
        <v>3869.4</v>
      </c>
      <c r="J1750" s="41">
        <v>3225.7</v>
      </c>
      <c r="K1750" s="9">
        <v>191</v>
      </c>
      <c r="L1750" s="12">
        <v>1223394.83</v>
      </c>
      <c r="M1750" s="41">
        <v>0</v>
      </c>
      <c r="N1750" s="41">
        <v>0</v>
      </c>
      <c r="O1750" s="41">
        <v>0</v>
      </c>
      <c r="P1750" s="12">
        <v>1223394.83</v>
      </c>
      <c r="Q1750" s="41">
        <v>316.17</v>
      </c>
      <c r="R1750" s="10">
        <v>948.61</v>
      </c>
      <c r="S1750" s="44" t="s">
        <v>1752</v>
      </c>
      <c r="T1750" s="21" t="s">
        <v>37</v>
      </c>
    </row>
    <row r="1751" spans="1:20" ht="21.95" hidden="1" customHeight="1" x14ac:dyDescent="0.25">
      <c r="A1751" s="331">
        <v>496</v>
      </c>
      <c r="B1751" s="156" t="s">
        <v>1851</v>
      </c>
      <c r="C1751" s="8">
        <v>1984</v>
      </c>
      <c r="D1751" s="72"/>
      <c r="E1751" s="73" t="s">
        <v>1751</v>
      </c>
      <c r="F1751" s="72">
        <v>9</v>
      </c>
      <c r="G1751" s="72">
        <v>3</v>
      </c>
      <c r="H1751" s="41">
        <v>6495.2</v>
      </c>
      <c r="I1751" s="41">
        <v>5706.8</v>
      </c>
      <c r="J1751" s="41">
        <v>5360.1</v>
      </c>
      <c r="K1751" s="9">
        <v>322</v>
      </c>
      <c r="L1751" s="12">
        <v>1804328.73</v>
      </c>
      <c r="M1751" s="41">
        <v>0</v>
      </c>
      <c r="N1751" s="41">
        <v>0</v>
      </c>
      <c r="O1751" s="41">
        <v>0</v>
      </c>
      <c r="P1751" s="12">
        <v>1804328.73</v>
      </c>
      <c r="Q1751" s="41">
        <v>316.17</v>
      </c>
      <c r="R1751" s="10">
        <v>948.61</v>
      </c>
      <c r="S1751" s="44" t="s">
        <v>1752</v>
      </c>
      <c r="T1751" s="21" t="s">
        <v>37</v>
      </c>
    </row>
    <row r="1752" spans="1:20" ht="21.95" hidden="1" customHeight="1" x14ac:dyDescent="0.25">
      <c r="A1752" s="331">
        <v>497</v>
      </c>
      <c r="B1752" s="156" t="s">
        <v>1852</v>
      </c>
      <c r="C1752" s="8">
        <v>1989</v>
      </c>
      <c r="D1752" s="72"/>
      <c r="E1752" s="73" t="s">
        <v>90</v>
      </c>
      <c r="F1752" s="72">
        <v>9</v>
      </c>
      <c r="G1752" s="72">
        <v>1</v>
      </c>
      <c r="H1752" s="41">
        <v>3912.6</v>
      </c>
      <c r="I1752" s="41">
        <v>3776.1</v>
      </c>
      <c r="J1752" s="41">
        <v>3050.3</v>
      </c>
      <c r="K1752" s="9">
        <v>269</v>
      </c>
      <c r="L1752" s="12">
        <v>1193896.01</v>
      </c>
      <c r="M1752" s="41">
        <v>0</v>
      </c>
      <c r="N1752" s="41">
        <v>0</v>
      </c>
      <c r="O1752" s="41">
        <v>0</v>
      </c>
      <c r="P1752" s="12">
        <v>1193896.01</v>
      </c>
      <c r="Q1752" s="41">
        <v>316.17</v>
      </c>
      <c r="R1752" s="10">
        <v>948.61</v>
      </c>
      <c r="S1752" s="44" t="s">
        <v>1752</v>
      </c>
      <c r="T1752" s="21" t="s">
        <v>37</v>
      </c>
    </row>
    <row r="1753" spans="1:20" ht="21.95" hidden="1" customHeight="1" x14ac:dyDescent="0.25">
      <c r="A1753" s="331">
        <v>498</v>
      </c>
      <c r="B1753" s="156" t="s">
        <v>1853</v>
      </c>
      <c r="C1753" s="8">
        <v>1989</v>
      </c>
      <c r="D1753" s="72"/>
      <c r="E1753" s="73" t="s">
        <v>90</v>
      </c>
      <c r="F1753" s="72">
        <v>10</v>
      </c>
      <c r="G1753" s="72">
        <v>3</v>
      </c>
      <c r="H1753" s="41">
        <v>7640</v>
      </c>
      <c r="I1753" s="41">
        <v>6831</v>
      </c>
      <c r="J1753" s="41">
        <v>6831</v>
      </c>
      <c r="K1753" s="9">
        <v>357</v>
      </c>
      <c r="L1753" s="12">
        <v>3736411.02</v>
      </c>
      <c r="M1753" s="41">
        <v>0</v>
      </c>
      <c r="N1753" s="41">
        <v>0</v>
      </c>
      <c r="O1753" s="41">
        <v>0</v>
      </c>
      <c r="P1753" s="12">
        <v>3736411.02</v>
      </c>
      <c r="Q1753" s="41">
        <v>546.98</v>
      </c>
      <c r="R1753" s="10">
        <v>1641.1</v>
      </c>
      <c r="S1753" s="44" t="s">
        <v>1752</v>
      </c>
      <c r="T1753" s="21" t="s">
        <v>37</v>
      </c>
    </row>
    <row r="1754" spans="1:20" ht="21.95" hidden="1" customHeight="1" x14ac:dyDescent="0.25">
      <c r="A1754" s="331">
        <v>499</v>
      </c>
      <c r="B1754" s="156" t="s">
        <v>1854</v>
      </c>
      <c r="C1754" s="8">
        <v>1987</v>
      </c>
      <c r="D1754" s="72">
        <v>2008</v>
      </c>
      <c r="E1754" s="73" t="s">
        <v>90</v>
      </c>
      <c r="F1754" s="72">
        <v>12</v>
      </c>
      <c r="G1754" s="72">
        <v>1</v>
      </c>
      <c r="H1754" s="41">
        <v>4298.8999999999996</v>
      </c>
      <c r="I1754" s="41">
        <v>4014</v>
      </c>
      <c r="J1754" s="41">
        <v>3307</v>
      </c>
      <c r="K1754" s="9">
        <v>185</v>
      </c>
      <c r="L1754" s="12">
        <v>2195572.2200000002</v>
      </c>
      <c r="M1754" s="41">
        <v>0</v>
      </c>
      <c r="N1754" s="41">
        <v>0</v>
      </c>
      <c r="O1754" s="41">
        <v>0</v>
      </c>
      <c r="P1754" s="12">
        <v>2195572.2200000002</v>
      </c>
      <c r="Q1754" s="41">
        <v>546.98</v>
      </c>
      <c r="R1754" s="10">
        <v>1641.1</v>
      </c>
      <c r="S1754" s="44" t="s">
        <v>1752</v>
      </c>
      <c r="T1754" s="21" t="s">
        <v>37</v>
      </c>
    </row>
    <row r="1755" spans="1:20" ht="21.95" hidden="1" customHeight="1" x14ac:dyDescent="0.25">
      <c r="A1755" s="331">
        <v>500</v>
      </c>
      <c r="B1755" s="156" t="s">
        <v>1855</v>
      </c>
      <c r="C1755" s="8">
        <v>1979</v>
      </c>
      <c r="D1755" s="72"/>
      <c r="E1755" s="73" t="s">
        <v>1751</v>
      </c>
      <c r="F1755" s="72">
        <v>9</v>
      </c>
      <c r="G1755" s="72">
        <v>2</v>
      </c>
      <c r="H1755" s="41">
        <v>4359.8999999999996</v>
      </c>
      <c r="I1755" s="41">
        <v>3825.9</v>
      </c>
      <c r="J1755" s="41">
        <v>3047.9</v>
      </c>
      <c r="K1755" s="9">
        <v>172</v>
      </c>
      <c r="L1755" s="12">
        <v>1209641.3600000001</v>
      </c>
      <c r="M1755" s="41">
        <v>0</v>
      </c>
      <c r="N1755" s="41">
        <v>0</v>
      </c>
      <c r="O1755" s="41">
        <v>0</v>
      </c>
      <c r="P1755" s="12">
        <v>1209641.3600000001</v>
      </c>
      <c r="Q1755" s="41">
        <v>316.17</v>
      </c>
      <c r="R1755" s="10">
        <v>948.61</v>
      </c>
      <c r="S1755" s="44" t="s">
        <v>1752</v>
      </c>
      <c r="T1755" s="21" t="s">
        <v>37</v>
      </c>
    </row>
    <row r="1756" spans="1:20" ht="21.95" hidden="1" customHeight="1" x14ac:dyDescent="0.25">
      <c r="A1756" s="331">
        <v>501</v>
      </c>
      <c r="B1756" s="156" t="s">
        <v>1856</v>
      </c>
      <c r="C1756" s="8">
        <v>1979</v>
      </c>
      <c r="D1756" s="72"/>
      <c r="E1756" s="73" t="s">
        <v>1751</v>
      </c>
      <c r="F1756" s="72">
        <v>9</v>
      </c>
      <c r="G1756" s="72">
        <v>2</v>
      </c>
      <c r="H1756" s="41">
        <v>4378.6000000000004</v>
      </c>
      <c r="I1756" s="41">
        <v>3831.6</v>
      </c>
      <c r="J1756" s="41">
        <v>3008.6</v>
      </c>
      <c r="K1756" s="9">
        <v>176</v>
      </c>
      <c r="L1756" s="12">
        <v>1211443.54</v>
      </c>
      <c r="M1756" s="41">
        <v>0</v>
      </c>
      <c r="N1756" s="41">
        <v>0</v>
      </c>
      <c r="O1756" s="41">
        <v>0</v>
      </c>
      <c r="P1756" s="12">
        <v>1211443.54</v>
      </c>
      <c r="Q1756" s="41">
        <v>316.17</v>
      </c>
      <c r="R1756" s="10">
        <v>948.61</v>
      </c>
      <c r="S1756" s="44" t="s">
        <v>1752</v>
      </c>
      <c r="T1756" s="21" t="s">
        <v>37</v>
      </c>
    </row>
    <row r="1757" spans="1:20" ht="21.95" hidden="1" customHeight="1" x14ac:dyDescent="0.25">
      <c r="A1757" s="331">
        <v>502</v>
      </c>
      <c r="B1757" s="156" t="s">
        <v>1857</v>
      </c>
      <c r="C1757" s="8">
        <v>1990</v>
      </c>
      <c r="D1757" s="72"/>
      <c r="E1757" s="73" t="s">
        <v>1751</v>
      </c>
      <c r="F1757" s="72">
        <v>9</v>
      </c>
      <c r="G1757" s="72">
        <v>1</v>
      </c>
      <c r="H1757" s="41">
        <v>3500.8</v>
      </c>
      <c r="I1757" s="41">
        <v>3274.1</v>
      </c>
      <c r="J1757" s="41">
        <v>3102.9</v>
      </c>
      <c r="K1757" s="9">
        <v>147</v>
      </c>
      <c r="L1757" s="12">
        <v>1035177.81</v>
      </c>
      <c r="M1757" s="41">
        <v>0</v>
      </c>
      <c r="N1757" s="41">
        <v>0</v>
      </c>
      <c r="O1757" s="41">
        <v>0</v>
      </c>
      <c r="P1757" s="12">
        <v>1035177.81</v>
      </c>
      <c r="Q1757" s="41">
        <v>316.17</v>
      </c>
      <c r="R1757" s="10">
        <v>948.61</v>
      </c>
      <c r="S1757" s="44" t="s">
        <v>1752</v>
      </c>
      <c r="T1757" s="21" t="s">
        <v>37</v>
      </c>
    </row>
    <row r="1758" spans="1:20" ht="21.95" hidden="1" customHeight="1" x14ac:dyDescent="0.25">
      <c r="A1758" s="331">
        <v>503</v>
      </c>
      <c r="B1758" s="156" t="s">
        <v>1858</v>
      </c>
      <c r="C1758" s="8">
        <v>1987</v>
      </c>
      <c r="D1758" s="72"/>
      <c r="E1758" s="73" t="s">
        <v>1751</v>
      </c>
      <c r="F1758" s="72">
        <v>9</v>
      </c>
      <c r="G1758" s="72">
        <v>1</v>
      </c>
      <c r="H1758" s="41">
        <v>3511.8</v>
      </c>
      <c r="I1758" s="41">
        <v>3274.9</v>
      </c>
      <c r="J1758" s="41">
        <v>3122.2</v>
      </c>
      <c r="K1758" s="9">
        <v>158</v>
      </c>
      <c r="L1758" s="12">
        <v>1035430.74</v>
      </c>
      <c r="M1758" s="41">
        <v>0</v>
      </c>
      <c r="N1758" s="41">
        <v>0</v>
      </c>
      <c r="O1758" s="41">
        <v>0</v>
      </c>
      <c r="P1758" s="12">
        <v>1035430.74</v>
      </c>
      <c r="Q1758" s="41">
        <v>316.17</v>
      </c>
      <c r="R1758" s="10">
        <v>948.61</v>
      </c>
      <c r="S1758" s="44" t="s">
        <v>1752</v>
      </c>
      <c r="T1758" s="21" t="s">
        <v>37</v>
      </c>
    </row>
    <row r="1759" spans="1:20" ht="21.95" hidden="1" customHeight="1" x14ac:dyDescent="0.25">
      <c r="A1759" s="331">
        <v>504</v>
      </c>
      <c r="B1759" s="156" t="s">
        <v>1859</v>
      </c>
      <c r="C1759" s="8">
        <v>1974</v>
      </c>
      <c r="D1759" s="72"/>
      <c r="E1759" s="73" t="s">
        <v>90</v>
      </c>
      <c r="F1759" s="72">
        <v>9</v>
      </c>
      <c r="G1759" s="72">
        <v>1</v>
      </c>
      <c r="H1759" s="41">
        <v>3723.88</v>
      </c>
      <c r="I1759" s="41">
        <v>2893.11</v>
      </c>
      <c r="J1759" s="41">
        <v>2265.21</v>
      </c>
      <c r="K1759" s="9">
        <v>275</v>
      </c>
      <c r="L1759" s="12">
        <v>914719.54</v>
      </c>
      <c r="M1759" s="41">
        <v>0</v>
      </c>
      <c r="N1759" s="41">
        <v>0</v>
      </c>
      <c r="O1759" s="41">
        <v>0</v>
      </c>
      <c r="P1759" s="12">
        <v>914719.54</v>
      </c>
      <c r="Q1759" s="41">
        <v>316.17</v>
      </c>
      <c r="R1759" s="10">
        <v>948.61</v>
      </c>
      <c r="S1759" s="44" t="s">
        <v>1752</v>
      </c>
      <c r="T1759" s="21" t="s">
        <v>37</v>
      </c>
    </row>
    <row r="1760" spans="1:20" hidden="1" x14ac:dyDescent="0.25"/>
    <row r="1761" spans="14:14" hidden="1" x14ac:dyDescent="0.25"/>
    <row r="1762" spans="14:14" hidden="1" x14ac:dyDescent="0.25">
      <c r="N1762" s="45"/>
    </row>
  </sheetData>
  <autoFilter ref="B1:B1762">
    <filterColumn colId="0">
      <filters>
        <filter val="г. Краснокамск, пр.Мира, д.10"/>
        <filter val="г. Оса, ул. Мира, д. 2"/>
        <filter val="г. Чайковский, ул.Мира, д. 2/1"/>
        <filter val="г. Чернушка, ул. Мира, д. 40а"/>
        <filter val="г.Нытва,ул.Мира,10"/>
        <filter val="г.Пермь, ул. Мира, д.78А"/>
        <filter val="Город Пермь, п.Новые Ляды, ул.Мира, д.10"/>
        <filter val="Город Пермь, п.Новые Ляды, ул.Мира, д.2"/>
        <filter val="Город Пермь, п.Новые Ляды, ул.Мира, д.24"/>
        <filter val="Город Пермь, п.Новые Ляды, ул.Мира, д.28"/>
        <filter val="Город Пермь, п.Новые Ляды, ул.Мира, д.4"/>
        <filter val="Город Пермь, п.Новые Ляды, ул.Мира, д.6"/>
        <filter val="Город Пермь, п.Новые Ляды, ул.Мира, д.8"/>
        <filter val="Город Пермь, ул.Адмирала Макарова, д.34"/>
        <filter val="Город Пермь, ул.Адмирала Нахимова, д.16"/>
        <filter val="Город Пермь, ул.Адмирала Нахимова, д.26"/>
        <filter val="Город Пермь, ул.Адмирала Нахимова, д.28"/>
        <filter val="Город Пермь, ул.Адмирала Старикова, д.13"/>
        <filter val="Город Пермь, ул.Адмирала Ушакова, д.30"/>
        <filter val="Город Пермь, ул.Мира, д.103"/>
        <filter val="Город Пермь, ул.Мира, д.106"/>
        <filter val="Город Пермь, ул.Мира, д.107"/>
        <filter val="Город Пермь, ул.Мира, д.108"/>
        <filter val="Город Пермь, ул.Мира, д.110"/>
        <filter val="Город Пермь, ул.Мира, д.112"/>
        <filter val="Город Пермь, ул.Мира, д.116"/>
        <filter val="Город Пермь, ул.Мира, д.120"/>
        <filter val="Город Пермь, ул.Мира, д.122а"/>
        <filter val="Город Пермь, ул.Мира, д.128"/>
        <filter val="Город Пермь, ул.Мира, д.130"/>
        <filter val="Город Пермь, ул.Мира, д.132"/>
        <filter val="Город Пермь, ул.Мира, д.14"/>
        <filter val="Город Пермь, ул.Мира, д.16"/>
        <filter val="Город Пермь, ул.Мира, д.20"/>
        <filter val="Город Пермь, ул.Мира, д.49"/>
        <filter val="Город Пермь, ул.Мира, д.51"/>
        <filter val="Город Пермь, ул.Мира, д.57"/>
        <filter val="Город Пермь, ул.Мира, д.63"/>
        <filter val="Город Пермь, ул.Мира, д.65"/>
        <filter val="Город Пермь, ул.Мира, д.66"/>
        <filter val="Город Пермь, ул.Мира, д.66а"/>
        <filter val="Город Пермь, ул.Мира, д.66б"/>
        <filter val="Город Пермь, ул.Мира, д.66В"/>
        <filter val="Город Пермь, ул.Мира, д.67"/>
        <filter val="Город Пермь, ул.Мира, д.69"/>
        <filter val="Город Пермь, ул.Мира, д.70б"/>
        <filter val="Город Пермь, ул.Мира, д.73"/>
        <filter val="Город Пермь, ул.Мира, д.75"/>
        <filter val="Город Пермь, ул.Мира, д.79"/>
        <filter val="Город Пермь, ул.Мира, д.81"/>
        <filter val="Город Пермь, ул.Мира, д.85"/>
        <filter val="Город Пермь, ул.Мира, д.88"/>
        <filter val="Город Пермь, ул.Мира, д.89"/>
        <filter val="Город Пермь, ул.Мира, д.9"/>
        <filter val="Город Пермь, ул.Мира, д.90"/>
        <filter val="Город Пермь, ул.Мира, д.91"/>
        <filter val="Город Пермь, ул.Мира, д.93"/>
        <filter val="Город Пермь, ул.Мира, д.95"/>
        <filter val="Город Пермь, ул.Мира, д.98"/>
        <filter val="Город Пермь, ул.Мира, д.98а"/>
        <filter val="Мира 100, г. Березники"/>
        <filter val="Мира 102, г. Березники"/>
        <filter val="Мира 104, г. Березники"/>
        <filter val="Мира 58, г. Березники"/>
        <filter val="Мира 65, г. Березники"/>
        <filter val="Мира 80, г. Березники"/>
        <filter val="Мира 90, г. Березники"/>
        <filter val="Мира 92, г. Березники"/>
        <filter val="Мира107, г. Березники"/>
        <filter val="Нытва, ул.Мира, д.12"/>
        <filter val="Нытва, ул.Мира, д.18"/>
        <filter val="п. Кукуштан, ул. Мира, д. 2"/>
        <filter val="п. Кукуштан, ул. Мира, д. 4"/>
        <filter val="рп.Углеуральский ул. Мира,14"/>
        <filter val="с. Ляды, ул. Мира, 7"/>
        <filter val="с. Ляды, ул. Мира, 9"/>
        <filter val="с. Ляды, ул. Мира, д. 8"/>
        <filter val="с.Етыш, ул.Мира, д.6"/>
        <filter val="с.Ляды, ул. Мира, д.2"/>
        <filter val="ул.Мира 11, п.Комсомольский"/>
        <filter val="ул.Мира 78, с.Плеханово"/>
      </filters>
    </filterColumn>
  </autoFilter>
  <mergeCells count="25">
    <mergeCell ref="A1:T1"/>
    <mergeCell ref="S4:T4"/>
    <mergeCell ref="S6:S9"/>
    <mergeCell ref="T6:T9"/>
    <mergeCell ref="M7:P7"/>
    <mergeCell ref="K6:K8"/>
    <mergeCell ref="L6:P6"/>
    <mergeCell ref="Q6:Q8"/>
    <mergeCell ref="H6:H8"/>
    <mergeCell ref="I6:J6"/>
    <mergeCell ref="A159:B159"/>
    <mergeCell ref="A848:B848"/>
    <mergeCell ref="R6:R8"/>
    <mergeCell ref="C7:C9"/>
    <mergeCell ref="D7:D9"/>
    <mergeCell ref="I7:I8"/>
    <mergeCell ref="J7:J8"/>
    <mergeCell ref="L7:L8"/>
    <mergeCell ref="A6:A9"/>
    <mergeCell ref="B6:B9"/>
    <mergeCell ref="C6:D6"/>
    <mergeCell ref="E6:E9"/>
    <mergeCell ref="F6:F9"/>
    <mergeCell ref="G6:G9"/>
    <mergeCell ref="A12:B12"/>
  </mergeCells>
  <pageMargins left="0.78740157480314965" right="0.23622047244094491" top="1.1417322834645669" bottom="0.74803149606299213" header="0.31496062992125984" footer="0.31496062992125984"/>
  <pageSetup paperSize="9" scale="35" fitToWidth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/>
  <dimension ref="A1:Z3384"/>
  <sheetViews>
    <sheetView showZeros="0" view="pageBreakPreview" zoomScale="70" zoomScaleNormal="80" zoomScaleSheetLayoutView="70" workbookViewId="0">
      <pane xSplit="6" ySplit="15" topLeftCell="G257" activePane="bottomRight" state="frozen"/>
      <selection pane="topRight" activeCell="G1" sqref="G1"/>
      <selection pane="bottomLeft" activeCell="A16" sqref="A16"/>
      <selection pane="bottomRight" activeCell="B262" sqref="B262"/>
    </sheetView>
  </sheetViews>
  <sheetFormatPr defaultRowHeight="15.75" x14ac:dyDescent="0.25"/>
  <cols>
    <col min="1" max="1" width="9.28515625" style="118" customWidth="1"/>
    <col min="2" max="2" width="57.7109375" style="143" customWidth="1"/>
    <col min="3" max="3" width="19.5703125" style="113" customWidth="1"/>
    <col min="4" max="4" width="18.140625" style="164" customWidth="1"/>
    <col min="5" max="5" width="22.85546875" style="113" customWidth="1"/>
    <col min="6" max="6" width="16.42578125" style="227" customWidth="1"/>
    <col min="7" max="7" width="21.5703125" style="113" customWidth="1"/>
    <col min="8" max="8" width="16" style="113" customWidth="1"/>
    <col min="9" max="9" width="20.7109375" style="113" customWidth="1"/>
    <col min="10" max="10" width="17" style="113" customWidth="1"/>
    <col min="11" max="11" width="17.85546875" style="113" customWidth="1"/>
    <col min="12" max="13" width="17.28515625" style="113" customWidth="1"/>
    <col min="14" max="14" width="13.42578125" style="113" customWidth="1"/>
    <col min="15" max="15" width="18.7109375" style="113" customWidth="1"/>
    <col min="16" max="16" width="16.5703125" style="113" customWidth="1"/>
    <col min="17" max="17" width="19.7109375" style="113" customWidth="1"/>
    <col min="18" max="18" width="15" style="113" customWidth="1"/>
    <col min="19" max="19" width="16.85546875" style="113" customWidth="1"/>
    <col min="20" max="20" width="16.28515625" style="113" customWidth="1"/>
    <col min="21" max="21" width="14.42578125" style="113" customWidth="1"/>
    <col min="22" max="22" width="15.7109375" style="113" customWidth="1"/>
    <col min="23" max="23" width="18.85546875" style="113" customWidth="1"/>
    <col min="24" max="24" width="18" style="190" customWidth="1"/>
    <col min="25" max="25" width="18" style="108" customWidth="1"/>
    <col min="26" max="26" width="17.28515625" style="119" bestFit="1" customWidth="1"/>
    <col min="27" max="14150" width="12.7109375" style="119" bestFit="1" customWidth="1"/>
    <col min="14151" max="16384" width="9.140625" style="119"/>
  </cols>
  <sheetData>
    <row r="1" spans="1:26" s="109" customFormat="1" ht="27.75" customHeight="1" x14ac:dyDescent="0.25">
      <c r="A1" s="107"/>
      <c r="B1" s="138"/>
      <c r="C1" s="108"/>
      <c r="D1" s="163"/>
      <c r="E1" s="108"/>
      <c r="F1" s="244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  <c r="T1" s="108"/>
      <c r="U1" s="108"/>
      <c r="V1" s="108"/>
      <c r="W1" s="108"/>
      <c r="X1" s="108"/>
      <c r="Y1" s="108"/>
    </row>
    <row r="2" spans="1:26" s="131" customFormat="1" ht="18" customHeight="1" x14ac:dyDescent="0.3">
      <c r="A2" s="130"/>
      <c r="B2" s="139"/>
      <c r="C2" s="334"/>
      <c r="D2" s="163"/>
      <c r="E2" s="334"/>
      <c r="F2" s="245"/>
      <c r="G2" s="334"/>
      <c r="H2" s="334"/>
      <c r="I2" s="334"/>
      <c r="J2" s="334"/>
      <c r="K2" s="334" t="s">
        <v>603</v>
      </c>
      <c r="L2" s="334"/>
      <c r="M2" s="334"/>
      <c r="N2" s="334"/>
      <c r="O2" s="334"/>
      <c r="P2" s="334"/>
      <c r="Q2" s="334"/>
      <c r="R2" s="334"/>
      <c r="S2" s="334"/>
      <c r="T2" s="334"/>
      <c r="U2" s="334"/>
      <c r="V2" s="334"/>
      <c r="W2" s="369" t="s">
        <v>604</v>
      </c>
      <c r="X2" s="369"/>
      <c r="Y2" s="334"/>
    </row>
    <row r="3" spans="1:26" s="109" customFormat="1" ht="22.5" customHeight="1" x14ac:dyDescent="0.25">
      <c r="A3" s="107"/>
      <c r="B3" s="138"/>
      <c r="C3" s="108"/>
      <c r="D3" s="163"/>
      <c r="E3" s="108"/>
      <c r="F3" s="244"/>
      <c r="G3" s="108"/>
      <c r="H3" s="108"/>
      <c r="I3" s="108"/>
      <c r="J3" s="108"/>
      <c r="K3" s="108"/>
      <c r="L3" s="108"/>
      <c r="M3" s="108"/>
      <c r="N3" s="108"/>
      <c r="O3" s="108"/>
      <c r="P3" s="108"/>
      <c r="Q3" s="108"/>
      <c r="R3" s="108"/>
      <c r="S3" s="108"/>
      <c r="T3" s="108"/>
      <c r="U3" s="108"/>
      <c r="V3" s="108"/>
      <c r="W3" s="108"/>
      <c r="X3" s="108"/>
      <c r="Y3" s="108"/>
    </row>
    <row r="4" spans="1:26" s="110" customFormat="1" ht="45" customHeight="1" x14ac:dyDescent="0.25">
      <c r="A4" s="375" t="s">
        <v>1</v>
      </c>
      <c r="B4" s="375" t="s">
        <v>2</v>
      </c>
      <c r="C4" s="376" t="s">
        <v>605</v>
      </c>
      <c r="D4" s="374"/>
      <c r="E4" s="374"/>
      <c r="F4" s="378" t="s">
        <v>606</v>
      </c>
      <c r="G4" s="378"/>
      <c r="H4" s="378"/>
      <c r="I4" s="378"/>
      <c r="J4" s="378"/>
      <c r="K4" s="378"/>
      <c r="L4" s="378"/>
      <c r="M4" s="378"/>
      <c r="N4" s="378"/>
      <c r="O4" s="378"/>
      <c r="P4" s="382" t="s">
        <v>607</v>
      </c>
      <c r="Q4" s="383"/>
      <c r="R4" s="383"/>
      <c r="S4" s="383"/>
      <c r="T4" s="383"/>
      <c r="U4" s="383"/>
      <c r="V4" s="383"/>
      <c r="W4" s="383"/>
      <c r="X4" s="383"/>
      <c r="Y4" s="384"/>
    </row>
    <row r="5" spans="1:26" s="110" customFormat="1" ht="116.25" customHeight="1" x14ac:dyDescent="0.25">
      <c r="A5" s="375"/>
      <c r="B5" s="375"/>
      <c r="C5" s="377"/>
      <c r="D5" s="370" t="s">
        <v>608</v>
      </c>
      <c r="E5" s="371"/>
      <c r="F5" s="372" t="s">
        <v>609</v>
      </c>
      <c r="G5" s="373"/>
      <c r="H5" s="370" t="s">
        <v>610</v>
      </c>
      <c r="I5" s="371"/>
      <c r="J5" s="370" t="s">
        <v>611</v>
      </c>
      <c r="K5" s="371"/>
      <c r="L5" s="370" t="s">
        <v>612</v>
      </c>
      <c r="M5" s="371"/>
      <c r="N5" s="370" t="s">
        <v>613</v>
      </c>
      <c r="O5" s="371"/>
      <c r="P5" s="126" t="s">
        <v>1577</v>
      </c>
      <c r="Q5" s="127" t="s">
        <v>614</v>
      </c>
      <c r="R5" s="127" t="s">
        <v>615</v>
      </c>
      <c r="S5" s="127" t="s">
        <v>616</v>
      </c>
      <c r="T5" s="127" t="s">
        <v>617</v>
      </c>
      <c r="U5" s="127" t="s">
        <v>618</v>
      </c>
      <c r="V5" s="127" t="s">
        <v>619</v>
      </c>
      <c r="W5" s="127" t="s">
        <v>620</v>
      </c>
      <c r="X5" s="184" t="s">
        <v>621</v>
      </c>
      <c r="Y5" s="127" t="s">
        <v>804</v>
      </c>
    </row>
    <row r="6" spans="1:26" s="110" customFormat="1" ht="22.5" customHeight="1" x14ac:dyDescent="0.25">
      <c r="A6" s="375"/>
      <c r="B6" s="375"/>
      <c r="C6" s="374" t="s">
        <v>24</v>
      </c>
      <c r="D6" s="379" t="s">
        <v>622</v>
      </c>
      <c r="E6" s="374" t="s">
        <v>24</v>
      </c>
      <c r="F6" s="381" t="s">
        <v>623</v>
      </c>
      <c r="G6" s="374" t="s">
        <v>24</v>
      </c>
      <c r="H6" s="374" t="s">
        <v>22</v>
      </c>
      <c r="I6" s="374" t="s">
        <v>24</v>
      </c>
      <c r="J6" s="374" t="s">
        <v>22</v>
      </c>
      <c r="K6" s="374" t="s">
        <v>24</v>
      </c>
      <c r="L6" s="374" t="s">
        <v>22</v>
      </c>
      <c r="M6" s="374" t="s">
        <v>24</v>
      </c>
      <c r="N6" s="374" t="s">
        <v>624</v>
      </c>
      <c r="O6" s="374" t="s">
        <v>24</v>
      </c>
      <c r="P6" s="374" t="s">
        <v>24</v>
      </c>
      <c r="Q6" s="374" t="s">
        <v>24</v>
      </c>
      <c r="R6" s="374" t="s">
        <v>24</v>
      </c>
      <c r="S6" s="374" t="s">
        <v>24</v>
      </c>
      <c r="T6" s="374" t="s">
        <v>24</v>
      </c>
      <c r="U6" s="374" t="s">
        <v>24</v>
      </c>
      <c r="V6" s="374" t="s">
        <v>24</v>
      </c>
      <c r="W6" s="374" t="s">
        <v>24</v>
      </c>
      <c r="X6" s="385" t="s">
        <v>24</v>
      </c>
      <c r="Y6" s="374" t="s">
        <v>24</v>
      </c>
    </row>
    <row r="7" spans="1:26" s="110" customFormat="1" ht="15" customHeight="1" x14ac:dyDescent="0.25">
      <c r="A7" s="375"/>
      <c r="B7" s="375"/>
      <c r="C7" s="374"/>
      <c r="D7" s="380"/>
      <c r="E7" s="374"/>
      <c r="F7" s="381"/>
      <c r="G7" s="374"/>
      <c r="H7" s="374"/>
      <c r="I7" s="374"/>
      <c r="J7" s="374"/>
      <c r="K7" s="374"/>
      <c r="L7" s="374"/>
      <c r="M7" s="374"/>
      <c r="N7" s="374"/>
      <c r="O7" s="374"/>
      <c r="P7" s="374"/>
      <c r="Q7" s="374"/>
      <c r="R7" s="374"/>
      <c r="S7" s="374"/>
      <c r="T7" s="374"/>
      <c r="U7" s="374"/>
      <c r="V7" s="374"/>
      <c r="W7" s="374"/>
      <c r="X7" s="385"/>
      <c r="Y7" s="374"/>
    </row>
    <row r="8" spans="1:26" s="128" customFormat="1" ht="21" customHeight="1" x14ac:dyDescent="0.25">
      <c r="A8" s="333">
        <v>1</v>
      </c>
      <c r="B8" s="333">
        <v>2</v>
      </c>
      <c r="C8" s="333">
        <v>3</v>
      </c>
      <c r="D8" s="333">
        <v>4</v>
      </c>
      <c r="E8" s="333">
        <v>5</v>
      </c>
      <c r="F8" s="332">
        <v>6</v>
      </c>
      <c r="G8" s="333">
        <v>7</v>
      </c>
      <c r="H8" s="333">
        <v>8</v>
      </c>
      <c r="I8" s="333">
        <v>9</v>
      </c>
      <c r="J8" s="333">
        <v>10</v>
      </c>
      <c r="K8" s="333">
        <v>11</v>
      </c>
      <c r="L8" s="333">
        <v>12</v>
      </c>
      <c r="M8" s="333">
        <v>13</v>
      </c>
      <c r="N8" s="333">
        <v>14</v>
      </c>
      <c r="O8" s="333">
        <v>15</v>
      </c>
      <c r="P8" s="333">
        <v>16</v>
      </c>
      <c r="Q8" s="333">
        <v>17</v>
      </c>
      <c r="R8" s="333">
        <v>18</v>
      </c>
      <c r="S8" s="333">
        <v>19</v>
      </c>
      <c r="T8" s="333">
        <v>20</v>
      </c>
      <c r="U8" s="333">
        <v>21</v>
      </c>
      <c r="V8" s="333">
        <v>22</v>
      </c>
      <c r="W8" s="333">
        <v>23</v>
      </c>
      <c r="X8" s="185">
        <v>24</v>
      </c>
      <c r="Y8" s="333">
        <v>25</v>
      </c>
    </row>
    <row r="9" spans="1:26" s="110" customFormat="1" ht="21.95" customHeight="1" x14ac:dyDescent="0.25">
      <c r="A9" s="333"/>
      <c r="B9" s="332" t="s">
        <v>27</v>
      </c>
      <c r="C9" s="329">
        <f>C10+C846+C157</f>
        <v>2484704250.1199999</v>
      </c>
      <c r="D9" s="329"/>
      <c r="E9" s="329">
        <f t="shared" ref="E9:Y9" si="0">E10+E846+E157</f>
        <v>457154994.19</v>
      </c>
      <c r="F9" s="332">
        <f t="shared" si="0"/>
        <v>500</v>
      </c>
      <c r="G9" s="329">
        <f t="shared" si="0"/>
        <v>1121382998.6099999</v>
      </c>
      <c r="H9" s="329">
        <f t="shared" si="0"/>
        <v>265672.8</v>
      </c>
      <c r="I9" s="329">
        <f t="shared" si="0"/>
        <v>608598244.46000004</v>
      </c>
      <c r="J9" s="329">
        <f t="shared" si="0"/>
        <v>15528.06</v>
      </c>
      <c r="K9" s="329">
        <f t="shared" si="0"/>
        <v>18390759.82</v>
      </c>
      <c r="L9" s="329">
        <f t="shared" si="0"/>
        <v>116973.27</v>
      </c>
      <c r="M9" s="329">
        <f t="shared" si="0"/>
        <v>127182148.48</v>
      </c>
      <c r="N9" s="329">
        <f t="shared" si="0"/>
        <v>9562.2999999999993</v>
      </c>
      <c r="O9" s="329">
        <f t="shared" si="0"/>
        <v>63993905.259999998</v>
      </c>
      <c r="P9" s="329">
        <f t="shared" si="0"/>
        <v>35867231.289999999</v>
      </c>
      <c r="Q9" s="329">
        <f t="shared" si="0"/>
        <v>12581231.960000001</v>
      </c>
      <c r="R9" s="329">
        <f t="shared" si="0"/>
        <v>68656.31</v>
      </c>
      <c r="S9" s="329">
        <f t="shared" si="0"/>
        <v>1612167.75</v>
      </c>
      <c r="T9" s="329">
        <f t="shared" si="0"/>
        <v>13828097.83</v>
      </c>
      <c r="U9" s="329">
        <f t="shared" si="0"/>
        <v>1337053.55</v>
      </c>
      <c r="V9" s="329">
        <f t="shared" si="0"/>
        <v>0</v>
      </c>
      <c r="W9" s="329">
        <f t="shared" si="0"/>
        <v>10646933.57</v>
      </c>
      <c r="X9" s="329">
        <f t="shared" si="0"/>
        <v>12030757.369999999</v>
      </c>
      <c r="Y9" s="329">
        <f t="shared" si="0"/>
        <v>29069.67</v>
      </c>
    </row>
    <row r="10" spans="1:26" s="99" customFormat="1" ht="21.95" customHeight="1" x14ac:dyDescent="0.25">
      <c r="A10" s="386" t="s">
        <v>625</v>
      </c>
      <c r="B10" s="386"/>
      <c r="C10" s="329">
        <f t="shared" ref="C10:Y10" si="1">C11+C16+C44+C46+C50+C52+C54+C59+C64+C66+C68+C76+C91+C95+C110+C130+C136+C139+C142+C146+C152+C155</f>
        <v>117563190.3</v>
      </c>
      <c r="D10" s="329">
        <f t="shared" si="1"/>
        <v>0</v>
      </c>
      <c r="E10" s="329">
        <f t="shared" si="1"/>
        <v>14577717.82</v>
      </c>
      <c r="F10" s="332">
        <f t="shared" si="1"/>
        <v>0</v>
      </c>
      <c r="G10" s="329">
        <f t="shared" si="1"/>
        <v>0</v>
      </c>
      <c r="H10" s="329">
        <f t="shared" si="1"/>
        <v>43261.19</v>
      </c>
      <c r="I10" s="329">
        <f t="shared" si="1"/>
        <v>87774771.469999999</v>
      </c>
      <c r="J10" s="329">
        <f t="shared" si="1"/>
        <v>421</v>
      </c>
      <c r="K10" s="329">
        <f t="shared" si="1"/>
        <v>366351</v>
      </c>
      <c r="L10" s="329">
        <f t="shared" si="1"/>
        <v>13875.48</v>
      </c>
      <c r="M10" s="329">
        <f t="shared" si="1"/>
        <v>8005850.1100000003</v>
      </c>
      <c r="N10" s="329">
        <f t="shared" si="1"/>
        <v>498.56</v>
      </c>
      <c r="O10" s="329">
        <f t="shared" si="1"/>
        <v>2772484.38</v>
      </c>
      <c r="P10" s="329">
        <f t="shared" si="1"/>
        <v>0</v>
      </c>
      <c r="Q10" s="329">
        <f t="shared" si="1"/>
        <v>2719147.09</v>
      </c>
      <c r="R10" s="329">
        <f t="shared" si="1"/>
        <v>0</v>
      </c>
      <c r="S10" s="329">
        <f t="shared" si="1"/>
        <v>301587.90000000002</v>
      </c>
      <c r="T10" s="329">
        <f t="shared" si="1"/>
        <v>47222.720000000001</v>
      </c>
      <c r="U10" s="329">
        <f t="shared" si="1"/>
        <v>885968.55</v>
      </c>
      <c r="V10" s="329">
        <f t="shared" si="1"/>
        <v>0</v>
      </c>
      <c r="W10" s="329">
        <f t="shared" si="1"/>
        <v>0</v>
      </c>
      <c r="X10" s="329">
        <f t="shared" si="1"/>
        <v>83019.59</v>
      </c>
      <c r="Y10" s="329">
        <f t="shared" si="1"/>
        <v>29069.67</v>
      </c>
      <c r="Z10" s="110"/>
    </row>
    <row r="11" spans="1:26" s="99" customFormat="1" ht="21.95" customHeight="1" x14ac:dyDescent="0.25">
      <c r="A11" s="158"/>
      <c r="B11" s="140" t="s">
        <v>30</v>
      </c>
      <c r="C11" s="159">
        <f>SUM(C12:C15)</f>
        <v>782688</v>
      </c>
      <c r="D11" s="275"/>
      <c r="E11" s="329">
        <f t="shared" ref="E11:O11" si="2">SUM(E12:E15)</f>
        <v>289307</v>
      </c>
      <c r="F11" s="332"/>
      <c r="G11" s="329"/>
      <c r="H11" s="329">
        <f t="shared" si="2"/>
        <v>185</v>
      </c>
      <c r="I11" s="329">
        <f t="shared" si="2"/>
        <v>350822</v>
      </c>
      <c r="J11" s="329"/>
      <c r="K11" s="329"/>
      <c r="L11" s="329"/>
      <c r="M11" s="329"/>
      <c r="N11" s="329">
        <f t="shared" si="2"/>
        <v>160</v>
      </c>
      <c r="O11" s="329">
        <f t="shared" si="2"/>
        <v>142559</v>
      </c>
      <c r="P11" s="329"/>
      <c r="Q11" s="329"/>
      <c r="R11" s="329"/>
      <c r="S11" s="329"/>
      <c r="T11" s="329"/>
      <c r="U11" s="329"/>
      <c r="V11" s="329"/>
      <c r="W11" s="329"/>
      <c r="X11" s="239"/>
      <c r="Y11" s="329"/>
      <c r="Z11" s="110"/>
    </row>
    <row r="12" spans="1:26" s="112" customFormat="1" ht="21.95" customHeight="1" x14ac:dyDescent="0.25">
      <c r="A12" s="98">
        <v>1</v>
      </c>
      <c r="B12" s="141" t="s">
        <v>31</v>
      </c>
      <c r="C12" s="111">
        <v>142559</v>
      </c>
      <c r="D12" s="275"/>
      <c r="E12" s="111"/>
      <c r="F12" s="165"/>
      <c r="G12" s="111"/>
      <c r="H12" s="111"/>
      <c r="I12" s="111"/>
      <c r="J12" s="111"/>
      <c r="K12" s="111"/>
      <c r="L12" s="111"/>
      <c r="M12" s="111"/>
      <c r="N12" s="111">
        <v>160</v>
      </c>
      <c r="O12" s="111">
        <v>142559</v>
      </c>
      <c r="P12" s="111"/>
      <c r="Q12" s="111"/>
      <c r="R12" s="111"/>
      <c r="S12" s="111"/>
      <c r="T12" s="111"/>
      <c r="U12" s="111"/>
      <c r="V12" s="111"/>
      <c r="W12" s="111"/>
      <c r="X12" s="186"/>
      <c r="Y12" s="111"/>
      <c r="Z12" s="110"/>
    </row>
    <row r="13" spans="1:26" s="112" customFormat="1" ht="21.95" customHeight="1" x14ac:dyDescent="0.25">
      <c r="A13" s="98">
        <v>2</v>
      </c>
      <c r="B13" s="141" t="s">
        <v>34</v>
      </c>
      <c r="C13" s="111">
        <v>103213</v>
      </c>
      <c r="D13" s="275" t="s">
        <v>659</v>
      </c>
      <c r="E13" s="111">
        <v>103213</v>
      </c>
      <c r="F13" s="165"/>
      <c r="G13" s="111"/>
      <c r="H13" s="111"/>
      <c r="I13" s="111"/>
      <c r="J13" s="111"/>
      <c r="K13" s="111"/>
      <c r="L13" s="111"/>
      <c r="M13" s="111"/>
      <c r="N13" s="111"/>
      <c r="O13" s="111"/>
      <c r="P13" s="111"/>
      <c r="Q13" s="111"/>
      <c r="R13" s="111"/>
      <c r="S13" s="111"/>
      <c r="T13" s="111"/>
      <c r="U13" s="111"/>
      <c r="V13" s="111"/>
      <c r="W13" s="111"/>
      <c r="X13" s="186"/>
      <c r="Y13" s="111"/>
      <c r="Z13" s="110"/>
    </row>
    <row r="14" spans="1:26" s="112" customFormat="1" ht="21.95" customHeight="1" x14ac:dyDescent="0.25">
      <c r="A14" s="98">
        <v>3</v>
      </c>
      <c r="B14" s="141" t="s">
        <v>35</v>
      </c>
      <c r="C14" s="111">
        <v>350822</v>
      </c>
      <c r="D14" s="275"/>
      <c r="E14" s="111"/>
      <c r="F14" s="165"/>
      <c r="G14" s="111"/>
      <c r="H14" s="111">
        <v>185</v>
      </c>
      <c r="I14" s="111">
        <v>350822</v>
      </c>
      <c r="J14" s="111"/>
      <c r="K14" s="111"/>
      <c r="L14" s="111"/>
      <c r="M14" s="111"/>
      <c r="N14" s="111"/>
      <c r="O14" s="111"/>
      <c r="P14" s="111"/>
      <c r="Q14" s="111"/>
      <c r="R14" s="111"/>
      <c r="S14" s="111"/>
      <c r="T14" s="111"/>
      <c r="U14" s="111"/>
      <c r="V14" s="111"/>
      <c r="W14" s="111"/>
      <c r="X14" s="186"/>
      <c r="Y14" s="111"/>
      <c r="Z14" s="110"/>
    </row>
    <row r="15" spans="1:26" s="112" customFormat="1" ht="21.95" customHeight="1" x14ac:dyDescent="0.25">
      <c r="A15" s="98">
        <v>4</v>
      </c>
      <c r="B15" s="141" t="s">
        <v>38</v>
      </c>
      <c r="C15" s="111">
        <v>186094</v>
      </c>
      <c r="D15" s="275" t="s">
        <v>640</v>
      </c>
      <c r="E15" s="111">
        <v>186094</v>
      </c>
      <c r="F15" s="165"/>
      <c r="G15" s="111"/>
      <c r="H15" s="111"/>
      <c r="I15" s="111"/>
      <c r="J15" s="111"/>
      <c r="K15" s="111"/>
      <c r="L15" s="111"/>
      <c r="M15" s="111"/>
      <c r="N15" s="111"/>
      <c r="O15" s="111"/>
      <c r="P15" s="111"/>
      <c r="Q15" s="111"/>
      <c r="R15" s="111"/>
      <c r="S15" s="111"/>
      <c r="T15" s="111"/>
      <c r="U15" s="111"/>
      <c r="V15" s="111"/>
      <c r="W15" s="111"/>
      <c r="X15" s="186"/>
      <c r="Y15" s="111"/>
      <c r="Z15" s="110"/>
    </row>
    <row r="16" spans="1:26" s="112" customFormat="1" ht="21.95" customHeight="1" x14ac:dyDescent="0.25">
      <c r="A16" s="172"/>
      <c r="B16" s="173" t="s">
        <v>39</v>
      </c>
      <c r="C16" s="174">
        <f>SUM(C17:C43)</f>
        <v>20594689.800000001</v>
      </c>
      <c r="D16" s="276">
        <f t="shared" ref="D16:Y16" si="3">SUM(D17:D43)</f>
        <v>0</v>
      </c>
      <c r="E16" s="174">
        <f t="shared" si="3"/>
        <v>7760186.75</v>
      </c>
      <c r="F16" s="175">
        <f t="shared" si="3"/>
        <v>0</v>
      </c>
      <c r="G16" s="174">
        <f t="shared" si="3"/>
        <v>0</v>
      </c>
      <c r="H16" s="174">
        <f t="shared" si="3"/>
        <v>11541.29</v>
      </c>
      <c r="I16" s="174">
        <f t="shared" si="3"/>
        <v>11763091.25</v>
      </c>
      <c r="J16" s="174">
        <f t="shared" si="3"/>
        <v>0</v>
      </c>
      <c r="K16" s="174">
        <f t="shared" si="3"/>
        <v>0</v>
      </c>
      <c r="L16" s="174">
        <f t="shared" si="3"/>
        <v>591.29999999999995</v>
      </c>
      <c r="M16" s="174">
        <f t="shared" si="3"/>
        <v>1071411.8</v>
      </c>
      <c r="N16" s="174">
        <f t="shared" si="3"/>
        <v>0</v>
      </c>
      <c r="O16" s="174">
        <f t="shared" si="3"/>
        <v>0</v>
      </c>
      <c r="P16" s="174">
        <f t="shared" si="3"/>
        <v>0</v>
      </c>
      <c r="Q16" s="174">
        <f t="shared" si="3"/>
        <v>0</v>
      </c>
      <c r="R16" s="174">
        <f t="shared" si="3"/>
        <v>0</v>
      </c>
      <c r="S16" s="174">
        <f t="shared" si="3"/>
        <v>0</v>
      </c>
      <c r="T16" s="174">
        <f t="shared" si="3"/>
        <v>0</v>
      </c>
      <c r="U16" s="174">
        <f t="shared" si="3"/>
        <v>0</v>
      </c>
      <c r="V16" s="174">
        <f t="shared" si="3"/>
        <v>0</v>
      </c>
      <c r="W16" s="174">
        <f t="shared" si="3"/>
        <v>0</v>
      </c>
      <c r="X16" s="187">
        <f t="shared" si="3"/>
        <v>0</v>
      </c>
      <c r="Y16" s="329">
        <f t="shared" si="3"/>
        <v>0</v>
      </c>
      <c r="Z16" s="110"/>
    </row>
    <row r="17" spans="1:26" s="112" customFormat="1" ht="21.95" customHeight="1" x14ac:dyDescent="0.25">
      <c r="A17" s="98">
        <v>1</v>
      </c>
      <c r="B17" s="141" t="s">
        <v>1151</v>
      </c>
      <c r="C17" s="111">
        <v>3713040.54</v>
      </c>
      <c r="D17" s="275"/>
      <c r="E17" s="111"/>
      <c r="F17" s="165"/>
      <c r="G17" s="111"/>
      <c r="H17" s="111">
        <v>4361.1000000000004</v>
      </c>
      <c r="I17" s="111">
        <v>3713040.54</v>
      </c>
      <c r="J17" s="111"/>
      <c r="K17" s="111"/>
      <c r="L17" s="111"/>
      <c r="M17" s="111"/>
      <c r="N17" s="111"/>
      <c r="O17" s="111"/>
      <c r="P17" s="111"/>
      <c r="Q17" s="111"/>
      <c r="R17" s="111"/>
      <c r="S17" s="111"/>
      <c r="T17" s="111"/>
      <c r="U17" s="111"/>
      <c r="V17" s="111"/>
      <c r="W17" s="111"/>
      <c r="X17" s="186"/>
      <c r="Y17" s="111"/>
      <c r="Z17" s="110"/>
    </row>
    <row r="18" spans="1:26" s="112" customFormat="1" ht="21.95" customHeight="1" x14ac:dyDescent="0.25">
      <c r="A18" s="98">
        <v>2</v>
      </c>
      <c r="B18" s="141" t="s">
        <v>588</v>
      </c>
      <c r="C18" s="111">
        <v>244591.07</v>
      </c>
      <c r="D18" s="275" t="s">
        <v>626</v>
      </c>
      <c r="E18" s="111">
        <v>244591.07</v>
      </c>
      <c r="F18" s="165"/>
      <c r="G18" s="111"/>
      <c r="H18" s="111"/>
      <c r="I18" s="111"/>
      <c r="J18" s="111"/>
      <c r="K18" s="111"/>
      <c r="L18" s="111"/>
      <c r="M18" s="111"/>
      <c r="N18" s="111"/>
      <c r="O18" s="111"/>
      <c r="P18" s="111"/>
      <c r="Q18" s="111"/>
      <c r="R18" s="111"/>
      <c r="S18" s="111"/>
      <c r="T18" s="111"/>
      <c r="U18" s="111"/>
      <c r="V18" s="111"/>
      <c r="W18" s="111"/>
      <c r="X18" s="186"/>
      <c r="Y18" s="111"/>
      <c r="Z18" s="110"/>
    </row>
    <row r="19" spans="1:26" s="112" customFormat="1" ht="21.95" customHeight="1" x14ac:dyDescent="0.25">
      <c r="A19" s="98">
        <v>3</v>
      </c>
      <c r="B19" s="141" t="s">
        <v>589</v>
      </c>
      <c r="C19" s="111">
        <v>249140.6</v>
      </c>
      <c r="D19" s="275" t="s">
        <v>626</v>
      </c>
      <c r="E19" s="111">
        <v>249140.6</v>
      </c>
      <c r="F19" s="165"/>
      <c r="G19" s="111"/>
      <c r="H19" s="111"/>
      <c r="I19" s="111"/>
      <c r="J19" s="111"/>
      <c r="K19" s="111"/>
      <c r="L19" s="111"/>
      <c r="M19" s="111"/>
      <c r="N19" s="111"/>
      <c r="O19" s="111"/>
      <c r="P19" s="111"/>
      <c r="Q19" s="111"/>
      <c r="R19" s="111"/>
      <c r="S19" s="111"/>
      <c r="T19" s="111"/>
      <c r="U19" s="111"/>
      <c r="V19" s="111"/>
      <c r="W19" s="111"/>
      <c r="X19" s="186"/>
      <c r="Y19" s="111"/>
      <c r="Z19" s="110"/>
    </row>
    <row r="20" spans="1:26" s="112" customFormat="1" ht="21.95" customHeight="1" x14ac:dyDescent="0.25">
      <c r="A20" s="98">
        <v>4</v>
      </c>
      <c r="B20" s="141" t="s">
        <v>590</v>
      </c>
      <c r="C20" s="111">
        <v>246107.58</v>
      </c>
      <c r="D20" s="275" t="s">
        <v>626</v>
      </c>
      <c r="E20" s="111">
        <v>246107.58</v>
      </c>
      <c r="F20" s="165"/>
      <c r="G20" s="111"/>
      <c r="H20" s="111"/>
      <c r="I20" s="111"/>
      <c r="J20" s="111"/>
      <c r="K20" s="111"/>
      <c r="L20" s="111"/>
      <c r="M20" s="111"/>
      <c r="N20" s="111"/>
      <c r="O20" s="111"/>
      <c r="P20" s="111"/>
      <c r="Q20" s="111"/>
      <c r="R20" s="111"/>
      <c r="S20" s="111"/>
      <c r="T20" s="111"/>
      <c r="U20" s="111"/>
      <c r="V20" s="111"/>
      <c r="W20" s="111"/>
      <c r="X20" s="186"/>
      <c r="Y20" s="111"/>
      <c r="Z20" s="110"/>
    </row>
    <row r="21" spans="1:26" s="112" customFormat="1" ht="21.95" customHeight="1" x14ac:dyDescent="0.25">
      <c r="A21" s="98">
        <v>5</v>
      </c>
      <c r="B21" s="141" t="s">
        <v>627</v>
      </c>
      <c r="C21" s="111">
        <v>245024.36</v>
      </c>
      <c r="D21" s="275" t="s">
        <v>626</v>
      </c>
      <c r="E21" s="111">
        <v>245024.36</v>
      </c>
      <c r="F21" s="165"/>
      <c r="G21" s="111"/>
      <c r="H21" s="111"/>
      <c r="I21" s="111"/>
      <c r="J21" s="111"/>
      <c r="K21" s="111"/>
      <c r="L21" s="111"/>
      <c r="M21" s="111"/>
      <c r="N21" s="111"/>
      <c r="O21" s="111"/>
      <c r="P21" s="111"/>
      <c r="Q21" s="111"/>
      <c r="R21" s="111"/>
      <c r="S21" s="111"/>
      <c r="T21" s="111"/>
      <c r="U21" s="111"/>
      <c r="V21" s="111"/>
      <c r="W21" s="111"/>
      <c r="X21" s="186"/>
      <c r="Y21" s="111"/>
      <c r="Z21" s="110"/>
    </row>
    <row r="22" spans="1:26" s="112" customFormat="1" ht="21.95" customHeight="1" x14ac:dyDescent="0.25">
      <c r="A22" s="98">
        <v>6</v>
      </c>
      <c r="B22" s="141" t="s">
        <v>592</v>
      </c>
      <c r="C22" s="111">
        <v>424297.27</v>
      </c>
      <c r="D22" s="275" t="s">
        <v>626</v>
      </c>
      <c r="E22" s="111">
        <v>424297.27</v>
      </c>
      <c r="F22" s="165"/>
      <c r="G22" s="111"/>
      <c r="H22" s="111"/>
      <c r="I22" s="111"/>
      <c r="J22" s="111"/>
      <c r="K22" s="111"/>
      <c r="L22" s="111"/>
      <c r="M22" s="111"/>
      <c r="N22" s="111"/>
      <c r="O22" s="111"/>
      <c r="P22" s="111"/>
      <c r="Q22" s="111"/>
      <c r="R22" s="111"/>
      <c r="S22" s="111"/>
      <c r="T22" s="111"/>
      <c r="U22" s="111"/>
      <c r="V22" s="111"/>
      <c r="W22" s="111"/>
      <c r="X22" s="186"/>
      <c r="Y22" s="111"/>
      <c r="Z22" s="110"/>
    </row>
    <row r="23" spans="1:26" s="112" customFormat="1" ht="21.95" customHeight="1" x14ac:dyDescent="0.25">
      <c r="A23" s="98">
        <v>7</v>
      </c>
      <c r="B23" s="141" t="s">
        <v>593</v>
      </c>
      <c r="C23" s="111">
        <v>511713.13</v>
      </c>
      <c r="D23" s="275" t="s">
        <v>626</v>
      </c>
      <c r="E23" s="111">
        <v>511713.13</v>
      </c>
      <c r="F23" s="165"/>
      <c r="G23" s="111"/>
      <c r="H23" s="111"/>
      <c r="I23" s="111"/>
      <c r="J23" s="111"/>
      <c r="K23" s="111"/>
      <c r="L23" s="111"/>
      <c r="M23" s="111"/>
      <c r="N23" s="111"/>
      <c r="O23" s="111"/>
      <c r="P23" s="111"/>
      <c r="Q23" s="111"/>
      <c r="R23" s="111"/>
      <c r="S23" s="111"/>
      <c r="T23" s="111"/>
      <c r="U23" s="111"/>
      <c r="V23" s="111"/>
      <c r="W23" s="111"/>
      <c r="X23" s="186"/>
      <c r="Y23" s="111"/>
      <c r="Z23" s="110"/>
    </row>
    <row r="24" spans="1:26" s="112" customFormat="1" ht="21.95" customHeight="1" x14ac:dyDescent="0.25">
      <c r="A24" s="98">
        <v>8</v>
      </c>
      <c r="B24" s="141" t="s">
        <v>1152</v>
      </c>
      <c r="C24" s="111">
        <v>110787.65</v>
      </c>
      <c r="D24" s="275" t="s">
        <v>655</v>
      </c>
      <c r="E24" s="111">
        <v>110787.65</v>
      </c>
      <c r="F24" s="165"/>
      <c r="G24" s="111"/>
      <c r="H24" s="111"/>
      <c r="I24" s="111"/>
      <c r="J24" s="111"/>
      <c r="K24" s="111"/>
      <c r="L24" s="111"/>
      <c r="M24" s="111"/>
      <c r="N24" s="111"/>
      <c r="O24" s="111"/>
      <c r="P24" s="111"/>
      <c r="Q24" s="111"/>
      <c r="R24" s="111"/>
      <c r="S24" s="111"/>
      <c r="T24" s="111"/>
      <c r="U24" s="111"/>
      <c r="V24" s="111"/>
      <c r="W24" s="111"/>
      <c r="X24" s="186"/>
      <c r="Y24" s="111"/>
      <c r="Z24" s="110"/>
    </row>
    <row r="25" spans="1:26" s="112" customFormat="1" ht="21.95" customHeight="1" x14ac:dyDescent="0.25">
      <c r="A25" s="98">
        <v>9</v>
      </c>
      <c r="B25" s="141" t="s">
        <v>41</v>
      </c>
      <c r="C25" s="111">
        <v>683797.21</v>
      </c>
      <c r="D25" s="275" t="s">
        <v>628</v>
      </c>
      <c r="E25" s="111">
        <v>683797.21</v>
      </c>
      <c r="F25" s="165"/>
      <c r="G25" s="111"/>
      <c r="H25" s="111"/>
      <c r="I25" s="111"/>
      <c r="J25" s="111"/>
      <c r="K25" s="111"/>
      <c r="L25" s="111"/>
      <c r="M25" s="111"/>
      <c r="N25" s="111"/>
      <c r="O25" s="111"/>
      <c r="P25" s="111"/>
      <c r="Q25" s="111"/>
      <c r="R25" s="111"/>
      <c r="S25" s="111"/>
      <c r="T25" s="111"/>
      <c r="U25" s="111"/>
      <c r="V25" s="111"/>
      <c r="W25" s="111"/>
      <c r="X25" s="186"/>
      <c r="Y25" s="111"/>
      <c r="Z25" s="110"/>
    </row>
    <row r="26" spans="1:26" s="112" customFormat="1" ht="21.95" customHeight="1" x14ac:dyDescent="0.25">
      <c r="A26" s="98">
        <v>10</v>
      </c>
      <c r="B26" s="141" t="s">
        <v>49</v>
      </c>
      <c r="C26" s="111">
        <v>813125.95</v>
      </c>
      <c r="D26" s="275" t="s">
        <v>633</v>
      </c>
      <c r="E26" s="111">
        <v>813125.95</v>
      </c>
      <c r="F26" s="165"/>
      <c r="G26" s="111"/>
      <c r="H26" s="111"/>
      <c r="I26" s="111"/>
      <c r="J26" s="111"/>
      <c r="K26" s="111"/>
      <c r="L26" s="111"/>
      <c r="M26" s="111"/>
      <c r="N26" s="111"/>
      <c r="O26" s="111"/>
      <c r="P26" s="111"/>
      <c r="Q26" s="111"/>
      <c r="R26" s="111"/>
      <c r="S26" s="111"/>
      <c r="T26" s="111"/>
      <c r="U26" s="111"/>
      <c r="V26" s="111"/>
      <c r="W26" s="111"/>
      <c r="X26" s="186"/>
      <c r="Y26" s="111"/>
      <c r="Z26" s="110"/>
    </row>
    <row r="27" spans="1:26" s="112" customFormat="1" ht="21.95" customHeight="1" x14ac:dyDescent="0.25">
      <c r="A27" s="98">
        <v>11</v>
      </c>
      <c r="B27" s="141" t="s">
        <v>42</v>
      </c>
      <c r="C27" s="111">
        <v>1655331.33</v>
      </c>
      <c r="D27" s="275"/>
      <c r="E27" s="111"/>
      <c r="F27" s="165"/>
      <c r="G27" s="111"/>
      <c r="H27" s="111">
        <v>2300.7600000000002</v>
      </c>
      <c r="I27" s="111">
        <v>1655331.33</v>
      </c>
      <c r="J27" s="111"/>
      <c r="K27" s="111"/>
      <c r="L27" s="111"/>
      <c r="M27" s="111"/>
      <c r="N27" s="111"/>
      <c r="O27" s="111"/>
      <c r="P27" s="111"/>
      <c r="Q27" s="111"/>
      <c r="R27" s="111"/>
      <c r="S27" s="111"/>
      <c r="T27" s="111"/>
      <c r="U27" s="111"/>
      <c r="V27" s="111"/>
      <c r="W27" s="111"/>
      <c r="X27" s="186"/>
      <c r="Y27" s="111"/>
      <c r="Z27" s="110"/>
    </row>
    <row r="28" spans="1:26" s="112" customFormat="1" ht="21.95" customHeight="1" x14ac:dyDescent="0.25">
      <c r="A28" s="98">
        <v>12</v>
      </c>
      <c r="B28" s="141" t="s">
        <v>50</v>
      </c>
      <c r="C28" s="111">
        <v>1284023.8899999999</v>
      </c>
      <c r="D28" s="275"/>
      <c r="E28" s="111"/>
      <c r="F28" s="165"/>
      <c r="G28" s="111"/>
      <c r="H28" s="111">
        <v>1664.46</v>
      </c>
      <c r="I28" s="111">
        <v>1284023.8899999999</v>
      </c>
      <c r="J28" s="111"/>
      <c r="K28" s="111"/>
      <c r="L28" s="111"/>
      <c r="M28" s="111"/>
      <c r="N28" s="111"/>
      <c r="O28" s="111"/>
      <c r="P28" s="111"/>
      <c r="Q28" s="111"/>
      <c r="R28" s="111"/>
      <c r="S28" s="111"/>
      <c r="T28" s="111"/>
      <c r="U28" s="111"/>
      <c r="V28" s="111"/>
      <c r="W28" s="111"/>
      <c r="X28" s="186"/>
      <c r="Y28" s="111"/>
      <c r="Z28" s="110"/>
    </row>
    <row r="29" spans="1:26" s="112" customFormat="1" ht="21.95" customHeight="1" x14ac:dyDescent="0.25">
      <c r="A29" s="98">
        <v>13</v>
      </c>
      <c r="B29" s="141" t="s">
        <v>51</v>
      </c>
      <c r="C29" s="111">
        <v>936880.56</v>
      </c>
      <c r="D29" s="275"/>
      <c r="E29" s="111"/>
      <c r="F29" s="165"/>
      <c r="G29" s="111"/>
      <c r="H29" s="111">
        <v>1104</v>
      </c>
      <c r="I29" s="111">
        <v>936880.56</v>
      </c>
      <c r="J29" s="111"/>
      <c r="K29" s="111"/>
      <c r="L29" s="111"/>
      <c r="M29" s="111"/>
      <c r="N29" s="111"/>
      <c r="O29" s="111"/>
      <c r="P29" s="111"/>
      <c r="Q29" s="111"/>
      <c r="R29" s="111"/>
      <c r="S29" s="111"/>
      <c r="T29" s="111"/>
      <c r="U29" s="111"/>
      <c r="V29" s="111"/>
      <c r="W29" s="111"/>
      <c r="X29" s="186"/>
      <c r="Y29" s="111"/>
      <c r="Z29" s="110"/>
    </row>
    <row r="30" spans="1:26" s="112" customFormat="1" ht="21.95" customHeight="1" x14ac:dyDescent="0.25">
      <c r="A30" s="98">
        <v>14</v>
      </c>
      <c r="B30" s="141" t="s">
        <v>594</v>
      </c>
      <c r="C30" s="111">
        <v>244591.07</v>
      </c>
      <c r="D30" s="275" t="s">
        <v>626</v>
      </c>
      <c r="E30" s="111">
        <v>244591.07</v>
      </c>
      <c r="F30" s="165"/>
      <c r="G30" s="111"/>
      <c r="H30" s="111"/>
      <c r="I30" s="111"/>
      <c r="J30" s="111"/>
      <c r="K30" s="111"/>
      <c r="L30" s="111"/>
      <c r="M30" s="111"/>
      <c r="N30" s="111"/>
      <c r="O30" s="111"/>
      <c r="P30" s="111"/>
      <c r="Q30" s="111"/>
      <c r="R30" s="111"/>
      <c r="S30" s="111"/>
      <c r="T30" s="111"/>
      <c r="U30" s="111"/>
      <c r="V30" s="111"/>
      <c r="W30" s="111"/>
      <c r="X30" s="186"/>
      <c r="Y30" s="111"/>
      <c r="Z30" s="110"/>
    </row>
    <row r="31" spans="1:26" s="112" customFormat="1" ht="21.95" customHeight="1" x14ac:dyDescent="0.25">
      <c r="A31" s="98">
        <v>15</v>
      </c>
      <c r="B31" s="141" t="s">
        <v>595</v>
      </c>
      <c r="C31" s="111">
        <v>259810.32</v>
      </c>
      <c r="D31" s="275" t="s">
        <v>626</v>
      </c>
      <c r="E31" s="111">
        <v>259810.32</v>
      </c>
      <c r="F31" s="165"/>
      <c r="G31" s="111"/>
      <c r="H31" s="111"/>
      <c r="I31" s="111"/>
      <c r="J31" s="111"/>
      <c r="K31" s="111"/>
      <c r="L31" s="111"/>
      <c r="M31" s="111"/>
      <c r="N31" s="111"/>
      <c r="O31" s="111"/>
      <c r="P31" s="111"/>
      <c r="Q31" s="111"/>
      <c r="R31" s="111"/>
      <c r="S31" s="111"/>
      <c r="T31" s="111"/>
      <c r="U31" s="111"/>
      <c r="V31" s="111"/>
      <c r="W31" s="111"/>
      <c r="X31" s="186"/>
      <c r="Y31" s="111"/>
      <c r="Z31" s="110"/>
    </row>
    <row r="32" spans="1:26" s="112" customFormat="1" ht="21.95" customHeight="1" x14ac:dyDescent="0.25">
      <c r="A32" s="98">
        <v>16</v>
      </c>
      <c r="B32" s="141" t="s">
        <v>596</v>
      </c>
      <c r="C32" s="111">
        <v>494598.25</v>
      </c>
      <c r="D32" s="275" t="s">
        <v>626</v>
      </c>
      <c r="E32" s="111">
        <v>494598.25</v>
      </c>
      <c r="F32" s="165"/>
      <c r="G32" s="111"/>
      <c r="H32" s="111"/>
      <c r="I32" s="111"/>
      <c r="J32" s="111"/>
      <c r="K32" s="111"/>
      <c r="L32" s="111"/>
      <c r="M32" s="111"/>
      <c r="N32" s="111"/>
      <c r="O32" s="111"/>
      <c r="P32" s="111"/>
      <c r="Q32" s="111"/>
      <c r="R32" s="111"/>
      <c r="S32" s="111"/>
      <c r="T32" s="111"/>
      <c r="U32" s="111"/>
      <c r="V32" s="111"/>
      <c r="W32" s="111"/>
      <c r="X32" s="186"/>
      <c r="Y32" s="111"/>
      <c r="Z32" s="110"/>
    </row>
    <row r="33" spans="1:26" s="112" customFormat="1" ht="21.95" customHeight="1" x14ac:dyDescent="0.25">
      <c r="A33" s="98">
        <v>17</v>
      </c>
      <c r="B33" s="141" t="s">
        <v>597</v>
      </c>
      <c r="C33" s="111">
        <v>496439.73</v>
      </c>
      <c r="D33" s="275" t="s">
        <v>626</v>
      </c>
      <c r="E33" s="111">
        <v>496439.73</v>
      </c>
      <c r="F33" s="165"/>
      <c r="G33" s="111"/>
      <c r="H33" s="111"/>
      <c r="I33" s="111"/>
      <c r="J33" s="111"/>
      <c r="K33" s="111"/>
      <c r="L33" s="111"/>
      <c r="M33" s="111"/>
      <c r="N33" s="111"/>
      <c r="O33" s="111"/>
      <c r="P33" s="111"/>
      <c r="Q33" s="111"/>
      <c r="R33" s="111"/>
      <c r="S33" s="111"/>
      <c r="T33" s="111"/>
      <c r="U33" s="111"/>
      <c r="V33" s="111"/>
      <c r="W33" s="111"/>
      <c r="X33" s="186"/>
      <c r="Y33" s="111"/>
      <c r="Z33" s="110"/>
    </row>
    <row r="34" spans="1:26" s="112" customFormat="1" ht="21.95" customHeight="1" x14ac:dyDescent="0.25">
      <c r="A34" s="98">
        <v>18</v>
      </c>
      <c r="B34" s="141" t="s">
        <v>598</v>
      </c>
      <c r="C34" s="111">
        <v>478079.15</v>
      </c>
      <c r="D34" s="275" t="s">
        <v>626</v>
      </c>
      <c r="E34" s="111">
        <v>478079.15</v>
      </c>
      <c r="F34" s="165"/>
      <c r="G34" s="111"/>
      <c r="H34" s="111"/>
      <c r="I34" s="111"/>
      <c r="J34" s="111"/>
      <c r="K34" s="111"/>
      <c r="L34" s="111"/>
      <c r="M34" s="111"/>
      <c r="N34" s="111"/>
      <c r="O34" s="111"/>
      <c r="P34" s="111"/>
      <c r="Q34" s="111"/>
      <c r="R34" s="111"/>
      <c r="S34" s="111"/>
      <c r="T34" s="111"/>
      <c r="U34" s="111"/>
      <c r="V34" s="111"/>
      <c r="W34" s="111"/>
      <c r="X34" s="186"/>
      <c r="Y34" s="111"/>
      <c r="Z34" s="110"/>
    </row>
    <row r="35" spans="1:26" s="112" customFormat="1" ht="21.95" customHeight="1" x14ac:dyDescent="0.25">
      <c r="A35" s="98">
        <v>19</v>
      </c>
      <c r="B35" s="141" t="s">
        <v>1153</v>
      </c>
      <c r="C35" s="113">
        <v>608449.26</v>
      </c>
      <c r="D35" s="277" t="s">
        <v>640</v>
      </c>
      <c r="E35" s="114">
        <v>165518.07999999999</v>
      </c>
      <c r="F35" s="165"/>
      <c r="G35" s="111"/>
      <c r="H35" s="113"/>
      <c r="I35" s="113"/>
      <c r="J35" s="113"/>
      <c r="K35" s="115"/>
      <c r="L35" s="115">
        <v>524.29999999999995</v>
      </c>
      <c r="M35" s="115">
        <v>442931.18</v>
      </c>
      <c r="N35" s="115"/>
      <c r="O35" s="115"/>
      <c r="P35" s="115"/>
      <c r="Q35" s="115"/>
      <c r="R35" s="115"/>
      <c r="S35" s="115"/>
      <c r="T35" s="115"/>
      <c r="U35" s="115"/>
      <c r="V35" s="115"/>
      <c r="W35" s="115"/>
      <c r="X35" s="188"/>
      <c r="Y35" s="115"/>
      <c r="Z35" s="110"/>
    </row>
    <row r="36" spans="1:26" s="112" customFormat="1" ht="21.95" customHeight="1" x14ac:dyDescent="0.25">
      <c r="A36" s="98">
        <v>20</v>
      </c>
      <c r="B36" s="141" t="s">
        <v>629</v>
      </c>
      <c r="C36" s="113">
        <v>1488796.28</v>
      </c>
      <c r="D36" s="277"/>
      <c r="E36" s="114"/>
      <c r="F36" s="165"/>
      <c r="G36" s="111"/>
      <c r="H36" s="113">
        <v>1267.98</v>
      </c>
      <c r="I36" s="113">
        <v>1488796.28</v>
      </c>
      <c r="J36" s="113"/>
      <c r="K36" s="115"/>
      <c r="L36" s="115"/>
      <c r="M36" s="115"/>
      <c r="N36" s="115"/>
      <c r="O36" s="115"/>
      <c r="P36" s="115"/>
      <c r="Q36" s="115"/>
      <c r="R36" s="115"/>
      <c r="S36" s="115"/>
      <c r="T36" s="115"/>
      <c r="U36" s="115"/>
      <c r="V36" s="115"/>
      <c r="W36" s="115"/>
      <c r="X36" s="188"/>
      <c r="Y36" s="115"/>
      <c r="Z36" s="110"/>
    </row>
    <row r="37" spans="1:26" s="112" customFormat="1" ht="21.95" customHeight="1" x14ac:dyDescent="0.25">
      <c r="A37" s="98">
        <v>21</v>
      </c>
      <c r="B37" s="141" t="s">
        <v>630</v>
      </c>
      <c r="C37" s="113">
        <v>1457640.24</v>
      </c>
      <c r="D37" s="277"/>
      <c r="E37" s="114"/>
      <c r="F37" s="165"/>
      <c r="G37" s="111"/>
      <c r="H37" s="113">
        <v>332.92</v>
      </c>
      <c r="I37" s="113">
        <v>1457640.24</v>
      </c>
      <c r="J37" s="113"/>
      <c r="K37" s="115"/>
      <c r="L37" s="115"/>
      <c r="M37" s="115"/>
      <c r="N37" s="115"/>
      <c r="O37" s="115"/>
      <c r="P37" s="115"/>
      <c r="Q37" s="115"/>
      <c r="R37" s="115"/>
      <c r="S37" s="115"/>
      <c r="T37" s="115"/>
      <c r="U37" s="115"/>
      <c r="V37" s="115"/>
      <c r="W37" s="115"/>
      <c r="X37" s="188"/>
      <c r="Y37" s="115"/>
      <c r="Z37" s="110"/>
    </row>
    <row r="38" spans="1:26" s="112" customFormat="1" ht="21.95" customHeight="1" x14ac:dyDescent="0.25">
      <c r="A38" s="98">
        <v>22</v>
      </c>
      <c r="B38" s="141" t="s">
        <v>634</v>
      </c>
      <c r="C38" s="113">
        <v>446931.9</v>
      </c>
      <c r="D38" s="277" t="s">
        <v>635</v>
      </c>
      <c r="E38" s="114">
        <v>446931.9</v>
      </c>
      <c r="F38" s="165"/>
      <c r="G38" s="111"/>
      <c r="H38" s="113"/>
      <c r="I38" s="113"/>
      <c r="J38" s="113"/>
      <c r="K38" s="115"/>
      <c r="L38" s="115"/>
      <c r="M38" s="115"/>
      <c r="N38" s="115"/>
      <c r="O38" s="115"/>
      <c r="P38" s="115"/>
      <c r="Q38" s="115"/>
      <c r="R38" s="115"/>
      <c r="S38" s="115"/>
      <c r="T38" s="115"/>
      <c r="U38" s="115"/>
      <c r="V38" s="115"/>
      <c r="W38" s="115"/>
      <c r="X38" s="188"/>
      <c r="Y38" s="115"/>
      <c r="Z38" s="110"/>
    </row>
    <row r="39" spans="1:26" s="112" customFormat="1" ht="21.95" customHeight="1" x14ac:dyDescent="0.25">
      <c r="A39" s="98">
        <v>23</v>
      </c>
      <c r="B39" s="141" t="s">
        <v>44</v>
      </c>
      <c r="C39" s="113">
        <v>1227378.4099999999</v>
      </c>
      <c r="D39" s="277"/>
      <c r="E39" s="114"/>
      <c r="F39" s="165"/>
      <c r="G39" s="111"/>
      <c r="H39" s="113">
        <v>510.07</v>
      </c>
      <c r="I39" s="113">
        <v>1227378.4099999999</v>
      </c>
      <c r="J39" s="113"/>
      <c r="K39" s="115"/>
      <c r="L39" s="115"/>
      <c r="M39" s="115"/>
      <c r="N39" s="115"/>
      <c r="O39" s="115"/>
      <c r="P39" s="115"/>
      <c r="Q39" s="115"/>
      <c r="R39" s="115"/>
      <c r="S39" s="115"/>
      <c r="T39" s="115"/>
      <c r="U39" s="115"/>
      <c r="V39" s="115"/>
      <c r="W39" s="115"/>
      <c r="X39" s="188"/>
      <c r="Y39" s="115"/>
      <c r="Z39" s="110"/>
    </row>
    <row r="40" spans="1:26" s="112" customFormat="1" ht="21.95" customHeight="1" x14ac:dyDescent="0.25">
      <c r="A40" s="98">
        <v>24</v>
      </c>
      <c r="B40" s="141" t="s">
        <v>48</v>
      </c>
      <c r="C40" s="113">
        <v>583738.32999999996</v>
      </c>
      <c r="D40" s="277" t="s">
        <v>632</v>
      </c>
      <c r="E40" s="114">
        <v>583738.32999999996</v>
      </c>
      <c r="F40" s="165"/>
      <c r="G40" s="111"/>
      <c r="H40" s="113"/>
      <c r="I40" s="113"/>
      <c r="J40" s="113"/>
      <c r="K40" s="115"/>
      <c r="L40" s="115"/>
      <c r="M40" s="115"/>
      <c r="N40" s="115"/>
      <c r="O40" s="115"/>
      <c r="P40" s="115"/>
      <c r="Q40" s="115"/>
      <c r="R40" s="115"/>
      <c r="S40" s="115"/>
      <c r="T40" s="115"/>
      <c r="U40" s="115"/>
      <c r="V40" s="115"/>
      <c r="W40" s="115"/>
      <c r="X40" s="188"/>
      <c r="Y40" s="115"/>
      <c r="Z40" s="110"/>
    </row>
    <row r="41" spans="1:26" s="112" customFormat="1" ht="21.95" customHeight="1" x14ac:dyDescent="0.25">
      <c r="A41" s="98">
        <v>25</v>
      </c>
      <c r="B41" s="141" t="s">
        <v>46</v>
      </c>
      <c r="C41" s="113">
        <v>421657.92</v>
      </c>
      <c r="D41" s="277" t="s">
        <v>631</v>
      </c>
      <c r="E41" s="114">
        <v>421657.92</v>
      </c>
      <c r="F41" s="165"/>
      <c r="G41" s="111"/>
      <c r="H41" s="113"/>
      <c r="I41" s="113"/>
      <c r="J41" s="113"/>
      <c r="K41" s="115"/>
      <c r="L41" s="115"/>
      <c r="M41" s="115"/>
      <c r="N41" s="115"/>
      <c r="O41" s="115"/>
      <c r="P41" s="115"/>
      <c r="Q41" s="115"/>
      <c r="R41" s="115"/>
      <c r="S41" s="115"/>
      <c r="T41" s="115"/>
      <c r="U41" s="115"/>
      <c r="V41" s="115"/>
      <c r="W41" s="115"/>
      <c r="X41" s="188"/>
      <c r="Y41" s="115"/>
      <c r="Z41" s="110"/>
    </row>
    <row r="42" spans="1:26" s="112" customFormat="1" ht="21.95" customHeight="1" x14ac:dyDescent="0.25">
      <c r="A42" s="98">
        <v>26</v>
      </c>
      <c r="B42" s="141" t="s">
        <v>1154</v>
      </c>
      <c r="C42" s="113">
        <v>640237.18000000005</v>
      </c>
      <c r="D42" s="277" t="s">
        <v>626</v>
      </c>
      <c r="E42" s="114">
        <f>C42</f>
        <v>640237.18000000005</v>
      </c>
      <c r="F42" s="165"/>
      <c r="G42" s="111"/>
      <c r="H42" s="113"/>
      <c r="I42" s="113"/>
      <c r="J42" s="113"/>
      <c r="K42" s="115"/>
      <c r="L42" s="115"/>
      <c r="M42" s="115"/>
      <c r="N42" s="115"/>
      <c r="O42" s="115"/>
      <c r="P42" s="115"/>
      <c r="Q42" s="115"/>
      <c r="R42" s="115"/>
      <c r="S42" s="115"/>
      <c r="T42" s="115"/>
      <c r="U42" s="115"/>
      <c r="V42" s="115"/>
      <c r="W42" s="115"/>
      <c r="X42" s="188"/>
      <c r="Y42" s="115"/>
      <c r="Z42" s="110"/>
    </row>
    <row r="43" spans="1:26" s="112" customFormat="1" ht="21.95" customHeight="1" x14ac:dyDescent="0.25">
      <c r="A43" s="98">
        <v>27</v>
      </c>
      <c r="B43" s="141" t="s">
        <v>40</v>
      </c>
      <c r="C43" s="113">
        <v>628480.62</v>
      </c>
      <c r="D43" s="277"/>
      <c r="E43" s="114"/>
      <c r="F43" s="165"/>
      <c r="G43" s="111"/>
      <c r="H43" s="113"/>
      <c r="I43" s="113"/>
      <c r="J43" s="113"/>
      <c r="K43" s="115"/>
      <c r="L43" s="115">
        <v>67</v>
      </c>
      <c r="M43" s="115">
        <v>628480.62</v>
      </c>
      <c r="N43" s="115"/>
      <c r="O43" s="115"/>
      <c r="P43" s="115"/>
      <c r="Q43" s="115"/>
      <c r="R43" s="115"/>
      <c r="S43" s="115"/>
      <c r="T43" s="115"/>
      <c r="U43" s="115"/>
      <c r="V43" s="115"/>
      <c r="W43" s="115"/>
      <c r="X43" s="188"/>
      <c r="Y43" s="115"/>
      <c r="Z43" s="110"/>
    </row>
    <row r="44" spans="1:26" s="99" customFormat="1" ht="21.95" customHeight="1" x14ac:dyDescent="0.25">
      <c r="A44" s="98"/>
      <c r="B44" s="142" t="s">
        <v>53</v>
      </c>
      <c r="C44" s="116">
        <f>C45</f>
        <v>875973.22</v>
      </c>
      <c r="D44" s="278">
        <f t="shared" ref="D44:Y44" si="4">D45</f>
        <v>0</v>
      </c>
      <c r="E44" s="116">
        <f t="shared" si="4"/>
        <v>0</v>
      </c>
      <c r="F44" s="134">
        <f t="shared" si="4"/>
        <v>0</v>
      </c>
      <c r="G44" s="116">
        <f t="shared" si="4"/>
        <v>0</v>
      </c>
      <c r="H44" s="116">
        <f t="shared" si="4"/>
        <v>0</v>
      </c>
      <c r="I44" s="116">
        <f t="shared" si="4"/>
        <v>0</v>
      </c>
      <c r="J44" s="116">
        <f t="shared" si="4"/>
        <v>0</v>
      </c>
      <c r="K44" s="116">
        <f t="shared" si="4"/>
        <v>0</v>
      </c>
      <c r="L44" s="116">
        <f t="shared" si="4"/>
        <v>2361.54</v>
      </c>
      <c r="M44" s="116">
        <f t="shared" si="4"/>
        <v>846903.55</v>
      </c>
      <c r="N44" s="116">
        <f t="shared" si="4"/>
        <v>0</v>
      </c>
      <c r="O44" s="116">
        <f t="shared" si="4"/>
        <v>0</v>
      </c>
      <c r="P44" s="116">
        <f t="shared" si="4"/>
        <v>0</v>
      </c>
      <c r="Q44" s="116">
        <f t="shared" si="4"/>
        <v>0</v>
      </c>
      <c r="R44" s="116">
        <f t="shared" si="4"/>
        <v>0</v>
      </c>
      <c r="S44" s="116">
        <f t="shared" si="4"/>
        <v>0</v>
      </c>
      <c r="T44" s="116">
        <f t="shared" si="4"/>
        <v>0</v>
      </c>
      <c r="U44" s="116">
        <f t="shared" si="4"/>
        <v>0</v>
      </c>
      <c r="V44" s="116">
        <f t="shared" si="4"/>
        <v>0</v>
      </c>
      <c r="W44" s="116">
        <f t="shared" si="4"/>
        <v>0</v>
      </c>
      <c r="X44" s="189">
        <f t="shared" si="4"/>
        <v>0</v>
      </c>
      <c r="Y44" s="116">
        <f t="shared" si="4"/>
        <v>29069.67</v>
      </c>
      <c r="Z44" s="110"/>
    </row>
    <row r="45" spans="1:26" s="112" customFormat="1" ht="21.75" customHeight="1" x14ac:dyDescent="0.25">
      <c r="A45" s="98">
        <v>1</v>
      </c>
      <c r="B45" s="141" t="s">
        <v>636</v>
      </c>
      <c r="C45" s="113">
        <v>875973.22</v>
      </c>
      <c r="D45" s="278"/>
      <c r="E45" s="113"/>
      <c r="F45" s="227"/>
      <c r="G45" s="113"/>
      <c r="H45" s="113"/>
      <c r="I45" s="113"/>
      <c r="J45" s="113"/>
      <c r="K45" s="113"/>
      <c r="L45" s="113">
        <v>2361.54</v>
      </c>
      <c r="M45" s="113">
        <v>846903.55</v>
      </c>
      <c r="N45" s="113"/>
      <c r="O45" s="113"/>
      <c r="P45" s="113"/>
      <c r="Q45" s="113"/>
      <c r="R45" s="113"/>
      <c r="S45" s="113"/>
      <c r="T45" s="113"/>
      <c r="U45" s="113"/>
      <c r="V45" s="113"/>
      <c r="W45" s="113"/>
      <c r="X45" s="190"/>
      <c r="Y45" s="113">
        <v>29069.67</v>
      </c>
      <c r="Z45" s="110"/>
    </row>
    <row r="46" spans="1:26" s="99" customFormat="1" ht="21.95" customHeight="1" x14ac:dyDescent="0.25">
      <c r="A46" s="98"/>
      <c r="B46" s="142" t="s">
        <v>199</v>
      </c>
      <c r="C46" s="329">
        <f>C47+C48+C49</f>
        <v>955994</v>
      </c>
      <c r="D46" s="275"/>
      <c r="E46" s="329">
        <f t="shared" ref="E46:Y46" si="5">E47+E48+E49</f>
        <v>304395.76</v>
      </c>
      <c r="F46" s="332">
        <f t="shared" si="5"/>
        <v>0</v>
      </c>
      <c r="G46" s="329">
        <f t="shared" si="5"/>
        <v>0</v>
      </c>
      <c r="H46" s="329">
        <f t="shared" si="5"/>
        <v>245</v>
      </c>
      <c r="I46" s="329">
        <f t="shared" si="5"/>
        <v>651598.24</v>
      </c>
      <c r="J46" s="329">
        <f t="shared" si="5"/>
        <v>0</v>
      </c>
      <c r="K46" s="329">
        <f t="shared" si="5"/>
        <v>0</v>
      </c>
      <c r="L46" s="329">
        <f t="shared" si="5"/>
        <v>0</v>
      </c>
      <c r="M46" s="329">
        <f t="shared" si="5"/>
        <v>0</v>
      </c>
      <c r="N46" s="329">
        <f t="shared" si="5"/>
        <v>0</v>
      </c>
      <c r="O46" s="329">
        <f t="shared" si="5"/>
        <v>0</v>
      </c>
      <c r="P46" s="329">
        <f t="shared" si="5"/>
        <v>0</v>
      </c>
      <c r="Q46" s="329">
        <f t="shared" si="5"/>
        <v>0</v>
      </c>
      <c r="R46" s="329">
        <f t="shared" si="5"/>
        <v>0</v>
      </c>
      <c r="S46" s="329">
        <f t="shared" si="5"/>
        <v>0</v>
      </c>
      <c r="T46" s="329">
        <f t="shared" si="5"/>
        <v>0</v>
      </c>
      <c r="U46" s="329">
        <f t="shared" si="5"/>
        <v>0</v>
      </c>
      <c r="V46" s="329">
        <f t="shared" si="5"/>
        <v>0</v>
      </c>
      <c r="W46" s="329">
        <f t="shared" si="5"/>
        <v>0</v>
      </c>
      <c r="X46" s="239">
        <f t="shared" si="5"/>
        <v>0</v>
      </c>
      <c r="Y46" s="329">
        <f t="shared" si="5"/>
        <v>0</v>
      </c>
      <c r="Z46" s="110"/>
    </row>
    <row r="47" spans="1:26" s="112" customFormat="1" ht="21.95" customHeight="1" x14ac:dyDescent="0.25">
      <c r="A47" s="98">
        <v>1</v>
      </c>
      <c r="B47" s="141" t="s">
        <v>201</v>
      </c>
      <c r="C47" s="160">
        <v>27529.65</v>
      </c>
      <c r="D47" s="278" t="s">
        <v>637</v>
      </c>
      <c r="E47" s="114">
        <v>27529.65</v>
      </c>
      <c r="F47" s="165"/>
      <c r="G47" s="111"/>
      <c r="H47" s="113"/>
      <c r="I47" s="113"/>
      <c r="J47" s="113"/>
      <c r="K47" s="115"/>
      <c r="L47" s="115"/>
      <c r="M47" s="115"/>
      <c r="N47" s="115"/>
      <c r="O47" s="115"/>
      <c r="P47" s="115"/>
      <c r="Q47" s="115"/>
      <c r="R47" s="115"/>
      <c r="S47" s="115"/>
      <c r="T47" s="115"/>
      <c r="U47" s="115"/>
      <c r="V47" s="115"/>
      <c r="W47" s="115"/>
      <c r="X47" s="188"/>
      <c r="Y47" s="115"/>
      <c r="Z47" s="110"/>
    </row>
    <row r="48" spans="1:26" s="112" customFormat="1" ht="21.95" customHeight="1" x14ac:dyDescent="0.25">
      <c r="A48" s="98">
        <v>2</v>
      </c>
      <c r="B48" s="141" t="s">
        <v>503</v>
      </c>
      <c r="C48" s="160">
        <v>276866.11</v>
      </c>
      <c r="D48" s="278" t="s">
        <v>638</v>
      </c>
      <c r="E48" s="114">
        <v>276866.11</v>
      </c>
      <c r="F48" s="165"/>
      <c r="G48" s="111"/>
      <c r="H48" s="113"/>
      <c r="I48" s="113"/>
      <c r="J48" s="113"/>
      <c r="K48" s="115"/>
      <c r="L48" s="115"/>
      <c r="M48" s="115"/>
      <c r="N48" s="115"/>
      <c r="O48" s="115"/>
      <c r="P48" s="115"/>
      <c r="Q48" s="115"/>
      <c r="R48" s="115"/>
      <c r="S48" s="115"/>
      <c r="T48" s="115"/>
      <c r="U48" s="115"/>
      <c r="V48" s="115"/>
      <c r="W48" s="115"/>
      <c r="X48" s="188"/>
      <c r="Y48" s="115"/>
      <c r="Z48" s="110"/>
    </row>
    <row r="49" spans="1:26" s="112" customFormat="1" ht="21.95" customHeight="1" x14ac:dyDescent="0.25">
      <c r="A49" s="98">
        <v>3</v>
      </c>
      <c r="B49" s="141" t="s">
        <v>203</v>
      </c>
      <c r="C49" s="113">
        <v>651598.24</v>
      </c>
      <c r="D49" s="278"/>
      <c r="E49" s="114">
        <v>0</v>
      </c>
      <c r="F49" s="165">
        <v>0</v>
      </c>
      <c r="G49" s="111">
        <v>0</v>
      </c>
      <c r="H49" s="113">
        <v>245</v>
      </c>
      <c r="I49" s="113">
        <v>651598.24</v>
      </c>
      <c r="J49" s="113">
        <v>0</v>
      </c>
      <c r="K49" s="115">
        <v>0</v>
      </c>
      <c r="L49" s="115">
        <v>0</v>
      </c>
      <c r="M49" s="115">
        <v>0</v>
      </c>
      <c r="N49" s="115">
        <v>0</v>
      </c>
      <c r="O49" s="115">
        <v>0</v>
      </c>
      <c r="P49" s="115">
        <v>0</v>
      </c>
      <c r="Q49" s="115">
        <v>0</v>
      </c>
      <c r="R49" s="115">
        <v>0</v>
      </c>
      <c r="S49" s="115">
        <v>0</v>
      </c>
      <c r="T49" s="115">
        <v>0</v>
      </c>
      <c r="U49" s="115">
        <v>0</v>
      </c>
      <c r="V49" s="115">
        <v>0</v>
      </c>
      <c r="W49" s="115">
        <v>0</v>
      </c>
      <c r="X49" s="188">
        <v>0</v>
      </c>
      <c r="Y49" s="115"/>
      <c r="Z49" s="110"/>
    </row>
    <row r="50" spans="1:26" s="99" customFormat="1" ht="21.95" customHeight="1" x14ac:dyDescent="0.25">
      <c r="A50" s="98"/>
      <c r="B50" s="142" t="s">
        <v>63</v>
      </c>
      <c r="C50" s="329">
        <f>C51</f>
        <v>1222839.4099999999</v>
      </c>
      <c r="D50" s="275"/>
      <c r="E50" s="329"/>
      <c r="F50" s="332"/>
      <c r="G50" s="329"/>
      <c r="H50" s="329">
        <f>H51</f>
        <v>640</v>
      </c>
      <c r="I50" s="329">
        <f>I51</f>
        <v>1222839.4099999999</v>
      </c>
      <c r="J50" s="329"/>
      <c r="K50" s="329"/>
      <c r="L50" s="329"/>
      <c r="M50" s="329"/>
      <c r="N50" s="329"/>
      <c r="O50" s="329"/>
      <c r="P50" s="329"/>
      <c r="Q50" s="329"/>
      <c r="R50" s="329"/>
      <c r="S50" s="329"/>
      <c r="T50" s="329"/>
      <c r="U50" s="329"/>
      <c r="V50" s="329"/>
      <c r="W50" s="329"/>
      <c r="X50" s="239"/>
      <c r="Y50" s="329"/>
      <c r="Z50" s="110"/>
    </row>
    <row r="51" spans="1:26" ht="21.95" customHeight="1" x14ac:dyDescent="0.25">
      <c r="A51" s="98">
        <v>1</v>
      </c>
      <c r="B51" s="141" t="s">
        <v>64</v>
      </c>
      <c r="C51" s="111">
        <v>1222839.4099999999</v>
      </c>
      <c r="D51" s="275"/>
      <c r="E51" s="111"/>
      <c r="F51" s="165"/>
      <c r="G51" s="111"/>
      <c r="H51" s="111">
        <v>640</v>
      </c>
      <c r="I51" s="111">
        <v>1222839.4099999999</v>
      </c>
      <c r="J51" s="111"/>
      <c r="K51" s="111"/>
      <c r="L51" s="111"/>
      <c r="M51" s="111"/>
      <c r="N51" s="111"/>
      <c r="O51" s="111"/>
      <c r="P51" s="111"/>
      <c r="Q51" s="111"/>
      <c r="R51" s="111"/>
      <c r="S51" s="111"/>
      <c r="T51" s="111"/>
      <c r="U51" s="111"/>
      <c r="V51" s="111"/>
      <c r="W51" s="111"/>
      <c r="X51" s="186"/>
      <c r="Y51" s="111"/>
      <c r="Z51" s="110"/>
    </row>
    <row r="52" spans="1:26" s="112" customFormat="1" ht="21.95" customHeight="1" x14ac:dyDescent="0.25">
      <c r="A52" s="98"/>
      <c r="B52" s="142" t="s">
        <v>507</v>
      </c>
      <c r="C52" s="329">
        <f>C53</f>
        <v>549386.75</v>
      </c>
      <c r="D52" s="329">
        <f t="shared" ref="D52:Y52" si="6">D53</f>
        <v>0</v>
      </c>
      <c r="E52" s="329">
        <f t="shared" si="6"/>
        <v>0</v>
      </c>
      <c r="F52" s="332">
        <f t="shared" si="6"/>
        <v>0</v>
      </c>
      <c r="G52" s="329">
        <f t="shared" si="6"/>
        <v>0</v>
      </c>
      <c r="H52" s="329">
        <f t="shared" si="6"/>
        <v>238.5</v>
      </c>
      <c r="I52" s="329">
        <f t="shared" si="6"/>
        <v>549386.75</v>
      </c>
      <c r="J52" s="329">
        <f t="shared" si="6"/>
        <v>0</v>
      </c>
      <c r="K52" s="329">
        <f t="shared" si="6"/>
        <v>0</v>
      </c>
      <c r="L52" s="329">
        <f t="shared" si="6"/>
        <v>0</v>
      </c>
      <c r="M52" s="329">
        <f t="shared" si="6"/>
        <v>0</v>
      </c>
      <c r="N52" s="329">
        <f t="shared" si="6"/>
        <v>0</v>
      </c>
      <c r="O52" s="329">
        <f t="shared" si="6"/>
        <v>0</v>
      </c>
      <c r="P52" s="329">
        <f t="shared" si="6"/>
        <v>0</v>
      </c>
      <c r="Q52" s="329">
        <f t="shared" si="6"/>
        <v>0</v>
      </c>
      <c r="R52" s="329">
        <f t="shared" si="6"/>
        <v>0</v>
      </c>
      <c r="S52" s="329">
        <f t="shared" si="6"/>
        <v>0</v>
      </c>
      <c r="T52" s="329">
        <f t="shared" si="6"/>
        <v>0</v>
      </c>
      <c r="U52" s="329">
        <f t="shared" si="6"/>
        <v>0</v>
      </c>
      <c r="V52" s="329">
        <f t="shared" si="6"/>
        <v>0</v>
      </c>
      <c r="W52" s="329">
        <f t="shared" si="6"/>
        <v>0</v>
      </c>
      <c r="X52" s="239">
        <f t="shared" si="6"/>
        <v>0</v>
      </c>
      <c r="Y52" s="329">
        <f t="shared" si="6"/>
        <v>0</v>
      </c>
      <c r="Z52" s="110"/>
    </row>
    <row r="53" spans="1:26" s="112" customFormat="1" ht="21.95" customHeight="1" x14ac:dyDescent="0.25">
      <c r="A53" s="98">
        <v>1</v>
      </c>
      <c r="B53" s="141" t="s">
        <v>67</v>
      </c>
      <c r="C53" s="113">
        <v>549386.75</v>
      </c>
      <c r="D53" s="277">
        <v>0</v>
      </c>
      <c r="E53" s="114">
        <v>0</v>
      </c>
      <c r="F53" s="165">
        <v>0</v>
      </c>
      <c r="G53" s="111">
        <v>0</v>
      </c>
      <c r="H53" s="113">
        <v>238.5</v>
      </c>
      <c r="I53" s="113">
        <v>549386.75</v>
      </c>
      <c r="J53" s="113">
        <v>0</v>
      </c>
      <c r="K53" s="115">
        <v>0</v>
      </c>
      <c r="L53" s="115">
        <v>0</v>
      </c>
      <c r="M53" s="115">
        <v>0</v>
      </c>
      <c r="N53" s="115">
        <v>0</v>
      </c>
      <c r="O53" s="115">
        <v>0</v>
      </c>
      <c r="P53" s="115">
        <v>0</v>
      </c>
      <c r="Q53" s="115">
        <v>0</v>
      </c>
      <c r="R53" s="115">
        <v>0</v>
      </c>
      <c r="S53" s="115">
        <v>0</v>
      </c>
      <c r="T53" s="115">
        <v>0</v>
      </c>
      <c r="U53" s="115">
        <v>0</v>
      </c>
      <c r="V53" s="115">
        <v>0</v>
      </c>
      <c r="W53" s="115">
        <v>0</v>
      </c>
      <c r="X53" s="188">
        <v>0</v>
      </c>
      <c r="Y53" s="115"/>
      <c r="Z53" s="110"/>
    </row>
    <row r="54" spans="1:26" s="112" customFormat="1" ht="24.75" customHeight="1" x14ac:dyDescent="0.25">
      <c r="A54" s="98"/>
      <c r="B54" s="142" t="s">
        <v>209</v>
      </c>
      <c r="C54" s="329">
        <f t="shared" ref="C54:Y54" si="7">SUM(C55:C58)</f>
        <v>5417447.7599999998</v>
      </c>
      <c r="D54" s="329">
        <f t="shared" si="7"/>
        <v>0</v>
      </c>
      <c r="E54" s="329">
        <f t="shared" si="7"/>
        <v>1425170.92</v>
      </c>
      <c r="F54" s="332">
        <f t="shared" si="7"/>
        <v>0</v>
      </c>
      <c r="G54" s="329">
        <f t="shared" si="7"/>
        <v>0</v>
      </c>
      <c r="H54" s="329">
        <f t="shared" si="7"/>
        <v>936.6</v>
      </c>
      <c r="I54" s="329">
        <f t="shared" si="7"/>
        <v>3992276.84</v>
      </c>
      <c r="J54" s="329">
        <f t="shared" si="7"/>
        <v>0</v>
      </c>
      <c r="K54" s="329">
        <f t="shared" si="7"/>
        <v>0</v>
      </c>
      <c r="L54" s="329">
        <f t="shared" si="7"/>
        <v>0</v>
      </c>
      <c r="M54" s="329">
        <f t="shared" si="7"/>
        <v>0</v>
      </c>
      <c r="N54" s="329">
        <f t="shared" si="7"/>
        <v>0</v>
      </c>
      <c r="O54" s="329">
        <f t="shared" si="7"/>
        <v>0</v>
      </c>
      <c r="P54" s="329">
        <f t="shared" si="7"/>
        <v>0</v>
      </c>
      <c r="Q54" s="329">
        <f t="shared" si="7"/>
        <v>0</v>
      </c>
      <c r="R54" s="329">
        <f t="shared" si="7"/>
        <v>0</v>
      </c>
      <c r="S54" s="329">
        <f t="shared" si="7"/>
        <v>0</v>
      </c>
      <c r="T54" s="329">
        <f t="shared" si="7"/>
        <v>0</v>
      </c>
      <c r="U54" s="329">
        <f t="shared" si="7"/>
        <v>0</v>
      </c>
      <c r="V54" s="329">
        <f t="shared" si="7"/>
        <v>0</v>
      </c>
      <c r="W54" s="329">
        <f t="shared" si="7"/>
        <v>0</v>
      </c>
      <c r="X54" s="239">
        <f t="shared" si="7"/>
        <v>0</v>
      </c>
      <c r="Y54" s="329">
        <f t="shared" si="7"/>
        <v>0</v>
      </c>
      <c r="Z54" s="110"/>
    </row>
    <row r="55" spans="1:26" s="112" customFormat="1" ht="21.95" customHeight="1" x14ac:dyDescent="0.25">
      <c r="A55" s="98">
        <v>1</v>
      </c>
      <c r="B55" s="141" t="s">
        <v>808</v>
      </c>
      <c r="C55" s="113">
        <f>SUM('Форма 1'!L57)</f>
        <v>854844.44</v>
      </c>
      <c r="D55" s="277"/>
      <c r="E55" s="114"/>
      <c r="F55" s="165"/>
      <c r="G55" s="111"/>
      <c r="H55" s="113">
        <v>484</v>
      </c>
      <c r="I55" s="113">
        <v>854844.44</v>
      </c>
      <c r="J55" s="113"/>
      <c r="K55" s="115"/>
      <c r="L55" s="115"/>
      <c r="M55" s="115"/>
      <c r="N55" s="115"/>
      <c r="O55" s="115"/>
      <c r="P55" s="115"/>
      <c r="Q55" s="115"/>
      <c r="R55" s="115"/>
      <c r="S55" s="115"/>
      <c r="T55" s="115"/>
      <c r="U55" s="115"/>
      <c r="V55" s="115"/>
      <c r="W55" s="115"/>
      <c r="X55" s="188"/>
      <c r="Y55" s="115"/>
      <c r="Z55" s="110"/>
    </row>
    <row r="56" spans="1:26" s="112" customFormat="1" ht="21.95" customHeight="1" x14ac:dyDescent="0.25">
      <c r="A56" s="98">
        <v>2</v>
      </c>
      <c r="B56" s="141" t="s">
        <v>809</v>
      </c>
      <c r="C56" s="113">
        <f>SUM('Форма 1'!L58)</f>
        <v>1425170.92</v>
      </c>
      <c r="D56" s="277" t="s">
        <v>639</v>
      </c>
      <c r="E56" s="114">
        <f>SUM('Форма 1'!L58)</f>
        <v>1425170.92</v>
      </c>
      <c r="F56" s="165"/>
      <c r="G56" s="111"/>
      <c r="H56" s="113"/>
      <c r="I56" s="113"/>
      <c r="J56" s="113"/>
      <c r="K56" s="115"/>
      <c r="L56" s="115"/>
      <c r="M56" s="115"/>
      <c r="N56" s="115"/>
      <c r="O56" s="115"/>
      <c r="P56" s="115"/>
      <c r="Q56" s="115"/>
      <c r="R56" s="115"/>
      <c r="S56" s="115"/>
      <c r="T56" s="115"/>
      <c r="U56" s="115"/>
      <c r="V56" s="115"/>
      <c r="W56" s="115"/>
      <c r="X56" s="188"/>
      <c r="Y56" s="115"/>
      <c r="Z56" s="110"/>
    </row>
    <row r="57" spans="1:26" s="112" customFormat="1" ht="21.95" customHeight="1" x14ac:dyDescent="0.25">
      <c r="A57" s="98">
        <v>3</v>
      </c>
      <c r="B57" s="141" t="s">
        <v>1145</v>
      </c>
      <c r="C57" s="113">
        <f>SUM('[1]Лист1 (2)'!L20)</f>
        <v>2376562.0099999998</v>
      </c>
      <c r="D57" s="277"/>
      <c r="E57" s="114"/>
      <c r="F57" s="165"/>
      <c r="G57" s="111"/>
      <c r="H57" s="113"/>
      <c r="I57" s="113">
        <f>SUM('[1]Лист1 (2)'!L20)</f>
        <v>2376562.0099999998</v>
      </c>
      <c r="J57" s="113"/>
      <c r="K57" s="115"/>
      <c r="L57" s="115"/>
      <c r="M57" s="115"/>
      <c r="N57" s="115"/>
      <c r="O57" s="115"/>
      <c r="P57" s="115"/>
      <c r="Q57" s="115"/>
      <c r="R57" s="115"/>
      <c r="S57" s="115"/>
      <c r="T57" s="115"/>
      <c r="U57" s="115"/>
      <c r="V57" s="115"/>
      <c r="W57" s="115"/>
      <c r="X57" s="188"/>
      <c r="Y57" s="115"/>
      <c r="Z57" s="110"/>
    </row>
    <row r="58" spans="1:26" s="112" customFormat="1" ht="21.95" customHeight="1" x14ac:dyDescent="0.25">
      <c r="A58" s="98">
        <v>4</v>
      </c>
      <c r="B58" s="141" t="s">
        <v>70</v>
      </c>
      <c r="C58" s="113">
        <f>SUM('Форма 1'!L60)</f>
        <v>760870.39</v>
      </c>
      <c r="D58" s="277"/>
      <c r="E58" s="114"/>
      <c r="F58" s="165"/>
      <c r="G58" s="111"/>
      <c r="H58" s="113">
        <f>SUM('Форма 1'!I60)</f>
        <v>452.6</v>
      </c>
      <c r="I58" s="113">
        <f>SUM('Форма 1'!L60)</f>
        <v>760870.39</v>
      </c>
      <c r="J58" s="113"/>
      <c r="K58" s="115"/>
      <c r="L58" s="115"/>
      <c r="M58" s="115"/>
      <c r="N58" s="115"/>
      <c r="O58" s="115"/>
      <c r="P58" s="115"/>
      <c r="Q58" s="115"/>
      <c r="R58" s="115"/>
      <c r="S58" s="115"/>
      <c r="T58" s="115"/>
      <c r="U58" s="115"/>
      <c r="V58" s="115"/>
      <c r="W58" s="115"/>
      <c r="X58" s="188"/>
      <c r="Y58" s="115"/>
      <c r="Z58" s="110"/>
    </row>
    <row r="59" spans="1:26" s="112" customFormat="1" ht="21.95" customHeight="1" x14ac:dyDescent="0.25">
      <c r="A59" s="98"/>
      <c r="B59" s="142" t="s">
        <v>71</v>
      </c>
      <c r="C59" s="329">
        <f>C60+C61+C62+C63</f>
        <v>2784947.51</v>
      </c>
      <c r="D59" s="275"/>
      <c r="E59" s="329">
        <f t="shared" ref="E59:Y59" si="8">E60+E61+E62+E63</f>
        <v>273133</v>
      </c>
      <c r="F59" s="332">
        <f t="shared" si="8"/>
        <v>0</v>
      </c>
      <c r="G59" s="329">
        <f t="shared" si="8"/>
        <v>0</v>
      </c>
      <c r="H59" s="329">
        <f t="shared" si="8"/>
        <v>1588.7</v>
      </c>
      <c r="I59" s="329">
        <f t="shared" si="8"/>
        <v>1484989.65</v>
      </c>
      <c r="J59" s="329">
        <f t="shared" si="8"/>
        <v>0</v>
      </c>
      <c r="K59" s="329">
        <f t="shared" si="8"/>
        <v>0</v>
      </c>
      <c r="L59" s="329">
        <f t="shared" si="8"/>
        <v>0</v>
      </c>
      <c r="M59" s="329">
        <f t="shared" si="8"/>
        <v>0</v>
      </c>
      <c r="N59" s="329">
        <f t="shared" si="8"/>
        <v>0</v>
      </c>
      <c r="O59" s="329">
        <f t="shared" si="8"/>
        <v>0</v>
      </c>
      <c r="P59" s="329">
        <f t="shared" si="8"/>
        <v>0</v>
      </c>
      <c r="Q59" s="329">
        <f t="shared" si="8"/>
        <v>1026824.86</v>
      </c>
      <c r="R59" s="329">
        <f t="shared" si="8"/>
        <v>0</v>
      </c>
      <c r="S59" s="329">
        <f t="shared" si="8"/>
        <v>0</v>
      </c>
      <c r="T59" s="329">
        <f t="shared" si="8"/>
        <v>0</v>
      </c>
      <c r="U59" s="329">
        <f t="shared" si="8"/>
        <v>0</v>
      </c>
      <c r="V59" s="329">
        <f t="shared" si="8"/>
        <v>0</v>
      </c>
      <c r="W59" s="329">
        <f t="shared" si="8"/>
        <v>0</v>
      </c>
      <c r="X59" s="239">
        <f t="shared" si="8"/>
        <v>0</v>
      </c>
      <c r="Y59" s="329">
        <f t="shared" si="8"/>
        <v>0</v>
      </c>
      <c r="Z59" s="110"/>
    </row>
    <row r="60" spans="1:26" ht="21.95" customHeight="1" x14ac:dyDescent="0.25">
      <c r="A60" s="98">
        <v>1</v>
      </c>
      <c r="B60" s="141" t="s">
        <v>72</v>
      </c>
      <c r="C60" s="111">
        <v>735063.8</v>
      </c>
      <c r="D60" s="275"/>
      <c r="E60" s="111"/>
      <c r="F60" s="165"/>
      <c r="G60" s="111"/>
      <c r="H60" s="111">
        <v>786.4</v>
      </c>
      <c r="I60" s="111">
        <f>C60</f>
        <v>735063.8</v>
      </c>
      <c r="J60" s="111"/>
      <c r="K60" s="111"/>
      <c r="L60" s="111"/>
      <c r="M60" s="111"/>
      <c r="N60" s="111"/>
      <c r="O60" s="111"/>
      <c r="P60" s="111"/>
      <c r="Q60" s="111"/>
      <c r="R60" s="111"/>
      <c r="S60" s="111"/>
      <c r="T60" s="111"/>
      <c r="U60" s="111"/>
      <c r="V60" s="111"/>
      <c r="W60" s="111"/>
      <c r="X60" s="186"/>
      <c r="Y60" s="111"/>
      <c r="Z60" s="110"/>
    </row>
    <row r="61" spans="1:26" ht="21.95" customHeight="1" x14ac:dyDescent="0.25">
      <c r="A61" s="98">
        <v>2</v>
      </c>
      <c r="B61" s="141" t="s">
        <v>74</v>
      </c>
      <c r="C61" s="111">
        <v>749925.85</v>
      </c>
      <c r="D61" s="275"/>
      <c r="E61" s="111"/>
      <c r="F61" s="165"/>
      <c r="G61" s="111"/>
      <c r="H61" s="111">
        <v>802.3</v>
      </c>
      <c r="I61" s="111">
        <f>C61</f>
        <v>749925.85</v>
      </c>
      <c r="J61" s="111"/>
      <c r="K61" s="111"/>
      <c r="L61" s="111"/>
      <c r="M61" s="111"/>
      <c r="N61" s="111"/>
      <c r="O61" s="111"/>
      <c r="P61" s="111"/>
      <c r="Q61" s="111"/>
      <c r="R61" s="111"/>
      <c r="S61" s="111"/>
      <c r="T61" s="111"/>
      <c r="U61" s="111"/>
      <c r="V61" s="111"/>
      <c r="W61" s="111"/>
      <c r="X61" s="186"/>
      <c r="Y61" s="111"/>
      <c r="Z61" s="110"/>
    </row>
    <row r="62" spans="1:26" ht="21" customHeight="1" x14ac:dyDescent="0.25">
      <c r="A62" s="118">
        <v>3</v>
      </c>
      <c r="B62" s="143" t="s">
        <v>680</v>
      </c>
      <c r="C62" s="113">
        <v>273133</v>
      </c>
      <c r="D62" s="278" t="s">
        <v>813</v>
      </c>
      <c r="E62" s="113">
        <v>273133</v>
      </c>
      <c r="Y62" s="113"/>
      <c r="Z62" s="110"/>
    </row>
    <row r="63" spans="1:26" x14ac:dyDescent="0.25">
      <c r="A63" s="118">
        <v>4</v>
      </c>
      <c r="B63" s="143" t="s">
        <v>210</v>
      </c>
      <c r="C63" s="113">
        <v>1026824.86</v>
      </c>
      <c r="D63" s="278"/>
      <c r="Q63" s="113">
        <v>1026824.86</v>
      </c>
      <c r="Y63" s="113"/>
      <c r="Z63" s="110"/>
    </row>
    <row r="64" spans="1:26" s="112" customFormat="1" ht="21.95" customHeight="1" x14ac:dyDescent="0.25">
      <c r="A64" s="98"/>
      <c r="B64" s="142" t="s">
        <v>75</v>
      </c>
      <c r="C64" s="329">
        <f>C65</f>
        <v>568171.89</v>
      </c>
      <c r="D64" s="275"/>
      <c r="E64" s="329"/>
      <c r="F64" s="332"/>
      <c r="G64" s="329"/>
      <c r="H64" s="329">
        <f>H65</f>
        <v>560</v>
      </c>
      <c r="I64" s="329">
        <f>I65</f>
        <v>568171.89</v>
      </c>
      <c r="J64" s="329"/>
      <c r="K64" s="329"/>
      <c r="L64" s="329"/>
      <c r="M64" s="329"/>
      <c r="N64" s="329"/>
      <c r="O64" s="329"/>
      <c r="P64" s="329"/>
      <c r="Q64" s="329"/>
      <c r="R64" s="329"/>
      <c r="S64" s="329"/>
      <c r="T64" s="329"/>
      <c r="U64" s="329"/>
      <c r="V64" s="329"/>
      <c r="W64" s="329"/>
      <c r="X64" s="239"/>
      <c r="Y64" s="329"/>
      <c r="Z64" s="110"/>
    </row>
    <row r="65" spans="1:26" ht="21.95" customHeight="1" x14ac:dyDescent="0.25">
      <c r="A65" s="98">
        <v>1</v>
      </c>
      <c r="B65" s="141" t="s">
        <v>76</v>
      </c>
      <c r="C65" s="111">
        <v>568171.89</v>
      </c>
      <c r="D65" s="275"/>
      <c r="E65" s="111"/>
      <c r="F65" s="165"/>
      <c r="G65" s="111"/>
      <c r="H65" s="111">
        <v>560</v>
      </c>
      <c r="I65" s="111">
        <v>568171.89</v>
      </c>
      <c r="J65" s="111"/>
      <c r="K65" s="111"/>
      <c r="L65" s="111"/>
      <c r="M65" s="111"/>
      <c r="N65" s="111"/>
      <c r="O65" s="111"/>
      <c r="P65" s="111"/>
      <c r="Q65" s="111"/>
      <c r="R65" s="111"/>
      <c r="S65" s="111"/>
      <c r="T65" s="111"/>
      <c r="U65" s="111"/>
      <c r="V65" s="111"/>
      <c r="W65" s="111"/>
      <c r="X65" s="186"/>
      <c r="Y65" s="111"/>
      <c r="Z65" s="110"/>
    </row>
    <row r="66" spans="1:26" s="120" customFormat="1" ht="21.95" customHeight="1" x14ac:dyDescent="0.25">
      <c r="A66" s="98"/>
      <c r="B66" s="142" t="s">
        <v>77</v>
      </c>
      <c r="C66" s="329">
        <f t="shared" ref="C66:Y66" si="9">SUM(C67:C67)</f>
        <v>724260.73</v>
      </c>
      <c r="D66" s="329">
        <f t="shared" si="9"/>
        <v>0</v>
      </c>
      <c r="E66" s="329">
        <f t="shared" si="9"/>
        <v>0</v>
      </c>
      <c r="F66" s="332">
        <f t="shared" si="9"/>
        <v>0</v>
      </c>
      <c r="G66" s="329">
        <f t="shared" si="9"/>
        <v>0</v>
      </c>
      <c r="H66" s="329">
        <f t="shared" si="9"/>
        <v>581</v>
      </c>
      <c r="I66" s="329">
        <f t="shared" si="9"/>
        <v>724260.73</v>
      </c>
      <c r="J66" s="329">
        <f t="shared" si="9"/>
        <v>0</v>
      </c>
      <c r="K66" s="329">
        <f t="shared" si="9"/>
        <v>0</v>
      </c>
      <c r="L66" s="329">
        <f t="shared" si="9"/>
        <v>0</v>
      </c>
      <c r="M66" s="329">
        <f t="shared" si="9"/>
        <v>0</v>
      </c>
      <c r="N66" s="329">
        <f t="shared" si="9"/>
        <v>0</v>
      </c>
      <c r="O66" s="329">
        <f t="shared" si="9"/>
        <v>0</v>
      </c>
      <c r="P66" s="329">
        <f t="shared" si="9"/>
        <v>0</v>
      </c>
      <c r="Q66" s="329">
        <f t="shared" si="9"/>
        <v>0</v>
      </c>
      <c r="R66" s="329">
        <f t="shared" si="9"/>
        <v>0</v>
      </c>
      <c r="S66" s="329">
        <f t="shared" si="9"/>
        <v>0</v>
      </c>
      <c r="T66" s="329">
        <f t="shared" si="9"/>
        <v>0</v>
      </c>
      <c r="U66" s="329">
        <f t="shared" si="9"/>
        <v>0</v>
      </c>
      <c r="V66" s="329">
        <f t="shared" si="9"/>
        <v>0</v>
      </c>
      <c r="W66" s="329">
        <f t="shared" si="9"/>
        <v>0</v>
      </c>
      <c r="X66" s="239">
        <f t="shared" si="9"/>
        <v>0</v>
      </c>
      <c r="Y66" s="329">
        <f t="shared" si="9"/>
        <v>0</v>
      </c>
      <c r="Z66" s="110"/>
    </row>
    <row r="67" spans="1:26" ht="21" customHeight="1" x14ac:dyDescent="0.25">
      <c r="A67" s="118">
        <v>1</v>
      </c>
      <c r="B67" s="143" t="s">
        <v>641</v>
      </c>
      <c r="C67" s="113">
        <v>724260.73</v>
      </c>
      <c r="D67" s="278"/>
      <c r="H67" s="113">
        <v>581</v>
      </c>
      <c r="I67" s="113">
        <v>724260.73</v>
      </c>
      <c r="Y67" s="113"/>
      <c r="Z67" s="110"/>
    </row>
    <row r="68" spans="1:26" s="99" customFormat="1" ht="21.95" customHeight="1" x14ac:dyDescent="0.25">
      <c r="A68" s="98"/>
      <c r="B68" s="145" t="s">
        <v>83</v>
      </c>
      <c r="C68" s="122">
        <f>SUM(C69:C75)</f>
        <v>2752077.43</v>
      </c>
      <c r="D68" s="277">
        <f t="shared" ref="D68:Y68" si="10">SUM(D69:D75)</f>
        <v>0</v>
      </c>
      <c r="E68" s="122">
        <f t="shared" si="10"/>
        <v>739072.01</v>
      </c>
      <c r="F68" s="133">
        <f t="shared" si="10"/>
        <v>0</v>
      </c>
      <c r="G68" s="122">
        <f t="shared" si="10"/>
        <v>0</v>
      </c>
      <c r="H68" s="122">
        <f t="shared" si="10"/>
        <v>2100</v>
      </c>
      <c r="I68" s="122">
        <f t="shared" si="10"/>
        <v>1753839.01</v>
      </c>
      <c r="J68" s="122">
        <f t="shared" si="10"/>
        <v>0</v>
      </c>
      <c r="K68" s="122">
        <f t="shared" si="10"/>
        <v>0</v>
      </c>
      <c r="L68" s="122">
        <f t="shared" si="10"/>
        <v>0</v>
      </c>
      <c r="M68" s="122">
        <f t="shared" si="10"/>
        <v>259166.41</v>
      </c>
      <c r="N68" s="122">
        <f t="shared" si="10"/>
        <v>0</v>
      </c>
      <c r="O68" s="122">
        <f t="shared" si="10"/>
        <v>0</v>
      </c>
      <c r="P68" s="122">
        <f t="shared" si="10"/>
        <v>0</v>
      </c>
      <c r="Q68" s="122">
        <f t="shared" si="10"/>
        <v>0</v>
      </c>
      <c r="R68" s="122">
        <f t="shared" si="10"/>
        <v>0</v>
      </c>
      <c r="S68" s="122">
        <f t="shared" si="10"/>
        <v>0</v>
      </c>
      <c r="T68" s="122">
        <f t="shared" si="10"/>
        <v>0</v>
      </c>
      <c r="U68" s="122">
        <f t="shared" si="10"/>
        <v>0</v>
      </c>
      <c r="V68" s="122">
        <f t="shared" si="10"/>
        <v>0</v>
      </c>
      <c r="W68" s="122">
        <f t="shared" si="10"/>
        <v>0</v>
      </c>
      <c r="X68" s="191">
        <f t="shared" si="10"/>
        <v>0</v>
      </c>
      <c r="Y68" s="122">
        <f t="shared" si="10"/>
        <v>0</v>
      </c>
      <c r="Z68" s="110"/>
    </row>
    <row r="69" spans="1:26" s="112" customFormat="1" ht="21.95" customHeight="1" x14ac:dyDescent="0.25">
      <c r="A69" s="98">
        <v>1</v>
      </c>
      <c r="B69" s="144" t="s">
        <v>85</v>
      </c>
      <c r="C69" s="114">
        <v>259166.41</v>
      </c>
      <c r="D69" s="275"/>
      <c r="E69" s="111">
        <v>0</v>
      </c>
      <c r="F69" s="165">
        <v>0</v>
      </c>
      <c r="G69" s="111">
        <v>0</v>
      </c>
      <c r="H69" s="121">
        <v>0</v>
      </c>
      <c r="I69" s="114">
        <v>0</v>
      </c>
      <c r="J69" s="111">
        <v>0</v>
      </c>
      <c r="K69" s="111">
        <v>0</v>
      </c>
      <c r="L69" s="111">
        <v>0</v>
      </c>
      <c r="M69" s="111">
        <v>259166.41</v>
      </c>
      <c r="N69" s="111">
        <v>0</v>
      </c>
      <c r="O69" s="111">
        <v>0</v>
      </c>
      <c r="P69" s="111">
        <v>0</v>
      </c>
      <c r="Q69" s="111">
        <v>0</v>
      </c>
      <c r="R69" s="111">
        <v>0</v>
      </c>
      <c r="S69" s="111">
        <v>0</v>
      </c>
      <c r="T69" s="111">
        <v>0</v>
      </c>
      <c r="U69" s="111">
        <v>0</v>
      </c>
      <c r="V69" s="111">
        <v>0</v>
      </c>
      <c r="W69" s="111">
        <v>0</v>
      </c>
      <c r="X69" s="186">
        <v>0</v>
      </c>
      <c r="Y69" s="111"/>
      <c r="Z69" s="110"/>
    </row>
    <row r="70" spans="1:26" s="112" customFormat="1" ht="21.95" customHeight="1" x14ac:dyDescent="0.25">
      <c r="A70" s="98">
        <v>2</v>
      </c>
      <c r="B70" s="144" t="s">
        <v>87</v>
      </c>
      <c r="C70" s="114">
        <v>298697.92</v>
      </c>
      <c r="D70" s="275" t="s">
        <v>626</v>
      </c>
      <c r="E70" s="111">
        <v>298697.92</v>
      </c>
      <c r="F70" s="165">
        <v>0</v>
      </c>
      <c r="G70" s="111">
        <v>0</v>
      </c>
      <c r="H70" s="121">
        <v>0</v>
      </c>
      <c r="I70" s="114">
        <v>0</v>
      </c>
      <c r="J70" s="111">
        <v>0</v>
      </c>
      <c r="K70" s="111">
        <v>0</v>
      </c>
      <c r="L70" s="111">
        <v>0</v>
      </c>
      <c r="M70" s="111">
        <v>0</v>
      </c>
      <c r="N70" s="111">
        <v>0</v>
      </c>
      <c r="O70" s="111">
        <v>0</v>
      </c>
      <c r="P70" s="111">
        <v>0</v>
      </c>
      <c r="Q70" s="111">
        <v>0</v>
      </c>
      <c r="R70" s="111">
        <v>0</v>
      </c>
      <c r="S70" s="111">
        <v>0</v>
      </c>
      <c r="T70" s="111">
        <v>0</v>
      </c>
      <c r="U70" s="111">
        <v>0</v>
      </c>
      <c r="V70" s="111">
        <v>0</v>
      </c>
      <c r="W70" s="111">
        <v>0</v>
      </c>
      <c r="X70" s="186">
        <v>0</v>
      </c>
      <c r="Y70" s="111"/>
      <c r="Z70" s="110"/>
    </row>
    <row r="71" spans="1:26" s="112" customFormat="1" ht="21.95" customHeight="1" x14ac:dyDescent="0.25">
      <c r="A71" s="98">
        <v>3</v>
      </c>
      <c r="B71" s="144" t="s">
        <v>89</v>
      </c>
      <c r="C71" s="114">
        <v>778795.21</v>
      </c>
      <c r="D71" s="275"/>
      <c r="E71" s="111">
        <v>0</v>
      </c>
      <c r="F71" s="165">
        <v>0</v>
      </c>
      <c r="G71" s="111">
        <v>0</v>
      </c>
      <c r="H71" s="121">
        <v>1050</v>
      </c>
      <c r="I71" s="114">
        <v>778795.21</v>
      </c>
      <c r="J71" s="111">
        <v>0</v>
      </c>
      <c r="K71" s="111">
        <v>0</v>
      </c>
      <c r="L71" s="111">
        <v>0</v>
      </c>
      <c r="M71" s="111">
        <v>0</v>
      </c>
      <c r="N71" s="111">
        <v>0</v>
      </c>
      <c r="O71" s="111">
        <v>0</v>
      </c>
      <c r="P71" s="111">
        <v>0</v>
      </c>
      <c r="Q71" s="111">
        <v>0</v>
      </c>
      <c r="R71" s="111">
        <v>0</v>
      </c>
      <c r="S71" s="111">
        <v>0</v>
      </c>
      <c r="T71" s="111">
        <v>0</v>
      </c>
      <c r="U71" s="111">
        <v>0</v>
      </c>
      <c r="V71" s="111">
        <v>0</v>
      </c>
      <c r="W71" s="111">
        <v>0</v>
      </c>
      <c r="X71" s="186">
        <v>0</v>
      </c>
      <c r="Y71" s="111"/>
      <c r="Z71" s="110"/>
    </row>
    <row r="72" spans="1:26" s="112" customFormat="1" ht="21.95" customHeight="1" x14ac:dyDescent="0.25">
      <c r="A72" s="98">
        <v>4</v>
      </c>
      <c r="B72" s="144" t="s">
        <v>91</v>
      </c>
      <c r="C72" s="114">
        <v>91294.7</v>
      </c>
      <c r="D72" s="275" t="s">
        <v>643</v>
      </c>
      <c r="E72" s="111">
        <f>C72</f>
        <v>91294.7</v>
      </c>
      <c r="F72" s="165">
        <v>0</v>
      </c>
      <c r="G72" s="111">
        <v>0</v>
      </c>
      <c r="H72" s="121">
        <v>0</v>
      </c>
      <c r="I72" s="114">
        <v>0</v>
      </c>
      <c r="J72" s="111">
        <v>0</v>
      </c>
      <c r="K72" s="111">
        <v>0</v>
      </c>
      <c r="L72" s="111">
        <v>0</v>
      </c>
      <c r="M72" s="111">
        <v>0</v>
      </c>
      <c r="N72" s="111">
        <v>0</v>
      </c>
      <c r="O72" s="111">
        <v>0</v>
      </c>
      <c r="P72" s="111">
        <v>0</v>
      </c>
      <c r="Q72" s="111">
        <v>0</v>
      </c>
      <c r="R72" s="111">
        <v>0</v>
      </c>
      <c r="S72" s="111">
        <v>0</v>
      </c>
      <c r="T72" s="111">
        <v>0</v>
      </c>
      <c r="U72" s="111">
        <v>0</v>
      </c>
      <c r="V72" s="111">
        <v>0</v>
      </c>
      <c r="W72" s="111">
        <v>0</v>
      </c>
      <c r="X72" s="186">
        <v>0</v>
      </c>
      <c r="Y72" s="111"/>
      <c r="Z72" s="110"/>
    </row>
    <row r="73" spans="1:26" s="112" customFormat="1" ht="21.95" customHeight="1" x14ac:dyDescent="0.25">
      <c r="A73" s="98">
        <v>5</v>
      </c>
      <c r="B73" s="144" t="s">
        <v>92</v>
      </c>
      <c r="C73" s="114">
        <v>25900.7</v>
      </c>
      <c r="D73" s="275" t="s">
        <v>643</v>
      </c>
      <c r="E73" s="111">
        <v>25900.7</v>
      </c>
      <c r="F73" s="165">
        <v>0</v>
      </c>
      <c r="G73" s="111">
        <v>0</v>
      </c>
      <c r="H73" s="121">
        <v>0</v>
      </c>
      <c r="I73" s="114">
        <v>0</v>
      </c>
      <c r="J73" s="111">
        <v>0</v>
      </c>
      <c r="K73" s="111">
        <v>0</v>
      </c>
      <c r="L73" s="111">
        <v>0</v>
      </c>
      <c r="M73" s="111">
        <v>0</v>
      </c>
      <c r="N73" s="111">
        <v>0</v>
      </c>
      <c r="O73" s="111">
        <v>0</v>
      </c>
      <c r="P73" s="111">
        <v>0</v>
      </c>
      <c r="Q73" s="111">
        <v>0</v>
      </c>
      <c r="R73" s="111">
        <v>0</v>
      </c>
      <c r="S73" s="111">
        <v>0</v>
      </c>
      <c r="T73" s="111">
        <v>0</v>
      </c>
      <c r="U73" s="111">
        <v>0</v>
      </c>
      <c r="V73" s="111">
        <v>0</v>
      </c>
      <c r="W73" s="111">
        <v>0</v>
      </c>
      <c r="X73" s="186">
        <v>0</v>
      </c>
      <c r="Y73" s="111"/>
      <c r="Z73" s="110"/>
    </row>
    <row r="74" spans="1:26" s="112" customFormat="1" ht="21.95" customHeight="1" x14ac:dyDescent="0.25">
      <c r="A74" s="98">
        <v>6</v>
      </c>
      <c r="B74" s="144" t="s">
        <v>94</v>
      </c>
      <c r="C74" s="114">
        <v>323178.69</v>
      </c>
      <c r="D74" s="275" t="s">
        <v>626</v>
      </c>
      <c r="E74" s="111">
        <v>323178.69</v>
      </c>
      <c r="F74" s="165">
        <v>0</v>
      </c>
      <c r="G74" s="111">
        <v>0</v>
      </c>
      <c r="H74" s="121">
        <v>0</v>
      </c>
      <c r="I74" s="114">
        <v>0</v>
      </c>
      <c r="J74" s="111">
        <v>0</v>
      </c>
      <c r="K74" s="111">
        <v>0</v>
      </c>
      <c r="L74" s="111">
        <v>0</v>
      </c>
      <c r="M74" s="111">
        <v>0</v>
      </c>
      <c r="N74" s="111">
        <v>0</v>
      </c>
      <c r="O74" s="111">
        <v>0</v>
      </c>
      <c r="P74" s="111">
        <v>0</v>
      </c>
      <c r="Q74" s="111">
        <v>0</v>
      </c>
      <c r="R74" s="111">
        <v>0</v>
      </c>
      <c r="S74" s="111">
        <v>0</v>
      </c>
      <c r="T74" s="111">
        <v>0</v>
      </c>
      <c r="U74" s="111">
        <v>0</v>
      </c>
      <c r="V74" s="111">
        <v>0</v>
      </c>
      <c r="W74" s="111">
        <v>0</v>
      </c>
      <c r="X74" s="186">
        <v>0</v>
      </c>
      <c r="Y74" s="111"/>
      <c r="Z74" s="110"/>
    </row>
    <row r="75" spans="1:26" s="112" customFormat="1" ht="21.95" customHeight="1" x14ac:dyDescent="0.25">
      <c r="A75" s="98">
        <v>7</v>
      </c>
      <c r="B75" s="144" t="s">
        <v>511</v>
      </c>
      <c r="C75" s="114">
        <v>975043.8</v>
      </c>
      <c r="D75" s="275"/>
      <c r="E75" s="111">
        <v>0</v>
      </c>
      <c r="F75" s="165">
        <v>0</v>
      </c>
      <c r="G75" s="111">
        <v>0</v>
      </c>
      <c r="H75" s="121">
        <v>1050</v>
      </c>
      <c r="I75" s="114">
        <v>975043.8</v>
      </c>
      <c r="J75" s="111">
        <v>0</v>
      </c>
      <c r="K75" s="111">
        <v>0</v>
      </c>
      <c r="L75" s="111">
        <v>0</v>
      </c>
      <c r="M75" s="111">
        <v>0</v>
      </c>
      <c r="N75" s="111">
        <v>0</v>
      </c>
      <c r="O75" s="111">
        <v>0</v>
      </c>
      <c r="P75" s="111">
        <v>0</v>
      </c>
      <c r="Q75" s="111">
        <v>0</v>
      </c>
      <c r="R75" s="111">
        <v>0</v>
      </c>
      <c r="S75" s="111">
        <v>0</v>
      </c>
      <c r="T75" s="111">
        <v>0</v>
      </c>
      <c r="U75" s="111">
        <v>0</v>
      </c>
      <c r="V75" s="111">
        <v>0</v>
      </c>
      <c r="W75" s="111">
        <v>0</v>
      </c>
      <c r="X75" s="186">
        <v>0</v>
      </c>
      <c r="Y75" s="111"/>
      <c r="Z75" s="110"/>
    </row>
    <row r="76" spans="1:26" s="99" customFormat="1" ht="21.95" customHeight="1" x14ac:dyDescent="0.25">
      <c r="A76" s="98"/>
      <c r="B76" s="145" t="s">
        <v>96</v>
      </c>
      <c r="C76" s="122">
        <f>SUM(C77:C90)</f>
        <v>11349366.09</v>
      </c>
      <c r="D76" s="122">
        <f t="shared" ref="D76:Y76" si="11">SUM(D77:D90)</f>
        <v>0</v>
      </c>
      <c r="E76" s="122">
        <f t="shared" si="11"/>
        <v>1043123.51</v>
      </c>
      <c r="F76" s="133">
        <f t="shared" si="11"/>
        <v>0</v>
      </c>
      <c r="G76" s="122">
        <f t="shared" si="11"/>
        <v>0</v>
      </c>
      <c r="H76" s="122">
        <f t="shared" si="11"/>
        <v>3312</v>
      </c>
      <c r="I76" s="122">
        <f t="shared" si="11"/>
        <v>8233951.4299999997</v>
      </c>
      <c r="J76" s="122">
        <f t="shared" si="11"/>
        <v>421</v>
      </c>
      <c r="K76" s="122">
        <f t="shared" si="11"/>
        <v>213388</v>
      </c>
      <c r="L76" s="122">
        <f t="shared" si="11"/>
        <v>2164.64</v>
      </c>
      <c r="M76" s="122">
        <f t="shared" si="11"/>
        <v>532444</v>
      </c>
      <c r="N76" s="122">
        <f t="shared" si="11"/>
        <v>24</v>
      </c>
      <c r="O76" s="122">
        <f t="shared" si="11"/>
        <v>417490.6</v>
      </c>
      <c r="P76" s="122">
        <f t="shared" si="11"/>
        <v>0</v>
      </c>
      <c r="Q76" s="122">
        <f t="shared" si="11"/>
        <v>0</v>
      </c>
      <c r="R76" s="122">
        <f t="shared" si="11"/>
        <v>0</v>
      </c>
      <c r="S76" s="122">
        <f t="shared" si="11"/>
        <v>0</v>
      </c>
      <c r="T76" s="122">
        <f t="shared" si="11"/>
        <v>0</v>
      </c>
      <c r="U76" s="122">
        <f t="shared" si="11"/>
        <v>885968.55</v>
      </c>
      <c r="V76" s="122">
        <f t="shared" si="11"/>
        <v>0</v>
      </c>
      <c r="W76" s="122">
        <f t="shared" si="11"/>
        <v>0</v>
      </c>
      <c r="X76" s="122">
        <f t="shared" si="11"/>
        <v>23000</v>
      </c>
      <c r="Y76" s="122">
        <f t="shared" si="11"/>
        <v>0</v>
      </c>
      <c r="Z76" s="110"/>
    </row>
    <row r="77" spans="1:26" s="112" customFormat="1" ht="21.95" customHeight="1" x14ac:dyDescent="0.25">
      <c r="A77" s="98">
        <v>1</v>
      </c>
      <c r="B77" s="144" t="s">
        <v>98</v>
      </c>
      <c r="C77" s="114">
        <v>4000040.76</v>
      </c>
      <c r="D77" s="277"/>
      <c r="E77" s="114">
        <v>0</v>
      </c>
      <c r="F77" s="228">
        <v>0</v>
      </c>
      <c r="G77" s="114">
        <v>0</v>
      </c>
      <c r="H77" s="114">
        <v>1548</v>
      </c>
      <c r="I77" s="114">
        <v>4000040.76</v>
      </c>
      <c r="J77" s="114">
        <v>0</v>
      </c>
      <c r="K77" s="114">
        <v>0</v>
      </c>
      <c r="L77" s="114">
        <v>0</v>
      </c>
      <c r="M77" s="114">
        <v>0</v>
      </c>
      <c r="N77" s="114">
        <v>0</v>
      </c>
      <c r="O77" s="114">
        <v>0</v>
      </c>
      <c r="P77" s="114">
        <v>0</v>
      </c>
      <c r="Q77" s="114">
        <v>0</v>
      </c>
      <c r="R77" s="114">
        <v>0</v>
      </c>
      <c r="S77" s="114">
        <v>0</v>
      </c>
      <c r="T77" s="114">
        <v>0</v>
      </c>
      <c r="U77" s="114">
        <v>0</v>
      </c>
      <c r="V77" s="114">
        <v>0</v>
      </c>
      <c r="W77" s="114">
        <v>0</v>
      </c>
      <c r="X77" s="192">
        <v>0</v>
      </c>
      <c r="Y77" s="114"/>
      <c r="Z77" s="201"/>
    </row>
    <row r="78" spans="1:26" s="112" customFormat="1" ht="21.95" customHeight="1" x14ac:dyDescent="0.25">
      <c r="A78" s="98">
        <v>2</v>
      </c>
      <c r="B78" s="144" t="s">
        <v>99</v>
      </c>
      <c r="C78" s="114">
        <v>3000672.89</v>
      </c>
      <c r="D78" s="277"/>
      <c r="E78" s="114">
        <v>0</v>
      </c>
      <c r="F78" s="228">
        <v>0</v>
      </c>
      <c r="G78" s="114">
        <v>0</v>
      </c>
      <c r="H78" s="114">
        <v>1049</v>
      </c>
      <c r="I78" s="114">
        <v>3000672.89</v>
      </c>
      <c r="J78" s="114">
        <v>0</v>
      </c>
      <c r="K78" s="114">
        <v>0</v>
      </c>
      <c r="L78" s="114">
        <v>0</v>
      </c>
      <c r="M78" s="114">
        <v>0</v>
      </c>
      <c r="N78" s="114">
        <v>0</v>
      </c>
      <c r="O78" s="114">
        <v>0</v>
      </c>
      <c r="P78" s="114">
        <v>0</v>
      </c>
      <c r="Q78" s="114">
        <v>0</v>
      </c>
      <c r="R78" s="114">
        <v>0</v>
      </c>
      <c r="S78" s="114">
        <v>0</v>
      </c>
      <c r="T78" s="114">
        <v>0</v>
      </c>
      <c r="U78" s="114">
        <v>0</v>
      </c>
      <c r="V78" s="114">
        <v>0</v>
      </c>
      <c r="W78" s="114">
        <v>0</v>
      </c>
      <c r="X78" s="192">
        <v>0</v>
      </c>
      <c r="Y78" s="114"/>
      <c r="Z78" s="201"/>
    </row>
    <row r="79" spans="1:26" s="112" customFormat="1" ht="21.95" customHeight="1" x14ac:dyDescent="0.25">
      <c r="A79" s="98">
        <v>3</v>
      </c>
      <c r="B79" s="144" t="s">
        <v>1660</v>
      </c>
      <c r="C79" s="114">
        <v>210408.34</v>
      </c>
      <c r="D79" s="277"/>
      <c r="E79" s="114">
        <v>0</v>
      </c>
      <c r="F79" s="228">
        <v>0</v>
      </c>
      <c r="G79" s="114">
        <v>0</v>
      </c>
      <c r="H79" s="114">
        <v>0</v>
      </c>
      <c r="I79" s="114">
        <v>0</v>
      </c>
      <c r="J79" s="114">
        <v>0</v>
      </c>
      <c r="K79" s="114">
        <v>0</v>
      </c>
      <c r="L79" s="114">
        <v>0</v>
      </c>
      <c r="M79" s="114">
        <v>0</v>
      </c>
      <c r="N79" s="114">
        <v>0</v>
      </c>
      <c r="O79" s="114">
        <v>0</v>
      </c>
      <c r="P79" s="114">
        <v>0</v>
      </c>
      <c r="Q79" s="114">
        <v>0</v>
      </c>
      <c r="R79" s="114">
        <v>0</v>
      </c>
      <c r="S79" s="114">
        <v>0</v>
      </c>
      <c r="T79" s="114">
        <v>0</v>
      </c>
      <c r="U79" s="114">
        <v>210408.34</v>
      </c>
      <c r="V79" s="114">
        <v>0</v>
      </c>
      <c r="W79" s="114">
        <v>0</v>
      </c>
      <c r="X79" s="192">
        <v>0</v>
      </c>
      <c r="Y79" s="114"/>
      <c r="Z79" s="201"/>
    </row>
    <row r="80" spans="1:26" s="112" customFormat="1" ht="21.95" customHeight="1" x14ac:dyDescent="0.25">
      <c r="A80" s="98">
        <v>4</v>
      </c>
      <c r="B80" s="144" t="s">
        <v>1661</v>
      </c>
      <c r="C80" s="114">
        <v>675560.21</v>
      </c>
      <c r="D80" s="277"/>
      <c r="E80" s="114">
        <v>0</v>
      </c>
      <c r="F80" s="228">
        <v>0</v>
      </c>
      <c r="G80" s="114">
        <v>0</v>
      </c>
      <c r="H80" s="114">
        <v>0</v>
      </c>
      <c r="I80" s="114">
        <v>0</v>
      </c>
      <c r="J80" s="114">
        <v>0</v>
      </c>
      <c r="K80" s="114">
        <v>0</v>
      </c>
      <c r="L80" s="114">
        <v>0</v>
      </c>
      <c r="M80" s="114">
        <v>0</v>
      </c>
      <c r="N80" s="114">
        <v>0</v>
      </c>
      <c r="O80" s="114">
        <v>0</v>
      </c>
      <c r="P80" s="114">
        <v>0</v>
      </c>
      <c r="Q80" s="114">
        <v>0</v>
      </c>
      <c r="R80" s="114">
        <v>0</v>
      </c>
      <c r="S80" s="114">
        <v>0</v>
      </c>
      <c r="T80" s="114">
        <v>0</v>
      </c>
      <c r="U80" s="114">
        <v>675560.21</v>
      </c>
      <c r="V80" s="114">
        <v>0</v>
      </c>
      <c r="W80" s="114">
        <v>0</v>
      </c>
      <c r="X80" s="192">
        <v>0</v>
      </c>
      <c r="Y80" s="114"/>
      <c r="Z80" s="201"/>
    </row>
    <row r="81" spans="1:26" s="112" customFormat="1" ht="21.95" customHeight="1" x14ac:dyDescent="0.25">
      <c r="A81" s="98">
        <v>5</v>
      </c>
      <c r="B81" s="144" t="s">
        <v>1662</v>
      </c>
      <c r="C81" s="114">
        <v>132490.23999999999</v>
      </c>
      <c r="D81" s="277"/>
      <c r="E81" s="114">
        <v>0</v>
      </c>
      <c r="F81" s="228">
        <v>0</v>
      </c>
      <c r="G81" s="114">
        <v>0</v>
      </c>
      <c r="H81" s="114">
        <v>0</v>
      </c>
      <c r="I81" s="114">
        <v>0</v>
      </c>
      <c r="J81" s="114">
        <v>0</v>
      </c>
      <c r="K81" s="114">
        <v>0</v>
      </c>
      <c r="L81" s="114">
        <v>0</v>
      </c>
      <c r="M81" s="114">
        <v>0</v>
      </c>
      <c r="N81" s="114"/>
      <c r="O81" s="114">
        <v>132490.23999999999</v>
      </c>
      <c r="P81" s="114">
        <v>0</v>
      </c>
      <c r="Q81" s="114">
        <v>0</v>
      </c>
      <c r="R81" s="114">
        <v>0</v>
      </c>
      <c r="S81" s="114">
        <v>0</v>
      </c>
      <c r="T81" s="114">
        <v>0</v>
      </c>
      <c r="U81" s="114">
        <v>0</v>
      </c>
      <c r="V81" s="114">
        <v>0</v>
      </c>
      <c r="W81" s="114">
        <v>0</v>
      </c>
      <c r="X81" s="192">
        <v>0</v>
      </c>
      <c r="Y81" s="114"/>
      <c r="Z81" s="201"/>
    </row>
    <row r="82" spans="1:26" s="112" customFormat="1" ht="21.95" customHeight="1" x14ac:dyDescent="0.25">
      <c r="A82" s="98">
        <v>6</v>
      </c>
      <c r="B82" s="144" t="s">
        <v>1663</v>
      </c>
      <c r="C82" s="114">
        <v>127000.66</v>
      </c>
      <c r="D82" s="277" t="s">
        <v>626</v>
      </c>
      <c r="E82" s="114">
        <v>127000.66</v>
      </c>
      <c r="F82" s="228">
        <v>0</v>
      </c>
      <c r="G82" s="114">
        <v>0</v>
      </c>
      <c r="H82" s="114">
        <v>0</v>
      </c>
      <c r="I82" s="114">
        <v>0</v>
      </c>
      <c r="J82" s="114">
        <v>0</v>
      </c>
      <c r="K82" s="114">
        <v>0</v>
      </c>
      <c r="L82" s="114">
        <v>0</v>
      </c>
      <c r="M82" s="114">
        <v>0</v>
      </c>
      <c r="N82" s="114">
        <v>0</v>
      </c>
      <c r="O82" s="114">
        <v>0</v>
      </c>
      <c r="P82" s="114">
        <v>0</v>
      </c>
      <c r="Q82" s="114">
        <v>0</v>
      </c>
      <c r="R82" s="114">
        <v>0</v>
      </c>
      <c r="S82" s="114">
        <v>0</v>
      </c>
      <c r="T82" s="114">
        <v>0</v>
      </c>
      <c r="U82" s="114">
        <v>0</v>
      </c>
      <c r="V82" s="114">
        <v>0</v>
      </c>
      <c r="W82" s="114">
        <v>0</v>
      </c>
      <c r="X82" s="192">
        <v>0</v>
      </c>
      <c r="Y82" s="114"/>
      <c r="Z82" s="201"/>
    </row>
    <row r="83" spans="1:26" s="112" customFormat="1" ht="21.95" customHeight="1" x14ac:dyDescent="0.25">
      <c r="A83" s="98">
        <v>7</v>
      </c>
      <c r="B83" s="144" t="s">
        <v>1664</v>
      </c>
      <c r="C83" s="114">
        <v>993237.78</v>
      </c>
      <c r="D83" s="277"/>
      <c r="E83" s="114">
        <v>0</v>
      </c>
      <c r="F83" s="228">
        <v>0</v>
      </c>
      <c r="G83" s="114">
        <v>0</v>
      </c>
      <c r="H83" s="114">
        <v>395</v>
      </c>
      <c r="I83" s="114">
        <v>993237.78</v>
      </c>
      <c r="J83" s="114">
        <v>0</v>
      </c>
      <c r="K83" s="114">
        <v>0</v>
      </c>
      <c r="L83" s="114">
        <v>0</v>
      </c>
      <c r="M83" s="114">
        <v>0</v>
      </c>
      <c r="N83" s="114">
        <v>0</v>
      </c>
      <c r="O83" s="114">
        <v>0</v>
      </c>
      <c r="P83" s="114">
        <v>0</v>
      </c>
      <c r="Q83" s="114">
        <v>0</v>
      </c>
      <c r="R83" s="114">
        <v>0</v>
      </c>
      <c r="S83" s="114">
        <v>0</v>
      </c>
      <c r="T83" s="114">
        <v>0</v>
      </c>
      <c r="U83" s="114">
        <v>0</v>
      </c>
      <c r="V83" s="114">
        <v>0</v>
      </c>
      <c r="W83" s="114">
        <v>0</v>
      </c>
      <c r="X83" s="192">
        <v>0</v>
      </c>
      <c r="Y83" s="114"/>
      <c r="Z83" s="201"/>
    </row>
    <row r="84" spans="1:26" s="112" customFormat="1" ht="21.95" customHeight="1" x14ac:dyDescent="0.25">
      <c r="A84" s="98">
        <v>8</v>
      </c>
      <c r="B84" s="144" t="s">
        <v>1665</v>
      </c>
      <c r="C84" s="114">
        <v>322360</v>
      </c>
      <c r="D84" s="277"/>
      <c r="E84" s="114">
        <v>0</v>
      </c>
      <c r="F84" s="228">
        <v>0</v>
      </c>
      <c r="G84" s="114">
        <v>0</v>
      </c>
      <c r="H84" s="114">
        <v>0</v>
      </c>
      <c r="I84" s="114">
        <v>0</v>
      </c>
      <c r="J84" s="114">
        <v>421</v>
      </c>
      <c r="K84" s="114">
        <v>213388</v>
      </c>
      <c r="L84" s="114">
        <v>0</v>
      </c>
      <c r="M84" s="114">
        <v>108972</v>
      </c>
      <c r="N84" s="114">
        <v>0</v>
      </c>
      <c r="O84" s="114">
        <v>0</v>
      </c>
      <c r="P84" s="114">
        <v>0</v>
      </c>
      <c r="Q84" s="114">
        <v>0</v>
      </c>
      <c r="R84" s="114">
        <v>0</v>
      </c>
      <c r="S84" s="114">
        <v>0</v>
      </c>
      <c r="T84" s="114">
        <v>0</v>
      </c>
      <c r="U84" s="114">
        <v>0</v>
      </c>
      <c r="V84" s="114">
        <v>0</v>
      </c>
      <c r="W84" s="114">
        <v>0</v>
      </c>
      <c r="X84" s="192">
        <v>0</v>
      </c>
      <c r="Y84" s="114"/>
      <c r="Z84" s="201"/>
    </row>
    <row r="85" spans="1:26" s="112" customFormat="1" ht="21.95" customHeight="1" x14ac:dyDescent="0.25">
      <c r="A85" s="98">
        <v>9</v>
      </c>
      <c r="B85" s="144" t="s">
        <v>1667</v>
      </c>
      <c r="C85" s="114">
        <v>240000</v>
      </c>
      <c r="D85" s="277"/>
      <c r="E85" s="114">
        <v>0</v>
      </c>
      <c r="F85" s="228">
        <v>0</v>
      </c>
      <c r="G85" s="114">
        <v>0</v>
      </c>
      <c r="H85" s="114">
        <v>320</v>
      </c>
      <c r="I85" s="114">
        <v>240000</v>
      </c>
      <c r="J85" s="114">
        <v>0</v>
      </c>
      <c r="K85" s="114">
        <v>0</v>
      </c>
      <c r="L85" s="114">
        <v>0</v>
      </c>
      <c r="M85" s="114">
        <v>0</v>
      </c>
      <c r="N85" s="114">
        <v>0</v>
      </c>
      <c r="O85" s="114">
        <v>0</v>
      </c>
      <c r="P85" s="114">
        <v>0</v>
      </c>
      <c r="Q85" s="114">
        <v>0</v>
      </c>
      <c r="R85" s="114">
        <v>0</v>
      </c>
      <c r="S85" s="114">
        <v>0</v>
      </c>
      <c r="T85" s="114">
        <v>0</v>
      </c>
      <c r="U85" s="114">
        <v>0</v>
      </c>
      <c r="V85" s="114">
        <v>0</v>
      </c>
      <c r="W85" s="114">
        <v>0</v>
      </c>
      <c r="X85" s="192">
        <v>0</v>
      </c>
      <c r="Y85" s="114"/>
      <c r="Z85" s="201"/>
    </row>
    <row r="86" spans="1:26" s="112" customFormat="1" ht="21.95" customHeight="1" x14ac:dyDescent="0.25">
      <c r="A86" s="98">
        <v>10</v>
      </c>
      <c r="B86" s="144" t="s">
        <v>1668</v>
      </c>
      <c r="C86" s="114">
        <v>285000.36</v>
      </c>
      <c r="D86" s="277"/>
      <c r="E86" s="114">
        <v>0</v>
      </c>
      <c r="F86" s="228">
        <v>0</v>
      </c>
      <c r="G86" s="114">
        <v>0</v>
      </c>
      <c r="H86" s="114">
        <v>0</v>
      </c>
      <c r="I86" s="114">
        <v>0</v>
      </c>
      <c r="J86" s="114">
        <v>0</v>
      </c>
      <c r="K86" s="114">
        <v>0</v>
      </c>
      <c r="L86" s="114">
        <v>0</v>
      </c>
      <c r="M86" s="114">
        <v>0</v>
      </c>
      <c r="N86" s="114">
        <v>24</v>
      </c>
      <c r="O86" s="114">
        <v>285000.36</v>
      </c>
      <c r="P86" s="114">
        <v>0</v>
      </c>
      <c r="Q86" s="114">
        <v>0</v>
      </c>
      <c r="R86" s="114">
        <v>0</v>
      </c>
      <c r="S86" s="114">
        <v>0</v>
      </c>
      <c r="T86" s="114">
        <v>0</v>
      </c>
      <c r="U86" s="114">
        <v>0</v>
      </c>
      <c r="V86" s="114">
        <v>0</v>
      </c>
      <c r="W86" s="114">
        <v>0</v>
      </c>
      <c r="X86" s="192">
        <v>0</v>
      </c>
      <c r="Y86" s="114"/>
      <c r="Z86" s="201"/>
    </row>
    <row r="87" spans="1:26" s="112" customFormat="1" ht="21.95" customHeight="1" x14ac:dyDescent="0.25">
      <c r="A87" s="98">
        <v>11</v>
      </c>
      <c r="B87" s="144" t="s">
        <v>1669</v>
      </c>
      <c r="C87" s="114">
        <v>291079</v>
      </c>
      <c r="D87" s="277" t="s">
        <v>626</v>
      </c>
      <c r="E87" s="114">
        <v>268079</v>
      </c>
      <c r="F87" s="228">
        <v>0</v>
      </c>
      <c r="G87" s="114">
        <v>0</v>
      </c>
      <c r="H87" s="114">
        <v>0</v>
      </c>
      <c r="I87" s="114">
        <v>0</v>
      </c>
      <c r="J87" s="114">
        <v>0</v>
      </c>
      <c r="K87" s="114">
        <v>0</v>
      </c>
      <c r="L87" s="114">
        <v>0</v>
      </c>
      <c r="M87" s="114">
        <v>0</v>
      </c>
      <c r="N87" s="114">
        <v>0</v>
      </c>
      <c r="O87" s="114">
        <v>0</v>
      </c>
      <c r="P87" s="114">
        <v>0</v>
      </c>
      <c r="Q87" s="114">
        <v>0</v>
      </c>
      <c r="R87" s="114">
        <v>0</v>
      </c>
      <c r="S87" s="114">
        <v>0</v>
      </c>
      <c r="T87" s="114">
        <v>0</v>
      </c>
      <c r="U87" s="114">
        <v>0</v>
      </c>
      <c r="V87" s="114">
        <v>0</v>
      </c>
      <c r="W87" s="114">
        <v>0</v>
      </c>
      <c r="X87" s="192">
        <v>23000</v>
      </c>
      <c r="Y87" s="114"/>
      <c r="Z87" s="201"/>
    </row>
    <row r="88" spans="1:26" s="112" customFormat="1" ht="21.95" customHeight="1" x14ac:dyDescent="0.25">
      <c r="A88" s="98">
        <v>12</v>
      </c>
      <c r="B88" s="144" t="s">
        <v>1671</v>
      </c>
      <c r="C88" s="114">
        <v>138137</v>
      </c>
      <c r="D88" s="277"/>
      <c r="E88" s="114">
        <v>0</v>
      </c>
      <c r="F88" s="228">
        <v>0</v>
      </c>
      <c r="G88" s="114">
        <v>0</v>
      </c>
      <c r="H88" s="114">
        <v>0</v>
      </c>
      <c r="I88" s="114">
        <v>0</v>
      </c>
      <c r="J88" s="114">
        <v>0</v>
      </c>
      <c r="K88" s="114">
        <v>0</v>
      </c>
      <c r="L88" s="114">
        <v>2164.64</v>
      </c>
      <c r="M88" s="114">
        <v>138137</v>
      </c>
      <c r="N88" s="114">
        <v>0</v>
      </c>
      <c r="O88" s="114">
        <v>0</v>
      </c>
      <c r="P88" s="114">
        <v>0</v>
      </c>
      <c r="Q88" s="114">
        <v>0</v>
      </c>
      <c r="R88" s="114">
        <v>0</v>
      </c>
      <c r="S88" s="114">
        <v>0</v>
      </c>
      <c r="T88" s="114">
        <v>0</v>
      </c>
      <c r="U88" s="114">
        <v>0</v>
      </c>
      <c r="V88" s="114">
        <v>0</v>
      </c>
      <c r="W88" s="114">
        <v>0</v>
      </c>
      <c r="X88" s="192">
        <v>0</v>
      </c>
      <c r="Y88" s="114"/>
      <c r="Z88" s="201"/>
    </row>
    <row r="89" spans="1:26" s="112" customFormat="1" ht="21.95" customHeight="1" x14ac:dyDescent="0.25">
      <c r="A89" s="98">
        <v>13</v>
      </c>
      <c r="B89" s="144" t="s">
        <v>1672</v>
      </c>
      <c r="C89" s="114">
        <v>285335</v>
      </c>
      <c r="D89" s="277"/>
      <c r="E89" s="114">
        <v>0</v>
      </c>
      <c r="F89" s="228">
        <v>0</v>
      </c>
      <c r="G89" s="114">
        <v>0</v>
      </c>
      <c r="H89" s="114">
        <v>0</v>
      </c>
      <c r="I89" s="114">
        <v>0</v>
      </c>
      <c r="J89" s="114">
        <v>0</v>
      </c>
      <c r="K89" s="114">
        <v>0</v>
      </c>
      <c r="L89" s="114">
        <v>0</v>
      </c>
      <c r="M89" s="114">
        <v>285335</v>
      </c>
      <c r="N89" s="114">
        <v>0</v>
      </c>
      <c r="O89" s="114">
        <v>0</v>
      </c>
      <c r="P89" s="114">
        <v>0</v>
      </c>
      <c r="Q89" s="114">
        <v>0</v>
      </c>
      <c r="R89" s="114">
        <v>0</v>
      </c>
      <c r="S89" s="114">
        <v>0</v>
      </c>
      <c r="T89" s="114">
        <v>0</v>
      </c>
      <c r="U89" s="114">
        <v>0</v>
      </c>
      <c r="V89" s="114">
        <v>0</v>
      </c>
      <c r="W89" s="114">
        <v>0</v>
      </c>
      <c r="X89" s="192">
        <v>0</v>
      </c>
      <c r="Y89" s="114"/>
      <c r="Z89" s="201"/>
    </row>
    <row r="90" spans="1:26" s="112" customFormat="1" ht="21.95" customHeight="1" x14ac:dyDescent="0.25">
      <c r="A90" s="98">
        <v>14</v>
      </c>
      <c r="B90" s="144" t="s">
        <v>1673</v>
      </c>
      <c r="C90" s="114">
        <v>648043.85</v>
      </c>
      <c r="D90" s="277" t="s">
        <v>626</v>
      </c>
      <c r="E90" s="114">
        <v>648043.85</v>
      </c>
      <c r="F90" s="228">
        <v>0</v>
      </c>
      <c r="G90" s="114">
        <v>0</v>
      </c>
      <c r="H90" s="114">
        <v>0</v>
      </c>
      <c r="I90" s="114">
        <v>0</v>
      </c>
      <c r="J90" s="114">
        <v>0</v>
      </c>
      <c r="K90" s="114">
        <v>0</v>
      </c>
      <c r="L90" s="114">
        <v>0</v>
      </c>
      <c r="M90" s="114"/>
      <c r="N90" s="114">
        <v>0</v>
      </c>
      <c r="O90" s="114">
        <v>0</v>
      </c>
      <c r="P90" s="114">
        <v>0</v>
      </c>
      <c r="Q90" s="114">
        <v>0</v>
      </c>
      <c r="R90" s="114">
        <v>0</v>
      </c>
      <c r="S90" s="114">
        <v>0</v>
      </c>
      <c r="T90" s="114">
        <v>0</v>
      </c>
      <c r="U90" s="114">
        <v>0</v>
      </c>
      <c r="V90" s="114">
        <v>0</v>
      </c>
      <c r="W90" s="114">
        <v>0</v>
      </c>
      <c r="X90" s="192">
        <v>0</v>
      </c>
      <c r="Y90" s="114"/>
      <c r="Z90" s="201"/>
    </row>
    <row r="91" spans="1:26" s="99" customFormat="1" ht="20.25" customHeight="1" x14ac:dyDescent="0.25">
      <c r="A91" s="98"/>
      <c r="B91" s="145" t="s">
        <v>100</v>
      </c>
      <c r="C91" s="122">
        <f t="shared" ref="C91:Y91" si="12">SUM(C92:C94)</f>
        <v>7350477.0999999996</v>
      </c>
      <c r="D91" s="277">
        <f t="shared" si="12"/>
        <v>0</v>
      </c>
      <c r="E91" s="122">
        <f t="shared" si="12"/>
        <v>0</v>
      </c>
      <c r="F91" s="133">
        <f t="shared" si="12"/>
        <v>0</v>
      </c>
      <c r="G91" s="122">
        <f t="shared" si="12"/>
        <v>0</v>
      </c>
      <c r="H91" s="122">
        <f t="shared" si="12"/>
        <v>1200</v>
      </c>
      <c r="I91" s="122">
        <f t="shared" si="12"/>
        <v>7350477.0999999996</v>
      </c>
      <c r="J91" s="122">
        <f t="shared" si="12"/>
        <v>0</v>
      </c>
      <c r="K91" s="122">
        <f t="shared" si="12"/>
        <v>0</v>
      </c>
      <c r="L91" s="122">
        <f t="shared" si="12"/>
        <v>0</v>
      </c>
      <c r="M91" s="122">
        <f t="shared" si="12"/>
        <v>0</v>
      </c>
      <c r="N91" s="122">
        <f t="shared" si="12"/>
        <v>0</v>
      </c>
      <c r="O91" s="122">
        <f t="shared" si="12"/>
        <v>0</v>
      </c>
      <c r="P91" s="122">
        <f t="shared" si="12"/>
        <v>0</v>
      </c>
      <c r="Q91" s="122">
        <f t="shared" si="12"/>
        <v>0</v>
      </c>
      <c r="R91" s="122">
        <f t="shared" si="12"/>
        <v>0</v>
      </c>
      <c r="S91" s="122">
        <f t="shared" si="12"/>
        <v>0</v>
      </c>
      <c r="T91" s="122">
        <f t="shared" si="12"/>
        <v>0</v>
      </c>
      <c r="U91" s="122">
        <f t="shared" si="12"/>
        <v>0</v>
      </c>
      <c r="V91" s="122">
        <f t="shared" si="12"/>
        <v>0</v>
      </c>
      <c r="W91" s="122">
        <f t="shared" si="12"/>
        <v>0</v>
      </c>
      <c r="X91" s="191">
        <f t="shared" si="12"/>
        <v>0</v>
      </c>
      <c r="Y91" s="122">
        <f t="shared" si="12"/>
        <v>0</v>
      </c>
      <c r="Z91" s="110"/>
    </row>
    <row r="92" spans="1:26" s="112" customFormat="1" ht="21.95" customHeight="1" x14ac:dyDescent="0.25">
      <c r="A92" s="98">
        <v>1</v>
      </c>
      <c r="B92" s="144" t="s">
        <v>543</v>
      </c>
      <c r="C92" s="114">
        <v>3275000</v>
      </c>
      <c r="D92" s="275"/>
      <c r="E92" s="111"/>
      <c r="F92" s="165"/>
      <c r="G92" s="111"/>
      <c r="H92" s="121">
        <v>1200</v>
      </c>
      <c r="I92" s="114">
        <v>3275000</v>
      </c>
      <c r="J92" s="111"/>
      <c r="K92" s="111"/>
      <c r="L92" s="111"/>
      <c r="M92" s="111"/>
      <c r="N92" s="111"/>
      <c r="O92" s="111"/>
      <c r="P92" s="111"/>
      <c r="Q92" s="111"/>
      <c r="R92" s="111"/>
      <c r="S92" s="111"/>
      <c r="T92" s="111"/>
      <c r="U92" s="111"/>
      <c r="V92" s="111"/>
      <c r="W92" s="111"/>
      <c r="X92" s="186"/>
      <c r="Y92" s="111"/>
      <c r="Z92" s="110"/>
    </row>
    <row r="93" spans="1:26" s="112" customFormat="1" ht="21.95" customHeight="1" x14ac:dyDescent="0.25">
      <c r="A93" s="98">
        <v>2</v>
      </c>
      <c r="B93" s="144" t="s">
        <v>645</v>
      </c>
      <c r="C93" s="114">
        <v>3050000</v>
      </c>
      <c r="D93" s="275"/>
      <c r="E93" s="111"/>
      <c r="F93" s="165"/>
      <c r="G93" s="111"/>
      <c r="H93" s="121"/>
      <c r="I93" s="114">
        <v>3050000</v>
      </c>
      <c r="J93" s="111"/>
      <c r="K93" s="111"/>
      <c r="L93" s="111"/>
      <c r="M93" s="111"/>
      <c r="N93" s="111"/>
      <c r="O93" s="111"/>
      <c r="P93" s="111"/>
      <c r="Q93" s="111"/>
      <c r="R93" s="111"/>
      <c r="S93" s="111"/>
      <c r="T93" s="111"/>
      <c r="U93" s="111"/>
      <c r="V93" s="111"/>
      <c r="W93" s="111"/>
      <c r="X93" s="186"/>
      <c r="Y93" s="111"/>
      <c r="Z93" s="110"/>
    </row>
    <row r="94" spans="1:26" s="112" customFormat="1" ht="21.95" customHeight="1" x14ac:dyDescent="0.25">
      <c r="A94" s="98">
        <v>3</v>
      </c>
      <c r="B94" s="144" t="s">
        <v>646</v>
      </c>
      <c r="C94" s="114">
        <v>1025477.1</v>
      </c>
      <c r="D94" s="275"/>
      <c r="E94" s="111"/>
      <c r="F94" s="165"/>
      <c r="G94" s="111"/>
      <c r="H94" s="121"/>
      <c r="I94" s="114">
        <v>1025477.1</v>
      </c>
      <c r="J94" s="111"/>
      <c r="K94" s="111"/>
      <c r="L94" s="111"/>
      <c r="M94" s="111"/>
      <c r="N94" s="111"/>
      <c r="O94" s="111"/>
      <c r="P94" s="111"/>
      <c r="Q94" s="111"/>
      <c r="R94" s="111"/>
      <c r="S94" s="111"/>
      <c r="T94" s="111"/>
      <c r="U94" s="111"/>
      <c r="V94" s="111"/>
      <c r="W94" s="111"/>
      <c r="X94" s="186"/>
      <c r="Y94" s="111"/>
      <c r="Z94" s="110"/>
    </row>
    <row r="95" spans="1:26" s="99" customFormat="1" ht="21.95" customHeight="1" x14ac:dyDescent="0.25">
      <c r="A95" s="98"/>
      <c r="B95" s="145" t="s">
        <v>110</v>
      </c>
      <c r="C95" s="122">
        <f>SUM(C96:C109)</f>
        <v>30490273.289999999</v>
      </c>
      <c r="D95" s="277">
        <f t="shared" ref="D95:X95" si="13">SUM(D96:D109)</f>
        <v>0</v>
      </c>
      <c r="E95" s="122">
        <f t="shared" si="13"/>
        <v>0</v>
      </c>
      <c r="F95" s="133">
        <f t="shared" si="13"/>
        <v>0</v>
      </c>
      <c r="G95" s="122">
        <f t="shared" si="13"/>
        <v>0</v>
      </c>
      <c r="H95" s="122">
        <f t="shared" si="13"/>
        <v>12537.37</v>
      </c>
      <c r="I95" s="122">
        <f t="shared" si="13"/>
        <v>30490273.289999999</v>
      </c>
      <c r="J95" s="122">
        <f t="shared" si="13"/>
        <v>0</v>
      </c>
      <c r="K95" s="122">
        <f t="shared" si="13"/>
        <v>0</v>
      </c>
      <c r="L95" s="122">
        <f t="shared" si="13"/>
        <v>0</v>
      </c>
      <c r="M95" s="122">
        <f t="shared" si="13"/>
        <v>0</v>
      </c>
      <c r="N95" s="122">
        <f t="shared" si="13"/>
        <v>0</v>
      </c>
      <c r="O95" s="122">
        <f t="shared" si="13"/>
        <v>0</v>
      </c>
      <c r="P95" s="122">
        <f t="shared" si="13"/>
        <v>0</v>
      </c>
      <c r="Q95" s="122">
        <f t="shared" si="13"/>
        <v>0</v>
      </c>
      <c r="R95" s="122">
        <f t="shared" si="13"/>
        <v>0</v>
      </c>
      <c r="S95" s="122">
        <f t="shared" si="13"/>
        <v>0</v>
      </c>
      <c r="T95" s="122">
        <f t="shared" si="13"/>
        <v>0</v>
      </c>
      <c r="U95" s="122">
        <f t="shared" si="13"/>
        <v>0</v>
      </c>
      <c r="V95" s="122">
        <f t="shared" si="13"/>
        <v>0</v>
      </c>
      <c r="W95" s="122">
        <f t="shared" si="13"/>
        <v>0</v>
      </c>
      <c r="X95" s="191">
        <f t="shared" si="13"/>
        <v>0</v>
      </c>
      <c r="Y95" s="122"/>
      <c r="Z95" s="110"/>
    </row>
    <row r="96" spans="1:26" s="112" customFormat="1" ht="25.5" customHeight="1" x14ac:dyDescent="0.25">
      <c r="A96" s="98">
        <v>1</v>
      </c>
      <c r="B96" s="144" t="s">
        <v>764</v>
      </c>
      <c r="C96" s="114">
        <v>1309905.05</v>
      </c>
      <c r="D96" s="277">
        <v>0</v>
      </c>
      <c r="E96" s="114">
        <v>0</v>
      </c>
      <c r="F96" s="228">
        <v>0</v>
      </c>
      <c r="G96" s="114">
        <v>0</v>
      </c>
      <c r="H96" s="114">
        <v>904.85</v>
      </c>
      <c r="I96" s="114">
        <v>1309905.05</v>
      </c>
      <c r="J96" s="114">
        <v>0</v>
      </c>
      <c r="K96" s="114">
        <v>0</v>
      </c>
      <c r="L96" s="114">
        <v>0</v>
      </c>
      <c r="M96" s="114">
        <v>0</v>
      </c>
      <c r="N96" s="114">
        <v>0</v>
      </c>
      <c r="O96" s="114">
        <v>0</v>
      </c>
      <c r="P96" s="114">
        <v>0</v>
      </c>
      <c r="Q96" s="114">
        <v>0</v>
      </c>
      <c r="R96" s="114">
        <v>0</v>
      </c>
      <c r="S96" s="114">
        <v>0</v>
      </c>
      <c r="T96" s="114">
        <v>0</v>
      </c>
      <c r="U96" s="114">
        <v>0</v>
      </c>
      <c r="V96" s="114">
        <v>0</v>
      </c>
      <c r="W96" s="114">
        <v>0</v>
      </c>
      <c r="X96" s="192">
        <v>0</v>
      </c>
      <c r="Y96" s="114">
        <v>0</v>
      </c>
      <c r="Z96" s="110"/>
    </row>
    <row r="97" spans="1:26" s="112" customFormat="1" ht="21.95" customHeight="1" x14ac:dyDescent="0.25">
      <c r="A97" s="98">
        <v>2</v>
      </c>
      <c r="B97" s="144" t="s">
        <v>765</v>
      </c>
      <c r="C97" s="114">
        <v>2205246.08</v>
      </c>
      <c r="D97" s="277">
        <v>0</v>
      </c>
      <c r="E97" s="114">
        <v>0</v>
      </c>
      <c r="F97" s="228">
        <v>0</v>
      </c>
      <c r="G97" s="114">
        <v>0</v>
      </c>
      <c r="H97" s="114">
        <v>1100</v>
      </c>
      <c r="I97" s="114">
        <v>2205246.08</v>
      </c>
      <c r="J97" s="114">
        <v>0</v>
      </c>
      <c r="K97" s="114">
        <v>0</v>
      </c>
      <c r="L97" s="114">
        <v>0</v>
      </c>
      <c r="M97" s="114">
        <v>0</v>
      </c>
      <c r="N97" s="114">
        <v>0</v>
      </c>
      <c r="O97" s="114">
        <v>0</v>
      </c>
      <c r="P97" s="114">
        <v>0</v>
      </c>
      <c r="Q97" s="114">
        <v>0</v>
      </c>
      <c r="R97" s="114">
        <v>0</v>
      </c>
      <c r="S97" s="114">
        <v>0</v>
      </c>
      <c r="T97" s="114">
        <v>0</v>
      </c>
      <c r="U97" s="114">
        <v>0</v>
      </c>
      <c r="V97" s="114">
        <v>0</v>
      </c>
      <c r="W97" s="114">
        <v>0</v>
      </c>
      <c r="X97" s="192">
        <v>0</v>
      </c>
      <c r="Y97" s="114">
        <v>0</v>
      </c>
      <c r="Z97" s="110"/>
    </row>
    <row r="98" spans="1:26" s="112" customFormat="1" ht="21.95" customHeight="1" x14ac:dyDescent="0.25">
      <c r="A98" s="98">
        <v>3</v>
      </c>
      <c r="B98" s="144" t="s">
        <v>766</v>
      </c>
      <c r="C98" s="114">
        <v>4725465.7300000004</v>
      </c>
      <c r="D98" s="277">
        <v>0</v>
      </c>
      <c r="E98" s="114">
        <v>0</v>
      </c>
      <c r="F98" s="228">
        <v>0</v>
      </c>
      <c r="G98" s="114">
        <v>0</v>
      </c>
      <c r="H98" s="114">
        <v>708.75</v>
      </c>
      <c r="I98" s="114">
        <v>4725465.7300000004</v>
      </c>
      <c r="J98" s="114">
        <v>0</v>
      </c>
      <c r="K98" s="114">
        <v>0</v>
      </c>
      <c r="L98" s="114">
        <v>0</v>
      </c>
      <c r="M98" s="114">
        <v>0</v>
      </c>
      <c r="N98" s="114">
        <v>0</v>
      </c>
      <c r="O98" s="114">
        <v>0</v>
      </c>
      <c r="P98" s="114">
        <v>0</v>
      </c>
      <c r="Q98" s="114">
        <v>0</v>
      </c>
      <c r="R98" s="114">
        <v>0</v>
      </c>
      <c r="S98" s="114">
        <v>0</v>
      </c>
      <c r="T98" s="114">
        <v>0</v>
      </c>
      <c r="U98" s="114">
        <v>0</v>
      </c>
      <c r="V98" s="114">
        <v>0</v>
      </c>
      <c r="W98" s="114">
        <v>0</v>
      </c>
      <c r="X98" s="192">
        <v>0</v>
      </c>
      <c r="Y98" s="114">
        <v>0</v>
      </c>
      <c r="Z98" s="110"/>
    </row>
    <row r="99" spans="1:26" s="112" customFormat="1" ht="21.95" customHeight="1" x14ac:dyDescent="0.25">
      <c r="A99" s="98">
        <v>4</v>
      </c>
      <c r="B99" s="144" t="s">
        <v>2109</v>
      </c>
      <c r="C99" s="114">
        <v>2382300</v>
      </c>
      <c r="D99" s="277">
        <v>0</v>
      </c>
      <c r="E99" s="114">
        <v>0</v>
      </c>
      <c r="F99" s="228">
        <v>0</v>
      </c>
      <c r="G99" s="114">
        <v>0</v>
      </c>
      <c r="H99" s="114">
        <v>904.85</v>
      </c>
      <c r="I99" s="114">
        <v>2382300</v>
      </c>
      <c r="J99" s="114">
        <v>0</v>
      </c>
      <c r="K99" s="114">
        <v>0</v>
      </c>
      <c r="L99" s="114">
        <v>0</v>
      </c>
      <c r="M99" s="114">
        <v>0</v>
      </c>
      <c r="N99" s="114">
        <v>0</v>
      </c>
      <c r="O99" s="114">
        <v>0</v>
      </c>
      <c r="P99" s="114">
        <v>0</v>
      </c>
      <c r="Q99" s="114">
        <v>0</v>
      </c>
      <c r="R99" s="114">
        <v>0</v>
      </c>
      <c r="S99" s="114">
        <v>0</v>
      </c>
      <c r="T99" s="114">
        <v>0</v>
      </c>
      <c r="U99" s="114">
        <v>0</v>
      </c>
      <c r="V99" s="114">
        <v>0</v>
      </c>
      <c r="W99" s="114">
        <v>0</v>
      </c>
      <c r="X99" s="192">
        <v>0</v>
      </c>
      <c r="Y99" s="114">
        <v>0</v>
      </c>
      <c r="Z99" s="110"/>
    </row>
    <row r="100" spans="1:26" s="112" customFormat="1" ht="21.95" customHeight="1" x14ac:dyDescent="0.25">
      <c r="A100" s="98">
        <v>5</v>
      </c>
      <c r="B100" s="144" t="s">
        <v>112</v>
      </c>
      <c r="C100" s="114">
        <v>761879</v>
      </c>
      <c r="D100" s="277">
        <v>0</v>
      </c>
      <c r="E100" s="114">
        <v>0</v>
      </c>
      <c r="F100" s="228">
        <v>0</v>
      </c>
      <c r="G100" s="114">
        <v>0</v>
      </c>
      <c r="H100" s="114">
        <v>607.02</v>
      </c>
      <c r="I100" s="114">
        <v>761879</v>
      </c>
      <c r="J100" s="114">
        <v>0</v>
      </c>
      <c r="K100" s="114">
        <v>0</v>
      </c>
      <c r="L100" s="114">
        <v>0</v>
      </c>
      <c r="M100" s="114">
        <v>0</v>
      </c>
      <c r="N100" s="114">
        <v>0</v>
      </c>
      <c r="O100" s="114">
        <v>0</v>
      </c>
      <c r="P100" s="114">
        <v>0</v>
      </c>
      <c r="Q100" s="114">
        <v>0</v>
      </c>
      <c r="R100" s="114">
        <v>0</v>
      </c>
      <c r="S100" s="114">
        <v>0</v>
      </c>
      <c r="T100" s="114">
        <v>0</v>
      </c>
      <c r="U100" s="114">
        <v>0</v>
      </c>
      <c r="V100" s="114">
        <v>0</v>
      </c>
      <c r="W100" s="114">
        <v>0</v>
      </c>
      <c r="X100" s="192">
        <v>0</v>
      </c>
      <c r="Y100" s="114">
        <v>0</v>
      </c>
      <c r="Z100" s="110"/>
    </row>
    <row r="101" spans="1:26" s="112" customFormat="1" ht="21.95" customHeight="1" x14ac:dyDescent="0.25">
      <c r="A101" s="98">
        <v>6</v>
      </c>
      <c r="B101" s="144" t="s">
        <v>113</v>
      </c>
      <c r="C101" s="114">
        <v>1056913</v>
      </c>
      <c r="D101" s="277">
        <v>0</v>
      </c>
      <c r="E101" s="114">
        <v>0</v>
      </c>
      <c r="F101" s="228">
        <v>0</v>
      </c>
      <c r="G101" s="114">
        <v>0</v>
      </c>
      <c r="H101" s="114">
        <v>612.29999999999995</v>
      </c>
      <c r="I101" s="114">
        <v>1056913</v>
      </c>
      <c r="J101" s="114">
        <v>0</v>
      </c>
      <c r="K101" s="114">
        <v>0</v>
      </c>
      <c r="L101" s="114">
        <v>0</v>
      </c>
      <c r="M101" s="114">
        <v>0</v>
      </c>
      <c r="N101" s="114">
        <v>0</v>
      </c>
      <c r="O101" s="114">
        <v>0</v>
      </c>
      <c r="P101" s="114">
        <v>0</v>
      </c>
      <c r="Q101" s="114">
        <v>0</v>
      </c>
      <c r="R101" s="114">
        <v>0</v>
      </c>
      <c r="S101" s="114">
        <v>0</v>
      </c>
      <c r="T101" s="114">
        <v>0</v>
      </c>
      <c r="U101" s="114">
        <v>0</v>
      </c>
      <c r="V101" s="114">
        <v>0</v>
      </c>
      <c r="W101" s="114">
        <v>0</v>
      </c>
      <c r="X101" s="192">
        <v>0</v>
      </c>
      <c r="Y101" s="114">
        <v>0</v>
      </c>
      <c r="Z101" s="110"/>
    </row>
    <row r="102" spans="1:26" s="112" customFormat="1" ht="21.95" customHeight="1" x14ac:dyDescent="0.25">
      <c r="A102" s="98">
        <v>7</v>
      </c>
      <c r="B102" s="144" t="s">
        <v>114</v>
      </c>
      <c r="C102" s="114">
        <v>1252426.95</v>
      </c>
      <c r="D102" s="277">
        <v>0</v>
      </c>
      <c r="E102" s="114">
        <v>0</v>
      </c>
      <c r="F102" s="228">
        <v>0</v>
      </c>
      <c r="G102" s="114">
        <v>0</v>
      </c>
      <c r="H102" s="114">
        <v>823.3</v>
      </c>
      <c r="I102" s="114">
        <v>1252426.95</v>
      </c>
      <c r="J102" s="114">
        <v>0</v>
      </c>
      <c r="K102" s="114">
        <v>0</v>
      </c>
      <c r="L102" s="114">
        <v>0</v>
      </c>
      <c r="M102" s="114">
        <v>0</v>
      </c>
      <c r="N102" s="114">
        <v>0</v>
      </c>
      <c r="O102" s="114">
        <v>0</v>
      </c>
      <c r="P102" s="114">
        <v>0</v>
      </c>
      <c r="Q102" s="114">
        <v>0</v>
      </c>
      <c r="R102" s="114">
        <v>0</v>
      </c>
      <c r="S102" s="114">
        <v>0</v>
      </c>
      <c r="T102" s="114">
        <v>0</v>
      </c>
      <c r="U102" s="114">
        <v>0</v>
      </c>
      <c r="V102" s="114">
        <v>0</v>
      </c>
      <c r="W102" s="114">
        <v>0</v>
      </c>
      <c r="X102" s="192">
        <v>0</v>
      </c>
      <c r="Y102" s="114">
        <v>0</v>
      </c>
      <c r="Z102" s="110"/>
    </row>
    <row r="103" spans="1:26" s="112" customFormat="1" ht="21.95" customHeight="1" x14ac:dyDescent="0.25">
      <c r="A103" s="98">
        <v>8</v>
      </c>
      <c r="B103" s="144" t="s">
        <v>117</v>
      </c>
      <c r="C103" s="114">
        <v>1028839</v>
      </c>
      <c r="D103" s="275">
        <v>0</v>
      </c>
      <c r="E103" s="111">
        <v>0</v>
      </c>
      <c r="F103" s="165">
        <v>0</v>
      </c>
      <c r="G103" s="111">
        <v>0</v>
      </c>
      <c r="H103" s="121">
        <v>576.9</v>
      </c>
      <c r="I103" s="114">
        <v>1028839</v>
      </c>
      <c r="J103" s="111">
        <v>0</v>
      </c>
      <c r="K103" s="111">
        <v>0</v>
      </c>
      <c r="L103" s="111">
        <v>0</v>
      </c>
      <c r="M103" s="111">
        <v>0</v>
      </c>
      <c r="N103" s="111">
        <v>0</v>
      </c>
      <c r="O103" s="111">
        <v>0</v>
      </c>
      <c r="P103" s="111">
        <v>0</v>
      </c>
      <c r="Q103" s="111">
        <v>0</v>
      </c>
      <c r="R103" s="111">
        <v>0</v>
      </c>
      <c r="S103" s="111">
        <v>0</v>
      </c>
      <c r="T103" s="111">
        <v>0</v>
      </c>
      <c r="U103" s="111">
        <v>0</v>
      </c>
      <c r="V103" s="111">
        <v>0</v>
      </c>
      <c r="W103" s="111">
        <v>0</v>
      </c>
      <c r="X103" s="186">
        <v>0</v>
      </c>
      <c r="Y103" s="111">
        <v>0</v>
      </c>
      <c r="Z103" s="110"/>
    </row>
    <row r="104" spans="1:26" s="112" customFormat="1" ht="21.95" customHeight="1" x14ac:dyDescent="0.25">
      <c r="A104" s="98">
        <v>9</v>
      </c>
      <c r="B104" s="144" t="s">
        <v>116</v>
      </c>
      <c r="C104" s="114">
        <v>1981494</v>
      </c>
      <c r="D104" s="275">
        <v>0</v>
      </c>
      <c r="E104" s="111">
        <v>0</v>
      </c>
      <c r="F104" s="165">
        <v>0</v>
      </c>
      <c r="G104" s="111">
        <v>0</v>
      </c>
      <c r="H104" s="121">
        <v>525</v>
      </c>
      <c r="I104" s="114">
        <v>1981494</v>
      </c>
      <c r="J104" s="111">
        <v>0</v>
      </c>
      <c r="K104" s="111">
        <v>0</v>
      </c>
      <c r="L104" s="111">
        <v>0</v>
      </c>
      <c r="M104" s="111">
        <v>0</v>
      </c>
      <c r="N104" s="111">
        <v>0</v>
      </c>
      <c r="O104" s="111">
        <v>0</v>
      </c>
      <c r="P104" s="111">
        <v>0</v>
      </c>
      <c r="Q104" s="111">
        <v>0</v>
      </c>
      <c r="R104" s="111">
        <v>0</v>
      </c>
      <c r="S104" s="111">
        <v>0</v>
      </c>
      <c r="T104" s="111">
        <v>0</v>
      </c>
      <c r="U104" s="111">
        <v>0</v>
      </c>
      <c r="V104" s="111">
        <v>0</v>
      </c>
      <c r="W104" s="111">
        <v>0</v>
      </c>
      <c r="X104" s="186">
        <v>0</v>
      </c>
      <c r="Y104" s="111">
        <v>0</v>
      </c>
      <c r="Z104" s="110"/>
    </row>
    <row r="105" spans="1:26" s="112" customFormat="1" ht="21.95" customHeight="1" x14ac:dyDescent="0.25">
      <c r="A105" s="98">
        <v>10</v>
      </c>
      <c r="B105" s="144" t="s">
        <v>118</v>
      </c>
      <c r="C105" s="114">
        <v>1102471</v>
      </c>
      <c r="D105" s="275">
        <v>0</v>
      </c>
      <c r="E105" s="111">
        <v>0</v>
      </c>
      <c r="F105" s="165">
        <v>0</v>
      </c>
      <c r="G105" s="111">
        <v>0</v>
      </c>
      <c r="H105" s="121">
        <v>813.9</v>
      </c>
      <c r="I105" s="114">
        <v>1102471</v>
      </c>
      <c r="J105" s="111">
        <v>0</v>
      </c>
      <c r="K105" s="111">
        <v>0</v>
      </c>
      <c r="L105" s="111">
        <v>0</v>
      </c>
      <c r="M105" s="111">
        <v>0</v>
      </c>
      <c r="N105" s="111">
        <v>0</v>
      </c>
      <c r="O105" s="111">
        <v>0</v>
      </c>
      <c r="P105" s="111">
        <v>0</v>
      </c>
      <c r="Q105" s="111">
        <v>0</v>
      </c>
      <c r="R105" s="111">
        <v>0</v>
      </c>
      <c r="S105" s="111">
        <v>0</v>
      </c>
      <c r="T105" s="111">
        <v>0</v>
      </c>
      <c r="U105" s="111">
        <v>0</v>
      </c>
      <c r="V105" s="111">
        <v>0</v>
      </c>
      <c r="W105" s="111">
        <v>0</v>
      </c>
      <c r="X105" s="186">
        <v>0</v>
      </c>
      <c r="Y105" s="111">
        <v>0</v>
      </c>
      <c r="Z105" s="110"/>
    </row>
    <row r="106" spans="1:26" s="112" customFormat="1" ht="21.95" customHeight="1" x14ac:dyDescent="0.25">
      <c r="A106" s="98">
        <v>11</v>
      </c>
      <c r="B106" s="144" t="s">
        <v>119</v>
      </c>
      <c r="C106" s="114">
        <v>1012941</v>
      </c>
      <c r="D106" s="275">
        <v>0</v>
      </c>
      <c r="E106" s="111">
        <v>0</v>
      </c>
      <c r="F106" s="165">
        <v>0</v>
      </c>
      <c r="G106" s="111">
        <v>0</v>
      </c>
      <c r="H106" s="121">
        <v>1331.3</v>
      </c>
      <c r="I106" s="114">
        <v>1012941</v>
      </c>
      <c r="J106" s="111">
        <v>0</v>
      </c>
      <c r="K106" s="111">
        <v>0</v>
      </c>
      <c r="L106" s="111">
        <v>0</v>
      </c>
      <c r="M106" s="111">
        <v>0</v>
      </c>
      <c r="N106" s="111">
        <v>0</v>
      </c>
      <c r="O106" s="111">
        <v>0</v>
      </c>
      <c r="P106" s="111">
        <v>0</v>
      </c>
      <c r="Q106" s="111">
        <v>0</v>
      </c>
      <c r="R106" s="111">
        <v>0</v>
      </c>
      <c r="S106" s="111">
        <v>0</v>
      </c>
      <c r="T106" s="111">
        <v>0</v>
      </c>
      <c r="U106" s="111">
        <v>0</v>
      </c>
      <c r="V106" s="111">
        <v>0</v>
      </c>
      <c r="W106" s="111">
        <v>0</v>
      </c>
      <c r="X106" s="186">
        <v>0</v>
      </c>
      <c r="Y106" s="111">
        <v>0</v>
      </c>
      <c r="Z106" s="110"/>
    </row>
    <row r="107" spans="1:26" s="112" customFormat="1" ht="21.95" customHeight="1" x14ac:dyDescent="0.25">
      <c r="A107" s="98">
        <v>12</v>
      </c>
      <c r="B107" s="144" t="s">
        <v>120</v>
      </c>
      <c r="C107" s="114">
        <v>1966373.83</v>
      </c>
      <c r="D107" s="275">
        <v>0</v>
      </c>
      <c r="E107" s="111">
        <v>0</v>
      </c>
      <c r="F107" s="165">
        <v>0</v>
      </c>
      <c r="G107" s="111">
        <v>0</v>
      </c>
      <c r="H107" s="121">
        <v>1484</v>
      </c>
      <c r="I107" s="114">
        <v>1966373.83</v>
      </c>
      <c r="J107" s="111">
        <v>0</v>
      </c>
      <c r="K107" s="111">
        <v>0</v>
      </c>
      <c r="L107" s="111">
        <v>0</v>
      </c>
      <c r="M107" s="111">
        <v>0</v>
      </c>
      <c r="N107" s="111">
        <v>0</v>
      </c>
      <c r="O107" s="111">
        <v>0</v>
      </c>
      <c r="P107" s="111">
        <v>0</v>
      </c>
      <c r="Q107" s="111">
        <v>0</v>
      </c>
      <c r="R107" s="111">
        <v>0</v>
      </c>
      <c r="S107" s="111">
        <v>0</v>
      </c>
      <c r="T107" s="111">
        <v>0</v>
      </c>
      <c r="U107" s="111">
        <v>0</v>
      </c>
      <c r="V107" s="111">
        <v>0</v>
      </c>
      <c r="W107" s="111">
        <v>0</v>
      </c>
      <c r="X107" s="186">
        <v>0</v>
      </c>
      <c r="Y107" s="111">
        <v>0</v>
      </c>
      <c r="Z107" s="110"/>
    </row>
    <row r="108" spans="1:26" s="112" customFormat="1" ht="21.95" customHeight="1" x14ac:dyDescent="0.25">
      <c r="A108" s="98">
        <v>13</v>
      </c>
      <c r="B108" s="144" t="s">
        <v>819</v>
      </c>
      <c r="C108" s="114">
        <v>5252638.97</v>
      </c>
      <c r="D108" s="275">
        <v>0</v>
      </c>
      <c r="E108" s="111">
        <v>0</v>
      </c>
      <c r="F108" s="165">
        <v>0</v>
      </c>
      <c r="G108" s="111">
        <v>0</v>
      </c>
      <c r="H108" s="121">
        <v>813.9</v>
      </c>
      <c r="I108" s="114">
        <v>5252638.97</v>
      </c>
      <c r="J108" s="111">
        <v>0</v>
      </c>
      <c r="K108" s="111">
        <v>0</v>
      </c>
      <c r="L108" s="111">
        <v>0</v>
      </c>
      <c r="M108" s="111">
        <v>0</v>
      </c>
      <c r="N108" s="111">
        <v>0</v>
      </c>
      <c r="O108" s="111">
        <v>0</v>
      </c>
      <c r="P108" s="111">
        <v>0</v>
      </c>
      <c r="Q108" s="111">
        <v>0</v>
      </c>
      <c r="R108" s="111">
        <v>0</v>
      </c>
      <c r="S108" s="111">
        <v>0</v>
      </c>
      <c r="T108" s="111">
        <v>0</v>
      </c>
      <c r="U108" s="111">
        <v>0</v>
      </c>
      <c r="V108" s="111">
        <v>0</v>
      </c>
      <c r="W108" s="111">
        <v>0</v>
      </c>
      <c r="X108" s="186">
        <v>0</v>
      </c>
      <c r="Y108" s="111">
        <v>0</v>
      </c>
      <c r="Z108" s="110"/>
    </row>
    <row r="109" spans="1:26" s="112" customFormat="1" ht="21.95" customHeight="1" x14ac:dyDescent="0.25">
      <c r="A109" s="98">
        <v>14</v>
      </c>
      <c r="B109" s="144" t="s">
        <v>820</v>
      </c>
      <c r="C109" s="114">
        <v>4451379.68</v>
      </c>
      <c r="D109" s="275">
        <v>0</v>
      </c>
      <c r="E109" s="111">
        <v>0</v>
      </c>
      <c r="F109" s="165">
        <v>0</v>
      </c>
      <c r="G109" s="111">
        <v>0</v>
      </c>
      <c r="H109" s="121">
        <v>1331.3</v>
      </c>
      <c r="I109" s="114">
        <v>4451379.68</v>
      </c>
      <c r="J109" s="111">
        <v>0</v>
      </c>
      <c r="K109" s="111">
        <v>0</v>
      </c>
      <c r="L109" s="111">
        <v>0</v>
      </c>
      <c r="M109" s="111">
        <v>0</v>
      </c>
      <c r="N109" s="111">
        <v>0</v>
      </c>
      <c r="O109" s="111">
        <v>0</v>
      </c>
      <c r="P109" s="111">
        <v>0</v>
      </c>
      <c r="Q109" s="111">
        <v>0</v>
      </c>
      <c r="R109" s="111">
        <v>0</v>
      </c>
      <c r="S109" s="111">
        <v>0</v>
      </c>
      <c r="T109" s="111">
        <v>0</v>
      </c>
      <c r="U109" s="111">
        <v>0</v>
      </c>
      <c r="V109" s="111">
        <v>0</v>
      </c>
      <c r="W109" s="111">
        <v>0</v>
      </c>
      <c r="X109" s="186">
        <v>0</v>
      </c>
      <c r="Y109" s="111">
        <v>0</v>
      </c>
      <c r="Z109" s="110"/>
    </row>
    <row r="110" spans="1:26" s="99" customFormat="1" ht="21.95" customHeight="1" x14ac:dyDescent="0.25">
      <c r="A110" s="98"/>
      <c r="B110" s="145" t="s">
        <v>121</v>
      </c>
      <c r="C110" s="122">
        <f>SUM(C111:C129)</f>
        <v>17819225.530000001</v>
      </c>
      <c r="D110" s="122">
        <f t="shared" ref="D110:X110" si="14">SUM(D111:D129)</f>
        <v>0</v>
      </c>
      <c r="E110" s="122">
        <f t="shared" si="14"/>
        <v>2420976.87</v>
      </c>
      <c r="F110" s="133">
        <f t="shared" si="14"/>
        <v>0</v>
      </c>
      <c r="G110" s="122">
        <f t="shared" si="14"/>
        <v>0</v>
      </c>
      <c r="H110" s="122">
        <f t="shared" si="14"/>
        <v>2749.53</v>
      </c>
      <c r="I110" s="122">
        <f t="shared" si="14"/>
        <v>10327563.07</v>
      </c>
      <c r="J110" s="122">
        <f t="shared" si="14"/>
        <v>0</v>
      </c>
      <c r="K110" s="122">
        <f t="shared" si="14"/>
        <v>0</v>
      </c>
      <c r="L110" s="122">
        <f t="shared" si="14"/>
        <v>6658</v>
      </c>
      <c r="M110" s="122">
        <f t="shared" si="14"/>
        <v>4702479.46</v>
      </c>
      <c r="N110" s="122">
        <f t="shared" si="14"/>
        <v>74.2</v>
      </c>
      <c r="O110" s="122">
        <f t="shared" si="14"/>
        <v>320983.40999999997</v>
      </c>
      <c r="P110" s="122">
        <f t="shared" si="14"/>
        <v>0</v>
      </c>
      <c r="Q110" s="122">
        <f t="shared" si="14"/>
        <v>0</v>
      </c>
      <c r="R110" s="122">
        <f t="shared" si="14"/>
        <v>0</v>
      </c>
      <c r="S110" s="122">
        <f t="shared" si="14"/>
        <v>0</v>
      </c>
      <c r="T110" s="122">
        <f t="shared" si="14"/>
        <v>47222.720000000001</v>
      </c>
      <c r="U110" s="122">
        <f t="shared" si="14"/>
        <v>0</v>
      </c>
      <c r="V110" s="122">
        <f t="shared" si="14"/>
        <v>0</v>
      </c>
      <c r="W110" s="122">
        <f t="shared" si="14"/>
        <v>0</v>
      </c>
      <c r="X110" s="191">
        <f t="shared" si="14"/>
        <v>0</v>
      </c>
      <c r="Y110" s="122"/>
      <c r="Z110" s="110"/>
    </row>
    <row r="111" spans="1:26" s="112" customFormat="1" ht="21.95" customHeight="1" x14ac:dyDescent="0.25">
      <c r="A111" s="98">
        <v>1</v>
      </c>
      <c r="B111" s="144" t="s">
        <v>122</v>
      </c>
      <c r="C111" s="114">
        <v>242716.26</v>
      </c>
      <c r="D111" s="275"/>
      <c r="E111" s="111">
        <v>0</v>
      </c>
      <c r="F111" s="165">
        <v>0</v>
      </c>
      <c r="G111" s="111">
        <v>0</v>
      </c>
      <c r="H111" s="121">
        <v>0</v>
      </c>
      <c r="I111" s="114">
        <v>0</v>
      </c>
      <c r="J111" s="111">
        <v>0</v>
      </c>
      <c r="K111" s="111">
        <v>0</v>
      </c>
      <c r="L111" s="111">
        <v>434.3</v>
      </c>
      <c r="M111" s="111">
        <v>242716.26</v>
      </c>
      <c r="N111" s="111">
        <v>0</v>
      </c>
      <c r="O111" s="111">
        <v>0</v>
      </c>
      <c r="P111" s="111">
        <v>0</v>
      </c>
      <c r="Q111" s="111">
        <v>0</v>
      </c>
      <c r="R111" s="111">
        <v>0</v>
      </c>
      <c r="S111" s="111">
        <v>0</v>
      </c>
      <c r="T111" s="111">
        <v>0</v>
      </c>
      <c r="U111" s="111">
        <v>0</v>
      </c>
      <c r="V111" s="111">
        <v>0</v>
      </c>
      <c r="W111" s="111">
        <v>0</v>
      </c>
      <c r="X111" s="186">
        <v>0</v>
      </c>
      <c r="Y111" s="111"/>
      <c r="Z111" s="110"/>
    </row>
    <row r="112" spans="1:26" s="112" customFormat="1" ht="21.95" customHeight="1" x14ac:dyDescent="0.25">
      <c r="A112" s="98">
        <v>2</v>
      </c>
      <c r="B112" s="144" t="s">
        <v>123</v>
      </c>
      <c r="C112" s="114">
        <v>447701.11</v>
      </c>
      <c r="D112" s="275"/>
      <c r="E112" s="111">
        <v>0</v>
      </c>
      <c r="F112" s="165">
        <v>0</v>
      </c>
      <c r="G112" s="111">
        <v>0</v>
      </c>
      <c r="H112" s="121">
        <v>0</v>
      </c>
      <c r="I112" s="114">
        <v>0</v>
      </c>
      <c r="J112" s="111">
        <v>0</v>
      </c>
      <c r="K112" s="111">
        <v>0</v>
      </c>
      <c r="L112" s="111">
        <v>645.79999999999995</v>
      </c>
      <c r="M112" s="111">
        <v>447701.11</v>
      </c>
      <c r="N112" s="111">
        <v>0</v>
      </c>
      <c r="O112" s="111">
        <v>0</v>
      </c>
      <c r="P112" s="111">
        <v>0</v>
      </c>
      <c r="Q112" s="111">
        <v>0</v>
      </c>
      <c r="R112" s="111">
        <v>0</v>
      </c>
      <c r="S112" s="111">
        <v>0</v>
      </c>
      <c r="T112" s="111">
        <v>0</v>
      </c>
      <c r="U112" s="111">
        <v>0</v>
      </c>
      <c r="V112" s="111">
        <v>0</v>
      </c>
      <c r="W112" s="111">
        <v>0</v>
      </c>
      <c r="X112" s="186">
        <v>0</v>
      </c>
      <c r="Y112" s="111"/>
      <c r="Z112" s="110"/>
    </row>
    <row r="113" spans="1:26" s="112" customFormat="1" ht="21.95" customHeight="1" x14ac:dyDescent="0.25">
      <c r="A113" s="98">
        <v>3</v>
      </c>
      <c r="B113" s="144" t="s">
        <v>124</v>
      </c>
      <c r="C113" s="114">
        <v>240881.67</v>
      </c>
      <c r="D113" s="275"/>
      <c r="E113" s="111">
        <v>0</v>
      </c>
      <c r="F113" s="165">
        <v>0</v>
      </c>
      <c r="G113" s="111">
        <v>0</v>
      </c>
      <c r="H113" s="121">
        <v>0</v>
      </c>
      <c r="I113" s="114">
        <v>0</v>
      </c>
      <c r="J113" s="111">
        <v>0</v>
      </c>
      <c r="K113" s="111">
        <v>0</v>
      </c>
      <c r="L113" s="111">
        <v>434.3</v>
      </c>
      <c r="M113" s="111">
        <v>240881.67</v>
      </c>
      <c r="N113" s="111">
        <v>0</v>
      </c>
      <c r="O113" s="111">
        <v>0</v>
      </c>
      <c r="P113" s="111">
        <v>0</v>
      </c>
      <c r="Q113" s="111">
        <v>0</v>
      </c>
      <c r="R113" s="111">
        <v>0</v>
      </c>
      <c r="S113" s="111">
        <v>0</v>
      </c>
      <c r="T113" s="111">
        <v>0</v>
      </c>
      <c r="U113" s="111">
        <v>0</v>
      </c>
      <c r="V113" s="111">
        <v>0</v>
      </c>
      <c r="W113" s="111">
        <v>0</v>
      </c>
      <c r="X113" s="186">
        <v>0</v>
      </c>
      <c r="Y113" s="111"/>
      <c r="Z113" s="110"/>
    </row>
    <row r="114" spans="1:26" s="112" customFormat="1" ht="21.95" customHeight="1" x14ac:dyDescent="0.25">
      <c r="A114" s="98">
        <v>4</v>
      </c>
      <c r="B114" s="144" t="s">
        <v>125</v>
      </c>
      <c r="C114" s="114">
        <v>710056.6</v>
      </c>
      <c r="D114" s="275"/>
      <c r="E114" s="111">
        <v>0</v>
      </c>
      <c r="F114" s="165">
        <v>0</v>
      </c>
      <c r="G114" s="111">
        <v>0</v>
      </c>
      <c r="H114" s="121">
        <v>0</v>
      </c>
      <c r="I114" s="114">
        <v>0</v>
      </c>
      <c r="J114" s="111">
        <v>0</v>
      </c>
      <c r="K114" s="111">
        <v>0</v>
      </c>
      <c r="L114" s="111">
        <v>1203.3</v>
      </c>
      <c r="M114" s="111">
        <v>710056.6</v>
      </c>
      <c r="N114" s="111">
        <v>0</v>
      </c>
      <c r="O114" s="111">
        <v>0</v>
      </c>
      <c r="P114" s="111">
        <v>0</v>
      </c>
      <c r="Q114" s="111">
        <v>0</v>
      </c>
      <c r="R114" s="111">
        <v>0</v>
      </c>
      <c r="S114" s="111">
        <v>0</v>
      </c>
      <c r="T114" s="111">
        <v>0</v>
      </c>
      <c r="U114" s="111">
        <v>0</v>
      </c>
      <c r="V114" s="111">
        <v>0</v>
      </c>
      <c r="W114" s="111">
        <v>0</v>
      </c>
      <c r="X114" s="186">
        <v>0</v>
      </c>
      <c r="Y114" s="111"/>
      <c r="Z114" s="110"/>
    </row>
    <row r="115" spans="1:26" s="112" customFormat="1" ht="21.95" customHeight="1" x14ac:dyDescent="0.25">
      <c r="A115" s="98">
        <v>5</v>
      </c>
      <c r="B115" s="144" t="s">
        <v>126</v>
      </c>
      <c r="C115" s="114">
        <v>859202.46</v>
      </c>
      <c r="D115" s="275"/>
      <c r="E115" s="111">
        <v>0</v>
      </c>
      <c r="F115" s="165">
        <v>0</v>
      </c>
      <c r="G115" s="111">
        <v>0</v>
      </c>
      <c r="H115" s="121">
        <v>0</v>
      </c>
      <c r="I115" s="114">
        <v>0</v>
      </c>
      <c r="J115" s="111">
        <v>0</v>
      </c>
      <c r="K115" s="111">
        <v>0</v>
      </c>
      <c r="L115" s="111">
        <v>1207.5999999999999</v>
      </c>
      <c r="M115" s="111">
        <v>859202.46</v>
      </c>
      <c r="N115" s="111">
        <v>0</v>
      </c>
      <c r="O115" s="111">
        <v>0</v>
      </c>
      <c r="P115" s="111">
        <v>0</v>
      </c>
      <c r="Q115" s="111">
        <v>0</v>
      </c>
      <c r="R115" s="111">
        <v>0</v>
      </c>
      <c r="S115" s="111">
        <v>0</v>
      </c>
      <c r="T115" s="111">
        <v>0</v>
      </c>
      <c r="U115" s="111">
        <v>0</v>
      </c>
      <c r="V115" s="111">
        <v>0</v>
      </c>
      <c r="W115" s="111">
        <v>0</v>
      </c>
      <c r="X115" s="186">
        <v>0</v>
      </c>
      <c r="Y115" s="111"/>
      <c r="Z115" s="110"/>
    </row>
    <row r="116" spans="1:26" s="112" customFormat="1" ht="21.95" customHeight="1" x14ac:dyDescent="0.25">
      <c r="A116" s="98">
        <v>6</v>
      </c>
      <c r="B116" s="144" t="s">
        <v>127</v>
      </c>
      <c r="C116" s="114">
        <v>215136.25</v>
      </c>
      <c r="D116" s="275"/>
      <c r="E116" s="111">
        <v>0</v>
      </c>
      <c r="F116" s="165">
        <v>0</v>
      </c>
      <c r="G116" s="111">
        <v>0</v>
      </c>
      <c r="H116" s="121">
        <v>0</v>
      </c>
      <c r="I116" s="114">
        <v>0</v>
      </c>
      <c r="J116" s="111">
        <v>0</v>
      </c>
      <c r="K116" s="111">
        <v>0</v>
      </c>
      <c r="L116" s="111">
        <v>384.8</v>
      </c>
      <c r="M116" s="111">
        <v>215136.25</v>
      </c>
      <c r="N116" s="111">
        <v>0</v>
      </c>
      <c r="O116" s="111">
        <v>0</v>
      </c>
      <c r="P116" s="111">
        <v>0</v>
      </c>
      <c r="Q116" s="111">
        <v>0</v>
      </c>
      <c r="R116" s="111">
        <v>0</v>
      </c>
      <c r="S116" s="111">
        <v>0</v>
      </c>
      <c r="T116" s="111">
        <v>0</v>
      </c>
      <c r="U116" s="111">
        <v>0</v>
      </c>
      <c r="V116" s="111">
        <v>0</v>
      </c>
      <c r="W116" s="111">
        <v>0</v>
      </c>
      <c r="X116" s="186">
        <v>0</v>
      </c>
      <c r="Y116" s="111"/>
      <c r="Z116" s="110"/>
    </row>
    <row r="117" spans="1:26" s="112" customFormat="1" ht="21.95" customHeight="1" x14ac:dyDescent="0.25">
      <c r="A117" s="98">
        <v>7</v>
      </c>
      <c r="B117" s="144" t="s">
        <v>128</v>
      </c>
      <c r="C117" s="114">
        <v>252072.67</v>
      </c>
      <c r="D117" s="275"/>
      <c r="E117" s="111">
        <v>0</v>
      </c>
      <c r="F117" s="165">
        <v>0</v>
      </c>
      <c r="G117" s="111">
        <v>0</v>
      </c>
      <c r="H117" s="121">
        <v>0</v>
      </c>
      <c r="I117" s="114">
        <v>0</v>
      </c>
      <c r="J117" s="111">
        <v>0</v>
      </c>
      <c r="K117" s="111">
        <v>0</v>
      </c>
      <c r="L117" s="111">
        <v>415.2</v>
      </c>
      <c r="M117" s="111">
        <v>252072.67</v>
      </c>
      <c r="N117" s="111">
        <v>0</v>
      </c>
      <c r="O117" s="111">
        <v>0</v>
      </c>
      <c r="P117" s="111">
        <v>0</v>
      </c>
      <c r="Q117" s="111">
        <v>0</v>
      </c>
      <c r="R117" s="111">
        <v>0</v>
      </c>
      <c r="S117" s="111">
        <v>0</v>
      </c>
      <c r="T117" s="111">
        <v>0</v>
      </c>
      <c r="U117" s="111">
        <v>0</v>
      </c>
      <c r="V117" s="111">
        <v>0</v>
      </c>
      <c r="W117" s="111">
        <v>0</v>
      </c>
      <c r="X117" s="186">
        <v>0</v>
      </c>
      <c r="Y117" s="111"/>
      <c r="Z117" s="110"/>
    </row>
    <row r="118" spans="1:26" s="112" customFormat="1" ht="21.95" customHeight="1" x14ac:dyDescent="0.25">
      <c r="A118" s="98">
        <v>8</v>
      </c>
      <c r="B118" s="144" t="s">
        <v>129</v>
      </c>
      <c r="C118" s="114">
        <v>1734712.44</v>
      </c>
      <c r="D118" s="275"/>
      <c r="E118" s="111">
        <v>0</v>
      </c>
      <c r="F118" s="165">
        <v>0</v>
      </c>
      <c r="G118" s="111">
        <v>0</v>
      </c>
      <c r="H118" s="121">
        <v>0</v>
      </c>
      <c r="I118" s="114">
        <v>0</v>
      </c>
      <c r="J118" s="111">
        <v>0</v>
      </c>
      <c r="K118" s="111">
        <v>0</v>
      </c>
      <c r="L118" s="111">
        <v>1932.7</v>
      </c>
      <c r="M118" s="111">
        <v>1734712.44</v>
      </c>
      <c r="N118" s="111">
        <v>0</v>
      </c>
      <c r="O118" s="111">
        <v>0</v>
      </c>
      <c r="P118" s="111">
        <v>0</v>
      </c>
      <c r="Q118" s="111">
        <v>0</v>
      </c>
      <c r="R118" s="111">
        <v>0</v>
      </c>
      <c r="S118" s="111">
        <v>0</v>
      </c>
      <c r="T118" s="111">
        <v>0</v>
      </c>
      <c r="U118" s="111">
        <v>0</v>
      </c>
      <c r="V118" s="111">
        <v>0</v>
      </c>
      <c r="W118" s="111">
        <v>0</v>
      </c>
      <c r="X118" s="186">
        <v>0</v>
      </c>
      <c r="Y118" s="111"/>
      <c r="Z118" s="110"/>
    </row>
    <row r="119" spans="1:26" s="112" customFormat="1" ht="21.95" customHeight="1" x14ac:dyDescent="0.25">
      <c r="A119" s="98">
        <v>9</v>
      </c>
      <c r="B119" s="144" t="s">
        <v>826</v>
      </c>
      <c r="C119" s="114">
        <v>879785</v>
      </c>
      <c r="D119" s="275" t="s">
        <v>639</v>
      </c>
      <c r="E119" s="111">
        <v>879785</v>
      </c>
      <c r="F119" s="165">
        <v>0</v>
      </c>
      <c r="G119" s="111">
        <v>0</v>
      </c>
      <c r="H119" s="121">
        <v>0</v>
      </c>
      <c r="I119" s="114">
        <v>0</v>
      </c>
      <c r="J119" s="111">
        <v>0</v>
      </c>
      <c r="K119" s="111">
        <v>0</v>
      </c>
      <c r="L119" s="111">
        <v>0</v>
      </c>
      <c r="M119" s="111">
        <v>0</v>
      </c>
      <c r="N119" s="111">
        <v>0</v>
      </c>
      <c r="O119" s="111">
        <v>0</v>
      </c>
      <c r="P119" s="111">
        <v>0</v>
      </c>
      <c r="Q119" s="111">
        <v>0</v>
      </c>
      <c r="R119" s="111">
        <v>0</v>
      </c>
      <c r="S119" s="111">
        <v>0</v>
      </c>
      <c r="T119" s="111">
        <v>0</v>
      </c>
      <c r="U119" s="111">
        <v>0</v>
      </c>
      <c r="V119" s="111">
        <v>0</v>
      </c>
      <c r="W119" s="111">
        <v>0</v>
      </c>
      <c r="X119" s="186">
        <v>0</v>
      </c>
      <c r="Y119" s="111"/>
      <c r="Z119" s="110"/>
    </row>
    <row r="120" spans="1:26" s="112" customFormat="1" ht="21.95" customHeight="1" x14ac:dyDescent="0.25">
      <c r="A120" s="98">
        <v>10</v>
      </c>
      <c r="B120" s="144" t="s">
        <v>827</v>
      </c>
      <c r="C120" s="114">
        <v>2047844.15</v>
      </c>
      <c r="D120" s="275"/>
      <c r="E120" s="111">
        <v>0</v>
      </c>
      <c r="F120" s="165">
        <v>0</v>
      </c>
      <c r="G120" s="111">
        <v>0</v>
      </c>
      <c r="H120" s="121">
        <v>0</v>
      </c>
      <c r="I120" s="114">
        <v>2047844.15</v>
      </c>
      <c r="J120" s="111">
        <v>0</v>
      </c>
      <c r="K120" s="111">
        <v>0</v>
      </c>
      <c r="L120" s="111">
        <v>0</v>
      </c>
      <c r="M120" s="111">
        <v>0</v>
      </c>
      <c r="N120" s="111">
        <v>0</v>
      </c>
      <c r="O120" s="111">
        <v>0</v>
      </c>
      <c r="P120" s="111">
        <v>0</v>
      </c>
      <c r="Q120" s="111">
        <v>0</v>
      </c>
      <c r="R120" s="111">
        <v>0</v>
      </c>
      <c r="S120" s="111">
        <v>0</v>
      </c>
      <c r="T120" s="111">
        <v>0</v>
      </c>
      <c r="U120" s="111">
        <v>0</v>
      </c>
      <c r="V120" s="111">
        <v>0</v>
      </c>
      <c r="W120" s="111">
        <v>0</v>
      </c>
      <c r="X120" s="186">
        <v>0</v>
      </c>
      <c r="Y120" s="111"/>
      <c r="Z120" s="110"/>
    </row>
    <row r="121" spans="1:26" s="112" customFormat="1" ht="21.95" customHeight="1" x14ac:dyDescent="0.25">
      <c r="A121" s="98">
        <v>11</v>
      </c>
      <c r="B121" s="144" t="s">
        <v>814</v>
      </c>
      <c r="C121" s="114">
        <v>3341962.62</v>
      </c>
      <c r="D121" s="275"/>
      <c r="E121" s="111">
        <v>0</v>
      </c>
      <c r="F121" s="165">
        <v>0</v>
      </c>
      <c r="G121" s="111">
        <v>0</v>
      </c>
      <c r="H121" s="121">
        <v>0</v>
      </c>
      <c r="I121" s="114">
        <v>3341962.62</v>
      </c>
      <c r="J121" s="111">
        <v>0</v>
      </c>
      <c r="K121" s="111">
        <v>0</v>
      </c>
      <c r="L121" s="111">
        <v>0</v>
      </c>
      <c r="M121" s="111">
        <v>0</v>
      </c>
      <c r="N121" s="111">
        <v>0</v>
      </c>
      <c r="O121" s="111">
        <v>0</v>
      </c>
      <c r="P121" s="111">
        <v>0</v>
      </c>
      <c r="Q121" s="111">
        <v>0</v>
      </c>
      <c r="R121" s="111">
        <v>0</v>
      </c>
      <c r="S121" s="111">
        <v>0</v>
      </c>
      <c r="T121" s="111">
        <v>0</v>
      </c>
      <c r="U121" s="111">
        <v>0</v>
      </c>
      <c r="V121" s="111">
        <v>0</v>
      </c>
      <c r="W121" s="111">
        <v>0</v>
      </c>
      <c r="X121" s="186">
        <v>0</v>
      </c>
      <c r="Y121" s="111"/>
      <c r="Z121" s="110"/>
    </row>
    <row r="122" spans="1:26" s="112" customFormat="1" ht="21.95" customHeight="1" x14ac:dyDescent="0.25">
      <c r="A122" s="98">
        <v>12</v>
      </c>
      <c r="B122" s="144" t="s">
        <v>130</v>
      </c>
      <c r="C122" s="114">
        <v>893846.19</v>
      </c>
      <c r="D122" s="275"/>
      <c r="E122" s="111">
        <v>0</v>
      </c>
      <c r="F122" s="165">
        <v>0</v>
      </c>
      <c r="G122" s="111">
        <v>0</v>
      </c>
      <c r="H122" s="121">
        <v>491.5</v>
      </c>
      <c r="I122" s="114">
        <v>893846.19</v>
      </c>
      <c r="J122" s="111">
        <v>0</v>
      </c>
      <c r="K122" s="111">
        <v>0</v>
      </c>
      <c r="L122" s="111">
        <v>0</v>
      </c>
      <c r="M122" s="111">
        <v>0</v>
      </c>
      <c r="N122" s="111">
        <v>0</v>
      </c>
      <c r="O122" s="111">
        <v>0</v>
      </c>
      <c r="P122" s="111">
        <v>0</v>
      </c>
      <c r="Q122" s="111">
        <v>0</v>
      </c>
      <c r="R122" s="111">
        <v>0</v>
      </c>
      <c r="S122" s="111">
        <v>0</v>
      </c>
      <c r="T122" s="111">
        <v>0</v>
      </c>
      <c r="U122" s="111">
        <v>0</v>
      </c>
      <c r="V122" s="111">
        <v>0</v>
      </c>
      <c r="W122" s="111">
        <v>0</v>
      </c>
      <c r="X122" s="186">
        <v>0</v>
      </c>
      <c r="Y122" s="111"/>
      <c r="Z122" s="110"/>
    </row>
    <row r="123" spans="1:26" s="112" customFormat="1" ht="21.95" customHeight="1" x14ac:dyDescent="0.25">
      <c r="A123" s="98">
        <v>13</v>
      </c>
      <c r="B123" s="144" t="s">
        <v>131</v>
      </c>
      <c r="C123" s="114">
        <v>1132900.03</v>
      </c>
      <c r="D123" s="275"/>
      <c r="E123" s="111">
        <v>0</v>
      </c>
      <c r="F123" s="165">
        <v>0</v>
      </c>
      <c r="G123" s="111">
        <v>0</v>
      </c>
      <c r="H123" s="121">
        <v>580.83000000000004</v>
      </c>
      <c r="I123" s="114">
        <v>1132900.03</v>
      </c>
      <c r="J123" s="111">
        <v>0</v>
      </c>
      <c r="K123" s="111">
        <v>0</v>
      </c>
      <c r="L123" s="111">
        <v>0</v>
      </c>
      <c r="M123" s="111">
        <v>0</v>
      </c>
      <c r="N123" s="111">
        <v>0</v>
      </c>
      <c r="O123" s="111">
        <v>0</v>
      </c>
      <c r="P123" s="111">
        <v>0</v>
      </c>
      <c r="Q123" s="111">
        <v>0</v>
      </c>
      <c r="R123" s="111">
        <v>0</v>
      </c>
      <c r="S123" s="111">
        <v>0</v>
      </c>
      <c r="T123" s="111">
        <v>0</v>
      </c>
      <c r="U123" s="111">
        <v>0</v>
      </c>
      <c r="V123" s="111">
        <v>0</v>
      </c>
      <c r="W123" s="111">
        <v>0</v>
      </c>
      <c r="X123" s="186">
        <v>0</v>
      </c>
      <c r="Y123" s="111"/>
      <c r="Z123" s="110"/>
    </row>
    <row r="124" spans="1:26" s="112" customFormat="1" ht="21.95" customHeight="1" x14ac:dyDescent="0.25">
      <c r="A124" s="98">
        <v>14</v>
      </c>
      <c r="B124" s="144" t="s">
        <v>132</v>
      </c>
      <c r="C124" s="114">
        <v>338885.38</v>
      </c>
      <c r="D124" s="275" t="s">
        <v>626</v>
      </c>
      <c r="E124" s="111">
        <v>338885.38</v>
      </c>
      <c r="F124" s="165">
        <v>0</v>
      </c>
      <c r="G124" s="111">
        <v>0</v>
      </c>
      <c r="H124" s="121">
        <v>0</v>
      </c>
      <c r="I124" s="114">
        <v>0</v>
      </c>
      <c r="J124" s="111">
        <v>0</v>
      </c>
      <c r="K124" s="111">
        <v>0</v>
      </c>
      <c r="L124" s="111">
        <v>0</v>
      </c>
      <c r="M124" s="111">
        <v>0</v>
      </c>
      <c r="N124" s="111">
        <v>0</v>
      </c>
      <c r="O124" s="111">
        <v>0</v>
      </c>
      <c r="P124" s="111">
        <v>0</v>
      </c>
      <c r="Q124" s="111">
        <v>0</v>
      </c>
      <c r="R124" s="111">
        <v>0</v>
      </c>
      <c r="S124" s="111">
        <v>0</v>
      </c>
      <c r="T124" s="111">
        <v>0</v>
      </c>
      <c r="U124" s="111">
        <v>0</v>
      </c>
      <c r="V124" s="111">
        <v>0</v>
      </c>
      <c r="W124" s="111">
        <v>0</v>
      </c>
      <c r="X124" s="186">
        <v>0</v>
      </c>
      <c r="Y124" s="111"/>
      <c r="Z124" s="110"/>
    </row>
    <row r="125" spans="1:26" s="112" customFormat="1" ht="21.95" customHeight="1" x14ac:dyDescent="0.25">
      <c r="A125" s="98">
        <v>15</v>
      </c>
      <c r="B125" s="144" t="s">
        <v>133</v>
      </c>
      <c r="C125" s="114">
        <v>651766.35</v>
      </c>
      <c r="D125" s="275"/>
      <c r="E125" s="111">
        <v>0</v>
      </c>
      <c r="F125" s="165">
        <v>0</v>
      </c>
      <c r="G125" s="111">
        <v>0</v>
      </c>
      <c r="H125" s="121">
        <v>404</v>
      </c>
      <c r="I125" s="114">
        <v>651766.35</v>
      </c>
      <c r="J125" s="111">
        <v>0</v>
      </c>
      <c r="K125" s="111">
        <v>0</v>
      </c>
      <c r="L125" s="111">
        <v>0</v>
      </c>
      <c r="M125" s="111">
        <v>0</v>
      </c>
      <c r="N125" s="111">
        <v>0</v>
      </c>
      <c r="O125" s="111">
        <v>0</v>
      </c>
      <c r="P125" s="111">
        <v>0</v>
      </c>
      <c r="Q125" s="111">
        <v>0</v>
      </c>
      <c r="R125" s="111">
        <v>0</v>
      </c>
      <c r="S125" s="111">
        <v>0</v>
      </c>
      <c r="T125" s="111">
        <v>0</v>
      </c>
      <c r="U125" s="111">
        <v>0</v>
      </c>
      <c r="V125" s="111">
        <v>0</v>
      </c>
      <c r="W125" s="111">
        <v>0</v>
      </c>
      <c r="X125" s="186">
        <v>0</v>
      </c>
      <c r="Y125" s="111"/>
      <c r="Z125" s="110"/>
    </row>
    <row r="126" spans="1:26" s="112" customFormat="1" ht="21.95" customHeight="1" x14ac:dyDescent="0.25">
      <c r="A126" s="98">
        <v>16</v>
      </c>
      <c r="B126" s="144" t="s">
        <v>135</v>
      </c>
      <c r="C126" s="114">
        <v>875690.2</v>
      </c>
      <c r="D126" s="275"/>
      <c r="E126" s="111">
        <v>0</v>
      </c>
      <c r="F126" s="165">
        <v>0</v>
      </c>
      <c r="G126" s="111">
        <v>0</v>
      </c>
      <c r="H126" s="121">
        <v>475.5</v>
      </c>
      <c r="I126" s="114">
        <v>875690.2</v>
      </c>
      <c r="J126" s="111">
        <v>0</v>
      </c>
      <c r="K126" s="111">
        <v>0</v>
      </c>
      <c r="L126" s="111">
        <v>0</v>
      </c>
      <c r="M126" s="111">
        <v>0</v>
      </c>
      <c r="N126" s="111">
        <v>0</v>
      </c>
      <c r="O126" s="111">
        <v>0</v>
      </c>
      <c r="P126" s="111">
        <v>0</v>
      </c>
      <c r="Q126" s="111">
        <v>0</v>
      </c>
      <c r="R126" s="111">
        <v>0</v>
      </c>
      <c r="S126" s="111">
        <v>0</v>
      </c>
      <c r="T126" s="111">
        <v>0</v>
      </c>
      <c r="U126" s="111">
        <v>0</v>
      </c>
      <c r="V126" s="111">
        <v>0</v>
      </c>
      <c r="W126" s="111">
        <v>0</v>
      </c>
      <c r="X126" s="186">
        <v>0</v>
      </c>
      <c r="Y126" s="111"/>
      <c r="Z126" s="110"/>
    </row>
    <row r="127" spans="1:26" s="112" customFormat="1" ht="21.95" customHeight="1" x14ac:dyDescent="0.25">
      <c r="A127" s="98">
        <v>17</v>
      </c>
      <c r="B127" s="144" t="s">
        <v>648</v>
      </c>
      <c r="C127" s="114">
        <v>605936</v>
      </c>
      <c r="D127" s="275" t="s">
        <v>649</v>
      </c>
      <c r="E127" s="111">
        <v>605936</v>
      </c>
      <c r="F127" s="165">
        <v>0</v>
      </c>
      <c r="G127" s="111">
        <v>0</v>
      </c>
      <c r="H127" s="121">
        <v>0</v>
      </c>
      <c r="I127" s="114">
        <v>0</v>
      </c>
      <c r="J127" s="111">
        <v>0</v>
      </c>
      <c r="K127" s="111">
        <v>0</v>
      </c>
      <c r="L127" s="111">
        <v>0</v>
      </c>
      <c r="M127" s="111">
        <v>0</v>
      </c>
      <c r="N127" s="111">
        <v>0</v>
      </c>
      <c r="O127" s="111">
        <v>0</v>
      </c>
      <c r="P127" s="111">
        <v>0</v>
      </c>
      <c r="Q127" s="111">
        <v>0</v>
      </c>
      <c r="R127" s="111">
        <v>0</v>
      </c>
      <c r="S127" s="111">
        <v>0</v>
      </c>
      <c r="T127" s="111">
        <v>0</v>
      </c>
      <c r="U127" s="111">
        <v>0</v>
      </c>
      <c r="V127" s="111">
        <v>0</v>
      </c>
      <c r="W127" s="111">
        <v>0</v>
      </c>
      <c r="X127" s="186">
        <v>0</v>
      </c>
      <c r="Y127" s="111"/>
      <c r="Z127" s="110"/>
    </row>
    <row r="128" spans="1:26" s="112" customFormat="1" ht="21.95" customHeight="1" x14ac:dyDescent="0.25">
      <c r="A128" s="98">
        <v>18</v>
      </c>
      <c r="B128" s="144" t="s">
        <v>815</v>
      </c>
      <c r="C128" s="114">
        <v>1108452.33</v>
      </c>
      <c r="D128" s="275" t="s">
        <v>817</v>
      </c>
      <c r="E128" s="111">
        <v>222968.65</v>
      </c>
      <c r="F128" s="165">
        <v>0</v>
      </c>
      <c r="G128" s="111">
        <v>0</v>
      </c>
      <c r="H128" s="121">
        <v>300</v>
      </c>
      <c r="I128" s="114">
        <v>517277.55</v>
      </c>
      <c r="J128" s="111">
        <v>0</v>
      </c>
      <c r="K128" s="111">
        <v>0</v>
      </c>
      <c r="L128" s="111">
        <v>0</v>
      </c>
      <c r="M128" s="111">
        <v>0</v>
      </c>
      <c r="N128" s="111">
        <v>74.2</v>
      </c>
      <c r="O128" s="111">
        <v>320983.40999999997</v>
      </c>
      <c r="P128" s="111">
        <v>0</v>
      </c>
      <c r="Q128" s="111">
        <v>0</v>
      </c>
      <c r="R128" s="111">
        <v>0</v>
      </c>
      <c r="S128" s="111">
        <v>0</v>
      </c>
      <c r="T128" s="111">
        <v>47222.720000000001</v>
      </c>
      <c r="U128" s="111">
        <v>0</v>
      </c>
      <c r="V128" s="111">
        <v>0</v>
      </c>
      <c r="W128" s="111">
        <v>0</v>
      </c>
      <c r="X128" s="186">
        <v>0</v>
      </c>
      <c r="Y128" s="111"/>
      <c r="Z128" s="110"/>
    </row>
    <row r="129" spans="1:26" s="112" customFormat="1" ht="21.95" customHeight="1" x14ac:dyDescent="0.25">
      <c r="A129" s="98">
        <v>19</v>
      </c>
      <c r="B129" s="144" t="s">
        <v>816</v>
      </c>
      <c r="C129" s="114">
        <v>1239677.82</v>
      </c>
      <c r="D129" s="275" t="s">
        <v>817</v>
      </c>
      <c r="E129" s="111">
        <v>373401.84</v>
      </c>
      <c r="F129" s="165">
        <v>0</v>
      </c>
      <c r="G129" s="111">
        <v>0</v>
      </c>
      <c r="H129" s="121">
        <v>497.7</v>
      </c>
      <c r="I129" s="114">
        <v>866275.98</v>
      </c>
      <c r="J129" s="111">
        <v>0</v>
      </c>
      <c r="K129" s="111">
        <v>0</v>
      </c>
      <c r="L129" s="111">
        <v>0</v>
      </c>
      <c r="M129" s="111">
        <v>0</v>
      </c>
      <c r="N129" s="111">
        <v>0</v>
      </c>
      <c r="O129" s="111">
        <v>0</v>
      </c>
      <c r="P129" s="111">
        <v>0</v>
      </c>
      <c r="Q129" s="111">
        <v>0</v>
      </c>
      <c r="R129" s="111">
        <v>0</v>
      </c>
      <c r="S129" s="111">
        <v>0</v>
      </c>
      <c r="T129" s="111">
        <v>0</v>
      </c>
      <c r="U129" s="111">
        <v>0</v>
      </c>
      <c r="V129" s="111">
        <v>0</v>
      </c>
      <c r="W129" s="111">
        <v>0</v>
      </c>
      <c r="X129" s="186">
        <v>0</v>
      </c>
      <c r="Y129" s="111"/>
      <c r="Z129" s="110"/>
    </row>
    <row r="130" spans="1:26" s="99" customFormat="1" ht="21.95" customHeight="1" x14ac:dyDescent="0.25">
      <c r="A130" s="333"/>
      <c r="B130" s="145" t="s">
        <v>650</v>
      </c>
      <c r="C130" s="122">
        <f>SUM(C131:C135)</f>
        <v>1556451.37</v>
      </c>
      <c r="D130" s="277"/>
      <c r="E130" s="122"/>
      <c r="F130" s="133"/>
      <c r="G130" s="122"/>
      <c r="H130" s="122"/>
      <c r="I130" s="122"/>
      <c r="J130" s="122"/>
      <c r="K130" s="122"/>
      <c r="L130" s="122"/>
      <c r="M130" s="122"/>
      <c r="N130" s="122">
        <f>SUM(N131:N135)</f>
        <v>197.16</v>
      </c>
      <c r="O130" s="122">
        <f>SUM(O131:O135)</f>
        <v>1556451.37</v>
      </c>
      <c r="P130" s="122"/>
      <c r="Q130" s="122"/>
      <c r="R130" s="122"/>
      <c r="S130" s="122"/>
      <c r="T130" s="122"/>
      <c r="U130" s="122"/>
      <c r="V130" s="122"/>
      <c r="W130" s="122"/>
      <c r="X130" s="191"/>
      <c r="Y130" s="122"/>
      <c r="Z130" s="110"/>
    </row>
    <row r="131" spans="1:26" s="112" customFormat="1" ht="21.95" customHeight="1" x14ac:dyDescent="0.25">
      <c r="A131" s="98">
        <v>1</v>
      </c>
      <c r="B131" s="144" t="s">
        <v>139</v>
      </c>
      <c r="C131" s="114">
        <v>193862.71</v>
      </c>
      <c r="D131" s="275"/>
      <c r="E131" s="111">
        <v>0</v>
      </c>
      <c r="F131" s="165">
        <v>0</v>
      </c>
      <c r="G131" s="111">
        <v>0</v>
      </c>
      <c r="H131" s="121">
        <v>0</v>
      </c>
      <c r="I131" s="114">
        <v>0</v>
      </c>
      <c r="J131" s="111">
        <v>0</v>
      </c>
      <c r="K131" s="111">
        <v>0</v>
      </c>
      <c r="L131" s="111">
        <v>0</v>
      </c>
      <c r="M131" s="111">
        <v>0</v>
      </c>
      <c r="N131" s="111">
        <v>26.83</v>
      </c>
      <c r="O131" s="111">
        <v>193862.71</v>
      </c>
      <c r="P131" s="111">
        <v>0</v>
      </c>
      <c r="Q131" s="111">
        <v>0</v>
      </c>
      <c r="R131" s="111">
        <v>0</v>
      </c>
      <c r="S131" s="111">
        <v>0</v>
      </c>
      <c r="T131" s="111">
        <v>0</v>
      </c>
      <c r="U131" s="111">
        <v>0</v>
      </c>
      <c r="V131" s="111">
        <v>0</v>
      </c>
      <c r="W131" s="111">
        <v>0</v>
      </c>
      <c r="X131" s="186">
        <v>0</v>
      </c>
      <c r="Y131" s="111"/>
      <c r="Z131" s="110"/>
    </row>
    <row r="132" spans="1:26" s="112" customFormat="1" ht="21.95" customHeight="1" x14ac:dyDescent="0.25">
      <c r="A132" s="98">
        <v>2</v>
      </c>
      <c r="B132" s="144" t="s">
        <v>141</v>
      </c>
      <c r="C132" s="114">
        <v>556113.93000000005</v>
      </c>
      <c r="D132" s="275"/>
      <c r="E132" s="111">
        <v>0</v>
      </c>
      <c r="F132" s="165">
        <v>0</v>
      </c>
      <c r="G132" s="111">
        <v>0</v>
      </c>
      <c r="H132" s="121">
        <v>0</v>
      </c>
      <c r="I132" s="114">
        <v>0</v>
      </c>
      <c r="J132" s="111">
        <v>0</v>
      </c>
      <c r="K132" s="111">
        <v>0</v>
      </c>
      <c r="L132" s="111">
        <v>0</v>
      </c>
      <c r="M132" s="111">
        <v>0</v>
      </c>
      <c r="N132" s="111">
        <v>64.209999999999994</v>
      </c>
      <c r="O132" s="111">
        <v>556113.93000000005</v>
      </c>
      <c r="P132" s="111">
        <v>0</v>
      </c>
      <c r="Q132" s="111">
        <v>0</v>
      </c>
      <c r="R132" s="111">
        <v>0</v>
      </c>
      <c r="S132" s="111">
        <v>0</v>
      </c>
      <c r="T132" s="111">
        <v>0</v>
      </c>
      <c r="U132" s="111">
        <v>0</v>
      </c>
      <c r="V132" s="111">
        <v>0</v>
      </c>
      <c r="W132" s="111">
        <v>0</v>
      </c>
      <c r="X132" s="186">
        <v>0</v>
      </c>
      <c r="Y132" s="111"/>
      <c r="Z132" s="110"/>
    </row>
    <row r="133" spans="1:26" s="112" customFormat="1" ht="21.95" customHeight="1" x14ac:dyDescent="0.25">
      <c r="A133" s="98">
        <v>3</v>
      </c>
      <c r="B133" s="144" t="s">
        <v>142</v>
      </c>
      <c r="C133" s="114">
        <v>112766.68</v>
      </c>
      <c r="D133" s="275"/>
      <c r="E133" s="111">
        <v>0</v>
      </c>
      <c r="F133" s="165">
        <v>0</v>
      </c>
      <c r="G133" s="111">
        <v>0</v>
      </c>
      <c r="H133" s="121">
        <v>0</v>
      </c>
      <c r="I133" s="114">
        <v>0</v>
      </c>
      <c r="J133" s="111">
        <v>0</v>
      </c>
      <c r="K133" s="111">
        <v>0</v>
      </c>
      <c r="L133" s="111">
        <v>0</v>
      </c>
      <c r="M133" s="111">
        <v>0</v>
      </c>
      <c r="N133" s="111">
        <v>27.14</v>
      </c>
      <c r="O133" s="111">
        <v>112766.68</v>
      </c>
      <c r="P133" s="111">
        <v>0</v>
      </c>
      <c r="Q133" s="111">
        <v>0</v>
      </c>
      <c r="R133" s="111">
        <v>0</v>
      </c>
      <c r="S133" s="111">
        <v>0</v>
      </c>
      <c r="T133" s="111">
        <v>0</v>
      </c>
      <c r="U133" s="111">
        <v>0</v>
      </c>
      <c r="V133" s="111">
        <v>0</v>
      </c>
      <c r="W133" s="111">
        <v>0</v>
      </c>
      <c r="X133" s="186">
        <v>0</v>
      </c>
      <c r="Y133" s="111"/>
      <c r="Z133" s="110"/>
    </row>
    <row r="134" spans="1:26" s="112" customFormat="1" ht="21.95" customHeight="1" x14ac:dyDescent="0.25">
      <c r="A134" s="98">
        <v>4</v>
      </c>
      <c r="B134" s="144" t="s">
        <v>143</v>
      </c>
      <c r="C134" s="114">
        <v>477876.18</v>
      </c>
      <c r="D134" s="275"/>
      <c r="E134" s="111">
        <v>0</v>
      </c>
      <c r="F134" s="165">
        <v>0</v>
      </c>
      <c r="G134" s="111">
        <v>0</v>
      </c>
      <c r="H134" s="121">
        <v>0</v>
      </c>
      <c r="I134" s="114">
        <v>0</v>
      </c>
      <c r="J134" s="111">
        <v>0</v>
      </c>
      <c r="K134" s="111">
        <v>0</v>
      </c>
      <c r="L134" s="111">
        <v>0</v>
      </c>
      <c r="M134" s="111">
        <v>0</v>
      </c>
      <c r="N134" s="111">
        <v>54.69</v>
      </c>
      <c r="O134" s="111">
        <v>477876.18</v>
      </c>
      <c r="P134" s="111">
        <v>0</v>
      </c>
      <c r="Q134" s="111">
        <v>0</v>
      </c>
      <c r="R134" s="111">
        <v>0</v>
      </c>
      <c r="S134" s="111">
        <v>0</v>
      </c>
      <c r="T134" s="111">
        <v>0</v>
      </c>
      <c r="U134" s="111">
        <v>0</v>
      </c>
      <c r="V134" s="111">
        <v>0</v>
      </c>
      <c r="W134" s="111">
        <v>0</v>
      </c>
      <c r="X134" s="186">
        <v>0</v>
      </c>
      <c r="Y134" s="111"/>
      <c r="Z134" s="110"/>
    </row>
    <row r="135" spans="1:26" s="112" customFormat="1" ht="21.95" customHeight="1" x14ac:dyDescent="0.25">
      <c r="A135" s="98">
        <v>5</v>
      </c>
      <c r="B135" s="144" t="s">
        <v>144</v>
      </c>
      <c r="C135" s="114">
        <v>215831.87</v>
      </c>
      <c r="D135" s="275"/>
      <c r="E135" s="111">
        <v>0</v>
      </c>
      <c r="F135" s="165">
        <v>0</v>
      </c>
      <c r="G135" s="111">
        <v>0</v>
      </c>
      <c r="H135" s="121">
        <v>0</v>
      </c>
      <c r="I135" s="114">
        <v>0</v>
      </c>
      <c r="J135" s="111">
        <v>0</v>
      </c>
      <c r="K135" s="111">
        <v>0</v>
      </c>
      <c r="L135" s="111">
        <v>0</v>
      </c>
      <c r="M135" s="111">
        <v>0</v>
      </c>
      <c r="N135" s="111">
        <v>24.29</v>
      </c>
      <c r="O135" s="111">
        <v>215831.87</v>
      </c>
      <c r="P135" s="111">
        <v>0</v>
      </c>
      <c r="Q135" s="111">
        <v>0</v>
      </c>
      <c r="R135" s="111">
        <v>0</v>
      </c>
      <c r="S135" s="111">
        <v>0</v>
      </c>
      <c r="T135" s="111">
        <v>0</v>
      </c>
      <c r="U135" s="111">
        <v>0</v>
      </c>
      <c r="V135" s="111">
        <v>0</v>
      </c>
      <c r="W135" s="111">
        <v>0</v>
      </c>
      <c r="X135" s="186">
        <v>0</v>
      </c>
      <c r="Y135" s="111"/>
      <c r="Z135" s="110"/>
    </row>
    <row r="136" spans="1:26" s="99" customFormat="1" ht="21.95" customHeight="1" x14ac:dyDescent="0.25">
      <c r="A136" s="333"/>
      <c r="B136" s="145" t="s">
        <v>145</v>
      </c>
      <c r="C136" s="122">
        <f t="shared" ref="C136:Y136" si="15">SUM(C137:C138)</f>
        <v>1247732.26</v>
      </c>
      <c r="D136" s="277">
        <f t="shared" si="15"/>
        <v>0</v>
      </c>
      <c r="E136" s="122">
        <f t="shared" si="15"/>
        <v>0</v>
      </c>
      <c r="F136" s="133">
        <f t="shared" si="15"/>
        <v>0</v>
      </c>
      <c r="G136" s="122">
        <f t="shared" si="15"/>
        <v>0</v>
      </c>
      <c r="H136" s="122">
        <f t="shared" si="15"/>
        <v>0</v>
      </c>
      <c r="I136" s="122">
        <f t="shared" si="15"/>
        <v>826768.49</v>
      </c>
      <c r="J136" s="122">
        <f t="shared" si="15"/>
        <v>0</v>
      </c>
      <c r="K136" s="122">
        <f t="shared" si="15"/>
        <v>152963</v>
      </c>
      <c r="L136" s="122">
        <f t="shared" si="15"/>
        <v>0</v>
      </c>
      <c r="M136" s="122">
        <f t="shared" si="15"/>
        <v>0</v>
      </c>
      <c r="N136" s="122">
        <f t="shared" si="15"/>
        <v>0</v>
      </c>
      <c r="O136" s="122">
        <f t="shared" si="15"/>
        <v>0</v>
      </c>
      <c r="P136" s="122">
        <f t="shared" si="15"/>
        <v>0</v>
      </c>
      <c r="Q136" s="122">
        <f t="shared" si="15"/>
        <v>0</v>
      </c>
      <c r="R136" s="122">
        <f t="shared" si="15"/>
        <v>0</v>
      </c>
      <c r="S136" s="122">
        <f t="shared" si="15"/>
        <v>268000.77</v>
      </c>
      <c r="T136" s="122">
        <f t="shared" si="15"/>
        <v>0</v>
      </c>
      <c r="U136" s="122">
        <f t="shared" si="15"/>
        <v>0</v>
      </c>
      <c r="V136" s="122">
        <f t="shared" si="15"/>
        <v>0</v>
      </c>
      <c r="W136" s="122">
        <f t="shared" si="15"/>
        <v>0</v>
      </c>
      <c r="X136" s="191">
        <f t="shared" si="15"/>
        <v>0</v>
      </c>
      <c r="Y136" s="122">
        <f t="shared" si="15"/>
        <v>0</v>
      </c>
      <c r="Z136" s="110"/>
    </row>
    <row r="137" spans="1:26" s="112" customFormat="1" ht="21.95" customHeight="1" x14ac:dyDescent="0.25">
      <c r="A137" s="98">
        <v>1</v>
      </c>
      <c r="B137" s="144" t="s">
        <v>146</v>
      </c>
      <c r="C137" s="114">
        <v>138000.25</v>
      </c>
      <c r="D137" s="275"/>
      <c r="E137" s="111">
        <v>0</v>
      </c>
      <c r="F137" s="165">
        <v>0</v>
      </c>
      <c r="G137" s="111">
        <v>0</v>
      </c>
      <c r="H137" s="121">
        <v>0</v>
      </c>
      <c r="I137" s="114">
        <v>0</v>
      </c>
      <c r="J137" s="111">
        <v>0</v>
      </c>
      <c r="K137" s="111">
        <v>0</v>
      </c>
      <c r="L137" s="111">
        <v>0</v>
      </c>
      <c r="M137" s="111"/>
      <c r="N137" s="111">
        <v>0</v>
      </c>
      <c r="O137" s="111">
        <v>0</v>
      </c>
      <c r="P137" s="111">
        <v>0</v>
      </c>
      <c r="Q137" s="111">
        <v>0</v>
      </c>
      <c r="R137" s="111"/>
      <c r="S137" s="111">
        <v>138000.25</v>
      </c>
      <c r="T137" s="111"/>
      <c r="U137" s="111"/>
      <c r="V137" s="111"/>
      <c r="W137" s="111"/>
      <c r="X137" s="186"/>
      <c r="Y137" s="111"/>
      <c r="Z137" s="110"/>
    </row>
    <row r="138" spans="1:26" s="112" customFormat="1" ht="21.95" customHeight="1" x14ac:dyDescent="0.25">
      <c r="A138" s="98">
        <v>2</v>
      </c>
      <c r="B138" s="144" t="s">
        <v>147</v>
      </c>
      <c r="C138" s="114">
        <v>1109732.01</v>
      </c>
      <c r="D138" s="275"/>
      <c r="E138" s="111">
        <v>0</v>
      </c>
      <c r="F138" s="165">
        <v>0</v>
      </c>
      <c r="G138" s="111">
        <v>0</v>
      </c>
      <c r="H138" s="121">
        <v>0</v>
      </c>
      <c r="I138" s="114">
        <v>826768.49</v>
      </c>
      <c r="J138" s="111">
        <v>0</v>
      </c>
      <c r="K138" s="111">
        <v>152963</v>
      </c>
      <c r="L138" s="111">
        <v>0</v>
      </c>
      <c r="M138" s="111"/>
      <c r="N138" s="111">
        <v>0</v>
      </c>
      <c r="O138" s="111">
        <v>0</v>
      </c>
      <c r="P138" s="111">
        <v>0</v>
      </c>
      <c r="Q138" s="111">
        <v>0</v>
      </c>
      <c r="R138" s="111"/>
      <c r="S138" s="111">
        <v>130000.52</v>
      </c>
      <c r="T138" s="111"/>
      <c r="U138" s="111"/>
      <c r="V138" s="111"/>
      <c r="W138" s="111"/>
      <c r="X138" s="186"/>
      <c r="Y138" s="111"/>
      <c r="Z138" s="110"/>
    </row>
    <row r="139" spans="1:26" s="99" customFormat="1" ht="21.75" customHeight="1" x14ac:dyDescent="0.25">
      <c r="A139" s="333"/>
      <c r="B139" s="145" t="s">
        <v>651</v>
      </c>
      <c r="C139" s="122">
        <f>SUM(C140:C141)</f>
        <v>2167374.84</v>
      </c>
      <c r="D139" s="277"/>
      <c r="E139" s="122">
        <f>SUM(E140:E141)</f>
        <v>0</v>
      </c>
      <c r="F139" s="133"/>
      <c r="G139" s="122"/>
      <c r="H139" s="122">
        <f>SUM(H140:H141)</f>
        <v>1162</v>
      </c>
      <c r="I139" s="122">
        <f>SUM(I140:I141)</f>
        <v>2167374.84</v>
      </c>
      <c r="J139" s="122"/>
      <c r="K139" s="122"/>
      <c r="L139" s="122"/>
      <c r="M139" s="122"/>
      <c r="N139" s="122"/>
      <c r="O139" s="122">
        <f>SUM(O140:O141)</f>
        <v>0</v>
      </c>
      <c r="P139" s="122"/>
      <c r="Q139" s="122"/>
      <c r="R139" s="122"/>
      <c r="S139" s="122"/>
      <c r="T139" s="122"/>
      <c r="U139" s="122"/>
      <c r="V139" s="122"/>
      <c r="W139" s="122"/>
      <c r="X139" s="191"/>
      <c r="Y139" s="122"/>
      <c r="Z139" s="110"/>
    </row>
    <row r="140" spans="1:26" s="112" customFormat="1" ht="21.95" customHeight="1" x14ac:dyDescent="0.25">
      <c r="A140" s="98">
        <v>1</v>
      </c>
      <c r="B140" s="144" t="s">
        <v>652</v>
      </c>
      <c r="C140" s="114">
        <v>1190903.27</v>
      </c>
      <c r="D140" s="275"/>
      <c r="E140" s="111"/>
      <c r="F140" s="165"/>
      <c r="G140" s="111"/>
      <c r="H140" s="121">
        <v>581</v>
      </c>
      <c r="I140" s="114">
        <v>1190903.27</v>
      </c>
      <c r="J140" s="111"/>
      <c r="K140" s="111"/>
      <c r="L140" s="111"/>
      <c r="M140" s="111"/>
      <c r="N140" s="111"/>
      <c r="O140" s="111"/>
      <c r="P140" s="111"/>
      <c r="Q140" s="111"/>
      <c r="R140" s="111"/>
      <c r="S140" s="111"/>
      <c r="T140" s="111"/>
      <c r="U140" s="111"/>
      <c r="V140" s="111"/>
      <c r="W140" s="111"/>
      <c r="X140" s="186"/>
      <c r="Y140" s="111"/>
      <c r="Z140" s="110"/>
    </row>
    <row r="141" spans="1:26" s="112" customFormat="1" ht="21.95" customHeight="1" x14ac:dyDescent="0.25">
      <c r="A141" s="98">
        <v>2</v>
      </c>
      <c r="B141" s="144" t="s">
        <v>653</v>
      </c>
      <c r="C141" s="114">
        <v>976471.57</v>
      </c>
      <c r="D141" s="275"/>
      <c r="E141" s="111"/>
      <c r="F141" s="165"/>
      <c r="G141" s="111"/>
      <c r="H141" s="121">
        <v>581</v>
      </c>
      <c r="I141" s="114">
        <v>976471.57</v>
      </c>
      <c r="J141" s="111"/>
      <c r="K141" s="111"/>
      <c r="L141" s="111"/>
      <c r="M141" s="111"/>
      <c r="N141" s="111"/>
      <c r="O141" s="111"/>
      <c r="P141" s="111"/>
      <c r="Q141" s="111"/>
      <c r="R141" s="111"/>
      <c r="S141" s="111"/>
      <c r="T141" s="111"/>
      <c r="U141" s="111"/>
      <c r="V141" s="111"/>
      <c r="W141" s="111"/>
      <c r="X141" s="186"/>
      <c r="Y141" s="111"/>
      <c r="Z141" s="110"/>
    </row>
    <row r="142" spans="1:26" s="176" customFormat="1" ht="21.95" customHeight="1" x14ac:dyDescent="0.25">
      <c r="A142" s="200"/>
      <c r="B142" s="145" t="s">
        <v>152</v>
      </c>
      <c r="C142" s="122">
        <f>SUM(C143:C145)</f>
        <v>4032302.12</v>
      </c>
      <c r="D142" s="122">
        <f t="shared" ref="D142:Y142" si="16">SUM(D143:D145)</f>
        <v>0</v>
      </c>
      <c r="E142" s="122">
        <f t="shared" si="16"/>
        <v>0</v>
      </c>
      <c r="F142" s="133">
        <f t="shared" si="16"/>
        <v>0</v>
      </c>
      <c r="G142" s="122">
        <f t="shared" si="16"/>
        <v>0</v>
      </c>
      <c r="H142" s="122">
        <f t="shared" si="16"/>
        <v>1287</v>
      </c>
      <c r="I142" s="122">
        <f t="shared" si="16"/>
        <v>1971392.76</v>
      </c>
      <c r="J142" s="122">
        <f t="shared" si="16"/>
        <v>0</v>
      </c>
      <c r="K142" s="122">
        <f t="shared" si="16"/>
        <v>0</v>
      </c>
      <c r="L142" s="122">
        <f t="shared" si="16"/>
        <v>0</v>
      </c>
      <c r="M142" s="122">
        <f t="shared" si="16"/>
        <v>0</v>
      </c>
      <c r="N142" s="122">
        <f t="shared" si="16"/>
        <v>43.2</v>
      </c>
      <c r="O142" s="122">
        <f t="shared" si="16"/>
        <v>335000</v>
      </c>
      <c r="P142" s="122">
        <f t="shared" si="16"/>
        <v>0</v>
      </c>
      <c r="Q142" s="122">
        <f t="shared" si="16"/>
        <v>1692322.23</v>
      </c>
      <c r="R142" s="122">
        <f t="shared" si="16"/>
        <v>0</v>
      </c>
      <c r="S142" s="122">
        <f t="shared" si="16"/>
        <v>33587.129999999997</v>
      </c>
      <c r="T142" s="122">
        <f t="shared" si="16"/>
        <v>0</v>
      </c>
      <c r="U142" s="122">
        <f t="shared" si="16"/>
        <v>0</v>
      </c>
      <c r="V142" s="122">
        <f t="shared" si="16"/>
        <v>0</v>
      </c>
      <c r="W142" s="122">
        <f t="shared" si="16"/>
        <v>0</v>
      </c>
      <c r="X142" s="191">
        <f t="shared" si="16"/>
        <v>0</v>
      </c>
      <c r="Y142" s="122">
        <f t="shared" si="16"/>
        <v>0</v>
      </c>
      <c r="Z142" s="110"/>
    </row>
    <row r="143" spans="1:26" s="179" customFormat="1" ht="21.95" customHeight="1" x14ac:dyDescent="0.25">
      <c r="A143" s="177">
        <v>1</v>
      </c>
      <c r="B143" s="144" t="s">
        <v>1578</v>
      </c>
      <c r="C143" s="178">
        <v>875000</v>
      </c>
      <c r="D143" s="279"/>
      <c r="E143" s="178"/>
      <c r="F143" s="246"/>
      <c r="G143" s="178"/>
      <c r="H143" s="178">
        <v>300</v>
      </c>
      <c r="I143" s="178">
        <v>540000</v>
      </c>
      <c r="J143" s="178"/>
      <c r="K143" s="178"/>
      <c r="L143" s="178"/>
      <c r="M143" s="178"/>
      <c r="N143" s="178">
        <v>43.2</v>
      </c>
      <c r="O143" s="178">
        <v>335000</v>
      </c>
      <c r="P143" s="178"/>
      <c r="Q143" s="178"/>
      <c r="R143" s="178"/>
      <c r="S143" s="178"/>
      <c r="T143" s="178"/>
      <c r="U143" s="178"/>
      <c r="V143" s="178"/>
      <c r="W143" s="178"/>
      <c r="X143" s="193"/>
      <c r="Y143" s="178"/>
      <c r="Z143" s="110"/>
    </row>
    <row r="144" spans="1:26" s="179" customFormat="1" ht="21.95" customHeight="1" x14ac:dyDescent="0.25">
      <c r="A144" s="177">
        <v>2</v>
      </c>
      <c r="B144" s="144" t="s">
        <v>2110</v>
      </c>
      <c r="C144" s="178">
        <v>1725909.36</v>
      </c>
      <c r="D144" s="279"/>
      <c r="E144" s="178"/>
      <c r="F144" s="246"/>
      <c r="G144" s="178"/>
      <c r="H144" s="178"/>
      <c r="I144" s="178"/>
      <c r="J144" s="178"/>
      <c r="K144" s="178"/>
      <c r="L144" s="178"/>
      <c r="M144" s="178"/>
      <c r="N144" s="178"/>
      <c r="O144" s="178"/>
      <c r="P144" s="178"/>
      <c r="Q144" s="178">
        <v>1692322.23</v>
      </c>
      <c r="R144" s="178"/>
      <c r="S144" s="178">
        <v>33587.129999999997</v>
      </c>
      <c r="T144" s="178"/>
      <c r="U144" s="178"/>
      <c r="V144" s="178"/>
      <c r="W144" s="178"/>
      <c r="X144" s="193"/>
      <c r="Y144" s="178"/>
      <c r="Z144" s="110"/>
    </row>
    <row r="145" spans="1:26" s="179" customFormat="1" ht="21.95" customHeight="1" x14ac:dyDescent="0.25">
      <c r="A145" s="177">
        <v>3</v>
      </c>
      <c r="B145" s="144" t="s">
        <v>2111</v>
      </c>
      <c r="C145" s="178">
        <v>1431392.76</v>
      </c>
      <c r="D145" s="279"/>
      <c r="E145" s="178"/>
      <c r="F145" s="246"/>
      <c r="G145" s="178"/>
      <c r="H145" s="178">
        <v>987</v>
      </c>
      <c r="I145" s="178">
        <v>1431392.76</v>
      </c>
      <c r="J145" s="178"/>
      <c r="K145" s="178"/>
      <c r="L145" s="178"/>
      <c r="M145" s="178"/>
      <c r="N145" s="178"/>
      <c r="O145" s="178"/>
      <c r="P145" s="178"/>
      <c r="Q145" s="178"/>
      <c r="R145" s="178"/>
      <c r="S145" s="178"/>
      <c r="T145" s="178"/>
      <c r="U145" s="178"/>
      <c r="V145" s="178"/>
      <c r="W145" s="178"/>
      <c r="X145" s="193"/>
      <c r="Y145" s="178"/>
      <c r="Z145" s="110"/>
    </row>
    <row r="146" spans="1:26" s="120" customFormat="1" ht="21.95" customHeight="1" x14ac:dyDescent="0.25">
      <c r="A146" s="98"/>
      <c r="B146" s="145" t="s">
        <v>156</v>
      </c>
      <c r="C146" s="123">
        <f t="shared" ref="C146:Y146" si="17">SUM(C147:C151)</f>
        <v>3459894.72</v>
      </c>
      <c r="D146" s="280">
        <f t="shared" si="17"/>
        <v>0</v>
      </c>
      <c r="E146" s="123">
        <f t="shared" si="17"/>
        <v>114200</v>
      </c>
      <c r="F146" s="180">
        <f t="shared" si="17"/>
        <v>0</v>
      </c>
      <c r="G146" s="123">
        <f t="shared" si="17"/>
        <v>0</v>
      </c>
      <c r="H146" s="123">
        <f t="shared" si="17"/>
        <v>2397.1999999999998</v>
      </c>
      <c r="I146" s="123">
        <f t="shared" si="17"/>
        <v>3345694.7200000002</v>
      </c>
      <c r="J146" s="123">
        <f t="shared" si="17"/>
        <v>0</v>
      </c>
      <c r="K146" s="123">
        <f t="shared" si="17"/>
        <v>0</v>
      </c>
      <c r="L146" s="123">
        <f t="shared" si="17"/>
        <v>0</v>
      </c>
      <c r="M146" s="123">
        <f t="shared" si="17"/>
        <v>0</v>
      </c>
      <c r="N146" s="123">
        <f t="shared" si="17"/>
        <v>0</v>
      </c>
      <c r="O146" s="123">
        <f t="shared" si="17"/>
        <v>0</v>
      </c>
      <c r="P146" s="123">
        <f t="shared" si="17"/>
        <v>0</v>
      </c>
      <c r="Q146" s="123">
        <f t="shared" si="17"/>
        <v>0</v>
      </c>
      <c r="R146" s="123">
        <f t="shared" si="17"/>
        <v>0</v>
      </c>
      <c r="S146" s="123">
        <f t="shared" si="17"/>
        <v>0</v>
      </c>
      <c r="T146" s="123">
        <f t="shared" si="17"/>
        <v>0</v>
      </c>
      <c r="U146" s="123">
        <f t="shared" si="17"/>
        <v>0</v>
      </c>
      <c r="V146" s="123">
        <f t="shared" si="17"/>
        <v>0</v>
      </c>
      <c r="W146" s="123">
        <f t="shared" si="17"/>
        <v>0</v>
      </c>
      <c r="X146" s="194">
        <f t="shared" si="17"/>
        <v>0</v>
      </c>
      <c r="Y146" s="123">
        <f t="shared" si="17"/>
        <v>0</v>
      </c>
      <c r="Z146" s="110"/>
    </row>
    <row r="147" spans="1:26" ht="21.95" customHeight="1" x14ac:dyDescent="0.25">
      <c r="A147" s="98">
        <v>1</v>
      </c>
      <c r="B147" s="144" t="s">
        <v>579</v>
      </c>
      <c r="C147" s="121">
        <v>334877.11</v>
      </c>
      <c r="D147" s="275"/>
      <c r="E147" s="111">
        <v>0</v>
      </c>
      <c r="F147" s="165">
        <v>0</v>
      </c>
      <c r="G147" s="111">
        <v>0</v>
      </c>
      <c r="H147" s="121">
        <v>675</v>
      </c>
      <c r="I147" s="121">
        <v>334877.11</v>
      </c>
      <c r="J147" s="111">
        <v>0</v>
      </c>
      <c r="K147" s="111">
        <v>0</v>
      </c>
      <c r="L147" s="111">
        <v>0</v>
      </c>
      <c r="M147" s="111">
        <v>0</v>
      </c>
      <c r="N147" s="111">
        <v>0</v>
      </c>
      <c r="O147" s="111">
        <v>0</v>
      </c>
      <c r="P147" s="111">
        <v>0</v>
      </c>
      <c r="Q147" s="111">
        <v>0</v>
      </c>
      <c r="R147" s="111">
        <v>0</v>
      </c>
      <c r="S147" s="111">
        <v>0</v>
      </c>
      <c r="T147" s="111">
        <v>0</v>
      </c>
      <c r="U147" s="111">
        <v>0</v>
      </c>
      <c r="V147" s="111">
        <v>0</v>
      </c>
      <c r="W147" s="111">
        <v>0</v>
      </c>
      <c r="X147" s="186">
        <v>0</v>
      </c>
      <c r="Y147" s="111"/>
      <c r="Z147" s="110"/>
    </row>
    <row r="148" spans="1:26" ht="21.95" customHeight="1" x14ac:dyDescent="0.25">
      <c r="A148" s="98">
        <v>2</v>
      </c>
      <c r="B148" s="144" t="s">
        <v>580</v>
      </c>
      <c r="C148" s="121">
        <v>408677.84</v>
      </c>
      <c r="D148" s="275"/>
      <c r="E148" s="111">
        <v>0</v>
      </c>
      <c r="F148" s="165">
        <v>0</v>
      </c>
      <c r="G148" s="111">
        <v>0</v>
      </c>
      <c r="H148" s="121">
        <v>338.5</v>
      </c>
      <c r="I148" s="121">
        <v>408677.84</v>
      </c>
      <c r="J148" s="111">
        <v>0</v>
      </c>
      <c r="K148" s="111">
        <v>0</v>
      </c>
      <c r="L148" s="111">
        <v>0</v>
      </c>
      <c r="M148" s="111">
        <v>0</v>
      </c>
      <c r="N148" s="111">
        <v>0</v>
      </c>
      <c r="O148" s="111">
        <v>0</v>
      </c>
      <c r="P148" s="111">
        <v>0</v>
      </c>
      <c r="Q148" s="111">
        <v>0</v>
      </c>
      <c r="R148" s="111">
        <v>0</v>
      </c>
      <c r="S148" s="111">
        <v>0</v>
      </c>
      <c r="T148" s="111">
        <v>0</v>
      </c>
      <c r="U148" s="111">
        <v>0</v>
      </c>
      <c r="V148" s="111">
        <v>0</v>
      </c>
      <c r="W148" s="111">
        <v>0</v>
      </c>
      <c r="X148" s="186">
        <v>0</v>
      </c>
      <c r="Y148" s="111"/>
      <c r="Z148" s="110"/>
    </row>
    <row r="149" spans="1:26" ht="21.95" customHeight="1" x14ac:dyDescent="0.25">
      <c r="A149" s="98">
        <v>3</v>
      </c>
      <c r="B149" s="144" t="s">
        <v>410</v>
      </c>
      <c r="C149" s="121">
        <v>1288352.27</v>
      </c>
      <c r="D149" s="275"/>
      <c r="E149" s="111">
        <v>0</v>
      </c>
      <c r="F149" s="165">
        <v>0</v>
      </c>
      <c r="G149" s="111">
        <v>0</v>
      </c>
      <c r="H149" s="121">
        <v>668.8</v>
      </c>
      <c r="I149" s="121">
        <v>1288352.27</v>
      </c>
      <c r="J149" s="111">
        <v>0</v>
      </c>
      <c r="K149" s="111">
        <v>0</v>
      </c>
      <c r="L149" s="111">
        <v>0</v>
      </c>
      <c r="M149" s="111">
        <v>0</v>
      </c>
      <c r="N149" s="111">
        <v>0</v>
      </c>
      <c r="O149" s="111">
        <v>0</v>
      </c>
      <c r="P149" s="111">
        <v>0</v>
      </c>
      <c r="Q149" s="111">
        <v>0</v>
      </c>
      <c r="R149" s="111">
        <v>0</v>
      </c>
      <c r="S149" s="111">
        <v>0</v>
      </c>
      <c r="T149" s="111">
        <v>0</v>
      </c>
      <c r="U149" s="111">
        <v>0</v>
      </c>
      <c r="V149" s="111">
        <v>0</v>
      </c>
      <c r="W149" s="111">
        <v>0</v>
      </c>
      <c r="X149" s="186">
        <v>0</v>
      </c>
      <c r="Y149" s="111"/>
      <c r="Z149" s="110"/>
    </row>
    <row r="150" spans="1:26" ht="21.95" customHeight="1" x14ac:dyDescent="0.25">
      <c r="A150" s="98">
        <v>4</v>
      </c>
      <c r="B150" s="144" t="s">
        <v>654</v>
      </c>
      <c r="C150" s="121">
        <v>114200</v>
      </c>
      <c r="D150" s="275" t="s">
        <v>655</v>
      </c>
      <c r="E150" s="111">
        <v>114200</v>
      </c>
      <c r="F150" s="165">
        <v>0</v>
      </c>
      <c r="G150" s="111">
        <v>0</v>
      </c>
      <c r="H150" s="121">
        <v>0</v>
      </c>
      <c r="I150" s="121">
        <v>0</v>
      </c>
      <c r="J150" s="111">
        <v>0</v>
      </c>
      <c r="K150" s="111">
        <v>0</v>
      </c>
      <c r="L150" s="111">
        <v>0</v>
      </c>
      <c r="M150" s="111">
        <v>0</v>
      </c>
      <c r="N150" s="111">
        <v>0</v>
      </c>
      <c r="O150" s="111">
        <v>0</v>
      </c>
      <c r="P150" s="111">
        <v>0</v>
      </c>
      <c r="Q150" s="111">
        <v>0</v>
      </c>
      <c r="R150" s="111">
        <v>0</v>
      </c>
      <c r="S150" s="111">
        <v>0</v>
      </c>
      <c r="T150" s="111">
        <v>0</v>
      </c>
      <c r="U150" s="111">
        <v>0</v>
      </c>
      <c r="V150" s="111">
        <v>0</v>
      </c>
      <c r="W150" s="111">
        <v>0</v>
      </c>
      <c r="X150" s="186">
        <v>0</v>
      </c>
      <c r="Y150" s="111"/>
      <c r="Z150" s="110"/>
    </row>
    <row r="151" spans="1:26" ht="21.95" customHeight="1" x14ac:dyDescent="0.25">
      <c r="A151" s="98">
        <v>5</v>
      </c>
      <c r="B151" s="144" t="s">
        <v>656</v>
      </c>
      <c r="C151" s="121">
        <v>1313787.5</v>
      </c>
      <c r="D151" s="275"/>
      <c r="E151" s="111">
        <v>0</v>
      </c>
      <c r="F151" s="165">
        <v>0</v>
      </c>
      <c r="G151" s="111">
        <v>0</v>
      </c>
      <c r="H151" s="121">
        <v>714.9</v>
      </c>
      <c r="I151" s="121">
        <v>1313787.5</v>
      </c>
      <c r="J151" s="111">
        <v>0</v>
      </c>
      <c r="K151" s="111">
        <v>0</v>
      </c>
      <c r="L151" s="111">
        <v>0</v>
      </c>
      <c r="M151" s="111">
        <v>0</v>
      </c>
      <c r="N151" s="111">
        <v>0</v>
      </c>
      <c r="O151" s="111">
        <v>0</v>
      </c>
      <c r="P151" s="111">
        <v>0</v>
      </c>
      <c r="Q151" s="111">
        <v>0</v>
      </c>
      <c r="R151" s="111">
        <v>0</v>
      </c>
      <c r="S151" s="111">
        <v>0</v>
      </c>
      <c r="T151" s="111">
        <v>0</v>
      </c>
      <c r="U151" s="111">
        <v>0</v>
      </c>
      <c r="V151" s="111">
        <v>0</v>
      </c>
      <c r="W151" s="111">
        <v>0</v>
      </c>
      <c r="X151" s="186">
        <v>0</v>
      </c>
      <c r="Y151" s="111"/>
      <c r="Z151" s="110"/>
    </row>
    <row r="152" spans="1:26" s="120" customFormat="1" ht="21.75" customHeight="1" x14ac:dyDescent="0.25">
      <c r="A152" s="117"/>
      <c r="B152" s="145" t="s">
        <v>979</v>
      </c>
      <c r="C152" s="123">
        <f>C153+C154</f>
        <v>653464.48</v>
      </c>
      <c r="D152" s="123">
        <f t="shared" ref="D152:Y152" si="18">D153+D154</f>
        <v>0</v>
      </c>
      <c r="E152" s="123">
        <f t="shared" si="18"/>
        <v>0</v>
      </c>
      <c r="F152" s="180">
        <f t="shared" si="18"/>
        <v>0</v>
      </c>
      <c r="G152" s="123">
        <f t="shared" si="18"/>
        <v>0</v>
      </c>
      <c r="H152" s="123">
        <f t="shared" si="18"/>
        <v>0</v>
      </c>
      <c r="I152" s="123">
        <f t="shared" si="18"/>
        <v>0</v>
      </c>
      <c r="J152" s="123">
        <f t="shared" si="18"/>
        <v>0</v>
      </c>
      <c r="K152" s="123">
        <f t="shared" si="18"/>
        <v>0</v>
      </c>
      <c r="L152" s="123">
        <f t="shared" si="18"/>
        <v>2100</v>
      </c>
      <c r="M152" s="123">
        <f t="shared" si="18"/>
        <v>593444.89</v>
      </c>
      <c r="N152" s="123">
        <f t="shared" si="18"/>
        <v>0</v>
      </c>
      <c r="O152" s="123">
        <f t="shared" si="18"/>
        <v>0</v>
      </c>
      <c r="P152" s="123">
        <f t="shared" si="18"/>
        <v>0</v>
      </c>
      <c r="Q152" s="123">
        <f t="shared" si="18"/>
        <v>0</v>
      </c>
      <c r="R152" s="123">
        <f t="shared" si="18"/>
        <v>0</v>
      </c>
      <c r="S152" s="123">
        <f t="shared" si="18"/>
        <v>0</v>
      </c>
      <c r="T152" s="123">
        <f t="shared" si="18"/>
        <v>0</v>
      </c>
      <c r="U152" s="123">
        <f t="shared" si="18"/>
        <v>0</v>
      </c>
      <c r="V152" s="123">
        <f t="shared" si="18"/>
        <v>0</v>
      </c>
      <c r="W152" s="123">
        <f t="shared" si="18"/>
        <v>0</v>
      </c>
      <c r="X152" s="123">
        <f t="shared" si="18"/>
        <v>60019.59</v>
      </c>
      <c r="Y152" s="123">
        <f t="shared" si="18"/>
        <v>0</v>
      </c>
      <c r="Z152" s="110"/>
    </row>
    <row r="153" spans="1:26" s="109" customFormat="1" ht="21.75" customHeight="1" x14ac:dyDescent="0.25">
      <c r="A153" s="118">
        <v>1</v>
      </c>
      <c r="B153" s="144" t="s">
        <v>2095</v>
      </c>
      <c r="C153" s="121">
        <v>60019.59</v>
      </c>
      <c r="D153" s="280"/>
      <c r="E153" s="121">
        <v>0</v>
      </c>
      <c r="F153" s="289">
        <v>0</v>
      </c>
      <c r="G153" s="121">
        <v>0</v>
      </c>
      <c r="H153" s="121">
        <v>0</v>
      </c>
      <c r="I153" s="121">
        <v>0</v>
      </c>
      <c r="J153" s="121">
        <v>0</v>
      </c>
      <c r="K153" s="121">
        <v>0</v>
      </c>
      <c r="L153" s="121">
        <v>0</v>
      </c>
      <c r="M153" s="121">
        <v>0</v>
      </c>
      <c r="N153" s="121">
        <v>0</v>
      </c>
      <c r="O153" s="121">
        <v>0</v>
      </c>
      <c r="P153" s="121">
        <v>0</v>
      </c>
      <c r="Q153" s="121">
        <v>0</v>
      </c>
      <c r="R153" s="121">
        <v>0</v>
      </c>
      <c r="S153" s="121">
        <v>0</v>
      </c>
      <c r="T153" s="121">
        <v>0</v>
      </c>
      <c r="U153" s="121">
        <v>0</v>
      </c>
      <c r="V153" s="121">
        <v>0</v>
      </c>
      <c r="W153" s="121">
        <v>0</v>
      </c>
      <c r="X153" s="121">
        <v>60019.59</v>
      </c>
      <c r="Y153" s="121"/>
      <c r="Z153" s="290"/>
    </row>
    <row r="154" spans="1:26" s="109" customFormat="1" ht="21.95" customHeight="1" x14ac:dyDescent="0.25">
      <c r="A154" s="98">
        <v>2</v>
      </c>
      <c r="B154" s="144" t="s">
        <v>2097</v>
      </c>
      <c r="C154" s="121">
        <v>593444.89</v>
      </c>
      <c r="D154" s="275"/>
      <c r="E154" s="111">
        <v>0</v>
      </c>
      <c r="F154" s="165">
        <v>0</v>
      </c>
      <c r="G154" s="111">
        <v>0</v>
      </c>
      <c r="H154" s="121">
        <v>0</v>
      </c>
      <c r="I154" s="121">
        <v>0</v>
      </c>
      <c r="J154" s="111">
        <v>0</v>
      </c>
      <c r="K154" s="111">
        <v>0</v>
      </c>
      <c r="L154" s="111">
        <v>2100</v>
      </c>
      <c r="M154" s="111">
        <v>593444.89</v>
      </c>
      <c r="N154" s="111">
        <v>0</v>
      </c>
      <c r="O154" s="111">
        <v>0</v>
      </c>
      <c r="P154" s="111">
        <v>0</v>
      </c>
      <c r="Q154" s="111">
        <v>0</v>
      </c>
      <c r="R154" s="111">
        <v>0</v>
      </c>
      <c r="S154" s="111">
        <v>0</v>
      </c>
      <c r="T154" s="111">
        <v>0</v>
      </c>
      <c r="U154" s="111">
        <v>0</v>
      </c>
      <c r="V154" s="111">
        <v>0</v>
      </c>
      <c r="W154" s="111">
        <v>0</v>
      </c>
      <c r="X154" s="111">
        <v>0</v>
      </c>
      <c r="Y154" s="111"/>
      <c r="Z154" s="290"/>
    </row>
    <row r="155" spans="1:26" s="120" customFormat="1" ht="21.95" customHeight="1" x14ac:dyDescent="0.25">
      <c r="A155" s="98"/>
      <c r="B155" s="145" t="s">
        <v>362</v>
      </c>
      <c r="C155" s="123">
        <f>C156</f>
        <v>208152</v>
      </c>
      <c r="D155" s="280"/>
      <c r="E155" s="123">
        <f t="shared" ref="E155" si="19">E156</f>
        <v>208152</v>
      </c>
      <c r="F155" s="332"/>
      <c r="G155" s="329"/>
      <c r="H155" s="123"/>
      <c r="I155" s="123"/>
      <c r="J155" s="329"/>
      <c r="K155" s="329"/>
      <c r="L155" s="329"/>
      <c r="M155" s="329"/>
      <c r="N155" s="329"/>
      <c r="O155" s="329"/>
      <c r="P155" s="329"/>
      <c r="Q155" s="329"/>
      <c r="R155" s="329"/>
      <c r="S155" s="329"/>
      <c r="T155" s="329"/>
      <c r="U155" s="329"/>
      <c r="V155" s="329"/>
      <c r="W155" s="329"/>
      <c r="X155" s="329"/>
      <c r="Y155" s="329"/>
      <c r="Z155" s="110"/>
    </row>
    <row r="156" spans="1:26" ht="21.75" customHeight="1" x14ac:dyDescent="0.25">
      <c r="A156" s="118">
        <v>1</v>
      </c>
      <c r="B156" s="144" t="s">
        <v>657</v>
      </c>
      <c r="C156" s="121">
        <v>208152</v>
      </c>
      <c r="D156" s="275" t="s">
        <v>782</v>
      </c>
      <c r="E156" s="111">
        <v>208152</v>
      </c>
      <c r="F156" s="165"/>
      <c r="G156" s="111"/>
      <c r="H156" s="121"/>
      <c r="I156" s="121"/>
      <c r="J156" s="111"/>
      <c r="K156" s="111"/>
      <c r="L156" s="111"/>
      <c r="M156" s="111"/>
      <c r="N156" s="111"/>
      <c r="O156" s="111"/>
      <c r="P156" s="111"/>
      <c r="Q156" s="111"/>
      <c r="R156" s="111"/>
      <c r="S156" s="111"/>
      <c r="T156" s="111"/>
      <c r="U156" s="111"/>
      <c r="V156" s="111"/>
      <c r="W156" s="111"/>
      <c r="X156" s="111"/>
      <c r="Y156" s="111"/>
      <c r="Z156" s="110"/>
    </row>
    <row r="157" spans="1:26" s="112" customFormat="1" ht="21.95" customHeight="1" x14ac:dyDescent="0.25">
      <c r="A157" s="333"/>
      <c r="B157" s="332" t="s">
        <v>658</v>
      </c>
      <c r="C157" s="122">
        <f>C158+C168+C237+C239+C242+C244+C246+C278+C300+C309+C317+C322+C332+C341+C345+C350+C354+C356+C359+C366+C368+C406+C408+C421+C432+C425+C235</f>
        <v>409749776.83999997</v>
      </c>
      <c r="D157" s="122"/>
      <c r="E157" s="122">
        <f t="shared" ref="E157:Y157" si="20">E158+E168+E237+E239+E242+E244+E246+E278+E300+E309+E317+E322+E332+E341+E345+E350+E354+E356+E359+E366+E368+E406+E408+E421+E432+E425+E235</f>
        <v>167859189.08000001</v>
      </c>
      <c r="F157" s="133">
        <f t="shared" si="20"/>
        <v>10</v>
      </c>
      <c r="G157" s="122">
        <f t="shared" si="20"/>
        <v>30324121.010000002</v>
      </c>
      <c r="H157" s="122">
        <f t="shared" si="20"/>
        <v>48270.11</v>
      </c>
      <c r="I157" s="122">
        <f t="shared" si="20"/>
        <v>123062868.79000001</v>
      </c>
      <c r="J157" s="122">
        <f t="shared" si="20"/>
        <v>4473.3</v>
      </c>
      <c r="K157" s="122">
        <f t="shared" si="20"/>
        <v>7628567.8300000001</v>
      </c>
      <c r="L157" s="122">
        <f t="shared" si="20"/>
        <v>27115.96</v>
      </c>
      <c r="M157" s="122">
        <f t="shared" si="20"/>
        <v>27159821.870000001</v>
      </c>
      <c r="N157" s="122">
        <f t="shared" si="20"/>
        <v>2058.7199999999998</v>
      </c>
      <c r="O157" s="122">
        <f t="shared" si="20"/>
        <v>18070228.859999999</v>
      </c>
      <c r="P157" s="122">
        <f t="shared" si="20"/>
        <v>13345537.15</v>
      </c>
      <c r="Q157" s="122">
        <f t="shared" si="20"/>
        <v>0</v>
      </c>
      <c r="R157" s="122">
        <f t="shared" si="20"/>
        <v>59301.84</v>
      </c>
      <c r="S157" s="122">
        <f t="shared" si="20"/>
        <v>1097863.45</v>
      </c>
      <c r="T157" s="122">
        <f t="shared" si="20"/>
        <v>1713502.68</v>
      </c>
      <c r="U157" s="122">
        <f t="shared" si="20"/>
        <v>151085</v>
      </c>
      <c r="V157" s="122">
        <f t="shared" si="20"/>
        <v>0</v>
      </c>
      <c r="W157" s="122">
        <f t="shared" si="20"/>
        <v>8200096.4800000004</v>
      </c>
      <c r="X157" s="122">
        <f t="shared" si="20"/>
        <v>11077592.800000001</v>
      </c>
      <c r="Y157" s="122">
        <f t="shared" si="20"/>
        <v>0</v>
      </c>
      <c r="Z157" s="110"/>
    </row>
    <row r="158" spans="1:26" s="112" customFormat="1" ht="21.95" customHeight="1" x14ac:dyDescent="0.25">
      <c r="A158" s="201"/>
      <c r="B158" s="142" t="s">
        <v>30</v>
      </c>
      <c r="C158" s="329">
        <f>SUM(C159:C167)</f>
        <v>6195620.25</v>
      </c>
      <c r="D158" s="329">
        <f t="shared" ref="D158:Y158" si="21">SUM(D159:D167)</f>
        <v>0</v>
      </c>
      <c r="E158" s="329">
        <f t="shared" si="21"/>
        <v>2120177.31</v>
      </c>
      <c r="F158" s="332">
        <f t="shared" si="21"/>
        <v>0</v>
      </c>
      <c r="G158" s="329">
        <f t="shared" si="21"/>
        <v>0</v>
      </c>
      <c r="H158" s="329">
        <f t="shared" si="21"/>
        <v>0</v>
      </c>
      <c r="I158" s="329">
        <f t="shared" si="21"/>
        <v>0</v>
      </c>
      <c r="J158" s="329">
        <f t="shared" si="21"/>
        <v>96</v>
      </c>
      <c r="K158" s="329">
        <f t="shared" si="21"/>
        <v>179604</v>
      </c>
      <c r="L158" s="329">
        <f t="shared" si="21"/>
        <v>0</v>
      </c>
      <c r="M158" s="329">
        <f t="shared" si="21"/>
        <v>1117143.01</v>
      </c>
      <c r="N158" s="329">
        <f t="shared" si="21"/>
        <v>62</v>
      </c>
      <c r="O158" s="329">
        <f t="shared" si="21"/>
        <v>242850</v>
      </c>
      <c r="P158" s="329">
        <f t="shared" si="21"/>
        <v>2360000</v>
      </c>
      <c r="Q158" s="329">
        <f t="shared" si="21"/>
        <v>0</v>
      </c>
      <c r="R158" s="329">
        <f t="shared" si="21"/>
        <v>0</v>
      </c>
      <c r="S158" s="329">
        <f t="shared" si="21"/>
        <v>0</v>
      </c>
      <c r="T158" s="329">
        <f t="shared" si="21"/>
        <v>175845.93</v>
      </c>
      <c r="U158" s="329">
        <f t="shared" si="21"/>
        <v>0</v>
      </c>
      <c r="V158" s="329">
        <f t="shared" si="21"/>
        <v>0</v>
      </c>
      <c r="W158" s="329">
        <f t="shared" si="21"/>
        <v>0</v>
      </c>
      <c r="X158" s="239">
        <f t="shared" si="21"/>
        <v>0</v>
      </c>
      <c r="Y158" s="329">
        <f t="shared" si="21"/>
        <v>0</v>
      </c>
      <c r="Z158" s="110"/>
    </row>
    <row r="159" spans="1:26" s="112" customFormat="1" ht="21.95" customHeight="1" x14ac:dyDescent="0.25">
      <c r="A159" s="124">
        <v>1</v>
      </c>
      <c r="B159" s="141" t="s">
        <v>1484</v>
      </c>
      <c r="C159" s="113">
        <v>1800000</v>
      </c>
      <c r="D159" s="277" t="s">
        <v>655</v>
      </c>
      <c r="E159" s="114">
        <v>620000</v>
      </c>
      <c r="F159" s="165"/>
      <c r="G159" s="111"/>
      <c r="H159" s="113"/>
      <c r="I159" s="113"/>
      <c r="J159" s="113"/>
      <c r="K159" s="115"/>
      <c r="L159" s="115"/>
      <c r="M159" s="115"/>
      <c r="N159" s="115"/>
      <c r="O159" s="115"/>
      <c r="P159" s="115">
        <v>1180000</v>
      </c>
      <c r="Q159" s="115"/>
      <c r="R159" s="115"/>
      <c r="S159" s="115"/>
      <c r="T159" s="115"/>
      <c r="U159" s="115"/>
      <c r="V159" s="115"/>
      <c r="W159" s="115"/>
      <c r="X159" s="188"/>
      <c r="Y159" s="115"/>
      <c r="Z159" s="110"/>
    </row>
    <row r="160" spans="1:26" s="112" customFormat="1" ht="21.95" customHeight="1" x14ac:dyDescent="0.25">
      <c r="A160" s="124">
        <v>2</v>
      </c>
      <c r="B160" s="141" t="s">
        <v>1476</v>
      </c>
      <c r="C160" s="113">
        <v>1800000</v>
      </c>
      <c r="D160" s="277" t="s">
        <v>655</v>
      </c>
      <c r="E160" s="114">
        <v>620000</v>
      </c>
      <c r="F160" s="165"/>
      <c r="G160" s="111"/>
      <c r="H160" s="113"/>
      <c r="I160" s="113"/>
      <c r="J160" s="113"/>
      <c r="K160" s="115"/>
      <c r="L160" s="115"/>
      <c r="M160" s="115"/>
      <c r="N160" s="115"/>
      <c r="O160" s="115"/>
      <c r="P160" s="115">
        <v>1180000</v>
      </c>
      <c r="Q160" s="115"/>
      <c r="R160" s="115"/>
      <c r="S160" s="115"/>
      <c r="T160" s="115"/>
      <c r="U160" s="115"/>
      <c r="V160" s="115"/>
      <c r="W160" s="115"/>
      <c r="X160" s="188"/>
      <c r="Y160" s="115"/>
      <c r="Z160" s="110"/>
    </row>
    <row r="161" spans="1:26" s="112" customFormat="1" ht="21.95" customHeight="1" x14ac:dyDescent="0.25">
      <c r="A161" s="124">
        <v>3</v>
      </c>
      <c r="B161" s="141" t="s">
        <v>1477</v>
      </c>
      <c r="C161" s="113">
        <v>573417</v>
      </c>
      <c r="D161" s="277" t="s">
        <v>659</v>
      </c>
      <c r="E161" s="114">
        <v>150963</v>
      </c>
      <c r="F161" s="165"/>
      <c r="G161" s="111"/>
      <c r="H161" s="113"/>
      <c r="I161" s="113"/>
      <c r="J161" s="113">
        <v>96</v>
      </c>
      <c r="K161" s="115">
        <v>179604</v>
      </c>
      <c r="L161" s="115"/>
      <c r="M161" s="115"/>
      <c r="N161" s="115">
        <v>62</v>
      </c>
      <c r="O161" s="115">
        <v>242850</v>
      </c>
      <c r="P161" s="115"/>
      <c r="Q161" s="115"/>
      <c r="R161" s="115"/>
      <c r="S161" s="115"/>
      <c r="T161" s="115"/>
      <c r="U161" s="115"/>
      <c r="V161" s="115"/>
      <c r="W161" s="115"/>
      <c r="X161" s="188"/>
      <c r="Y161" s="115"/>
      <c r="Z161" s="110"/>
    </row>
    <row r="162" spans="1:26" s="112" customFormat="1" ht="21.95" customHeight="1" x14ac:dyDescent="0.25">
      <c r="A162" s="124">
        <v>4</v>
      </c>
      <c r="B162" s="141" t="s">
        <v>1478</v>
      </c>
      <c r="C162" s="113">
        <v>227358</v>
      </c>
      <c r="D162" s="277"/>
      <c r="E162" s="114"/>
      <c r="F162" s="165"/>
      <c r="G162" s="111"/>
      <c r="H162" s="113"/>
      <c r="I162" s="113"/>
      <c r="J162" s="113"/>
      <c r="K162" s="115"/>
      <c r="L162" s="115"/>
      <c r="M162" s="115">
        <v>181746.72</v>
      </c>
      <c r="N162" s="115"/>
      <c r="O162" s="115"/>
      <c r="P162" s="115"/>
      <c r="Q162" s="115"/>
      <c r="R162" s="115"/>
      <c r="S162" s="115"/>
      <c r="T162" s="115">
        <v>45611.28</v>
      </c>
      <c r="U162" s="115"/>
      <c r="V162" s="115"/>
      <c r="W162" s="115"/>
      <c r="X162" s="188"/>
      <c r="Y162" s="115"/>
      <c r="Z162" s="110"/>
    </row>
    <row r="163" spans="1:26" s="112" customFormat="1" ht="21.95" customHeight="1" x14ac:dyDescent="0.25">
      <c r="A163" s="124">
        <v>5</v>
      </c>
      <c r="B163" s="141" t="s">
        <v>1479</v>
      </c>
      <c r="C163" s="113">
        <v>394816.5</v>
      </c>
      <c r="D163" s="277"/>
      <c r="E163" s="114"/>
      <c r="F163" s="165"/>
      <c r="G163" s="111"/>
      <c r="H163" s="113"/>
      <c r="I163" s="113"/>
      <c r="J163" s="113"/>
      <c r="K163" s="115"/>
      <c r="L163" s="115"/>
      <c r="M163" s="115">
        <v>315610.63</v>
      </c>
      <c r="N163" s="115"/>
      <c r="O163" s="115"/>
      <c r="P163" s="115"/>
      <c r="Q163" s="115"/>
      <c r="R163" s="115"/>
      <c r="S163" s="115"/>
      <c r="T163" s="115">
        <v>79205.87</v>
      </c>
      <c r="U163" s="115"/>
      <c r="V163" s="115"/>
      <c r="W163" s="115"/>
      <c r="X163" s="188"/>
      <c r="Y163" s="115"/>
      <c r="Z163" s="110"/>
    </row>
    <row r="164" spans="1:26" s="112" customFormat="1" ht="21.95" customHeight="1" x14ac:dyDescent="0.25">
      <c r="A164" s="124">
        <v>6</v>
      </c>
      <c r="B164" s="141" t="s">
        <v>1480</v>
      </c>
      <c r="C164" s="113">
        <v>254362.51</v>
      </c>
      <c r="D164" s="277"/>
      <c r="E164" s="114"/>
      <c r="F164" s="165"/>
      <c r="G164" s="111"/>
      <c r="H164" s="113"/>
      <c r="I164" s="113"/>
      <c r="J164" s="113"/>
      <c r="K164" s="115"/>
      <c r="L164" s="115"/>
      <c r="M164" s="115">
        <v>203333.73</v>
      </c>
      <c r="N164" s="115"/>
      <c r="O164" s="115"/>
      <c r="P164" s="115"/>
      <c r="Q164" s="115"/>
      <c r="R164" s="115"/>
      <c r="S164" s="115"/>
      <c r="T164" s="115">
        <v>51028.78</v>
      </c>
      <c r="U164" s="115"/>
      <c r="V164" s="115"/>
      <c r="W164" s="115"/>
      <c r="X164" s="188"/>
      <c r="Y164" s="115"/>
      <c r="Z164" s="110"/>
    </row>
    <row r="165" spans="1:26" s="112" customFormat="1" ht="21.95" customHeight="1" x14ac:dyDescent="0.25">
      <c r="A165" s="124">
        <v>7</v>
      </c>
      <c r="B165" s="141" t="s">
        <v>1481</v>
      </c>
      <c r="C165" s="113">
        <v>73146.36</v>
      </c>
      <c r="D165" s="277" t="s">
        <v>655</v>
      </c>
      <c r="E165" s="114">
        <v>73146.36</v>
      </c>
      <c r="F165" s="165"/>
      <c r="G165" s="111"/>
      <c r="H165" s="113"/>
      <c r="I165" s="113"/>
      <c r="J165" s="113"/>
      <c r="K165" s="115"/>
      <c r="L165" s="115"/>
      <c r="M165" s="115"/>
      <c r="N165" s="115"/>
      <c r="O165" s="115"/>
      <c r="P165" s="115"/>
      <c r="Q165" s="115"/>
      <c r="R165" s="115"/>
      <c r="S165" s="115"/>
      <c r="T165" s="115"/>
      <c r="U165" s="115"/>
      <c r="V165" s="115"/>
      <c r="W165" s="115"/>
      <c r="X165" s="188"/>
      <c r="Y165" s="115"/>
      <c r="Z165" s="110"/>
    </row>
    <row r="166" spans="1:26" s="112" customFormat="1" ht="21.95" customHeight="1" x14ac:dyDescent="0.25">
      <c r="A166" s="124">
        <v>8</v>
      </c>
      <c r="B166" s="141" t="s">
        <v>1482</v>
      </c>
      <c r="C166" s="113">
        <v>416451.93</v>
      </c>
      <c r="D166" s="277"/>
      <c r="E166" s="114"/>
      <c r="F166" s="165"/>
      <c r="G166" s="111"/>
      <c r="H166" s="113"/>
      <c r="I166" s="113"/>
      <c r="J166" s="113"/>
      <c r="K166" s="115"/>
      <c r="L166" s="115"/>
      <c r="M166" s="115">
        <v>416451.93</v>
      </c>
      <c r="N166" s="115"/>
      <c r="O166" s="115"/>
      <c r="P166" s="115"/>
      <c r="Q166" s="115"/>
      <c r="R166" s="115"/>
      <c r="S166" s="115"/>
      <c r="T166" s="115"/>
      <c r="U166" s="115"/>
      <c r="V166" s="115"/>
      <c r="W166" s="115"/>
      <c r="X166" s="188"/>
      <c r="Y166" s="115"/>
      <c r="Z166" s="110"/>
    </row>
    <row r="167" spans="1:26" s="112" customFormat="1" ht="21.95" customHeight="1" x14ac:dyDescent="0.25">
      <c r="A167" s="124">
        <v>9</v>
      </c>
      <c r="B167" s="141" t="s">
        <v>1483</v>
      </c>
      <c r="C167" s="113">
        <v>656067.94999999995</v>
      </c>
      <c r="D167" s="277" t="s">
        <v>660</v>
      </c>
      <c r="E167" s="114">
        <v>656067.94999999995</v>
      </c>
      <c r="F167" s="165"/>
      <c r="G167" s="111"/>
      <c r="H167" s="113"/>
      <c r="I167" s="113"/>
      <c r="J167" s="113"/>
      <c r="K167" s="115"/>
      <c r="L167" s="115"/>
      <c r="M167" s="115"/>
      <c r="N167" s="115"/>
      <c r="O167" s="115"/>
      <c r="P167" s="115"/>
      <c r="Q167" s="115"/>
      <c r="R167" s="115"/>
      <c r="S167" s="115"/>
      <c r="T167" s="115"/>
      <c r="U167" s="115"/>
      <c r="V167" s="115"/>
      <c r="W167" s="115"/>
      <c r="X167" s="188"/>
      <c r="Y167" s="115"/>
      <c r="Z167" s="110"/>
    </row>
    <row r="168" spans="1:26" s="112" customFormat="1" ht="21.95" customHeight="1" x14ac:dyDescent="0.25">
      <c r="A168" s="201"/>
      <c r="B168" s="142" t="s">
        <v>39</v>
      </c>
      <c r="C168" s="329">
        <f>SUM(C169:C234)</f>
        <v>50194240.079999998</v>
      </c>
      <c r="D168" s="275"/>
      <c r="E168" s="329">
        <f>SUM(E169:E234)</f>
        <v>6244321.1600000001</v>
      </c>
      <c r="F168" s="332">
        <f t="shared" ref="F168:G168" si="22">SUM(F169:F234)</f>
        <v>4</v>
      </c>
      <c r="G168" s="329">
        <f t="shared" si="22"/>
        <v>7489465.6699999999</v>
      </c>
      <c r="H168" s="329">
        <f>SUM(H169:H234)</f>
        <v>9689.01</v>
      </c>
      <c r="I168" s="329">
        <f>SUM(I169:I234)</f>
        <v>18352182.579999998</v>
      </c>
      <c r="J168" s="329">
        <f>SUM(J169:J234)</f>
        <v>1340.08</v>
      </c>
      <c r="K168" s="329">
        <f>SUM(K169:K234)</f>
        <v>1320659.28</v>
      </c>
      <c r="L168" s="329">
        <f t="shared" ref="L168:M168" si="23">SUM(L169:L234)</f>
        <v>2366.1999999999998</v>
      </c>
      <c r="M168" s="329">
        <f t="shared" si="23"/>
        <v>1559847.52</v>
      </c>
      <c r="N168" s="329">
        <f>SUM(N169:N234)</f>
        <v>287.12</v>
      </c>
      <c r="O168" s="329">
        <f>SUM(O169:O234)</f>
        <v>3927359.93</v>
      </c>
      <c r="P168" s="329">
        <f t="shared" ref="P168:Y168" si="24">SUM(P169:P234)</f>
        <v>10530608.48</v>
      </c>
      <c r="Q168" s="329">
        <f t="shared" si="24"/>
        <v>0</v>
      </c>
      <c r="R168" s="329">
        <f t="shared" si="24"/>
        <v>7247.34</v>
      </c>
      <c r="S168" s="329">
        <f t="shared" si="24"/>
        <v>0</v>
      </c>
      <c r="T168" s="329">
        <f t="shared" si="24"/>
        <v>515901.02</v>
      </c>
      <c r="U168" s="329">
        <f t="shared" si="24"/>
        <v>0</v>
      </c>
      <c r="V168" s="329">
        <f t="shared" si="24"/>
        <v>0</v>
      </c>
      <c r="W168" s="329">
        <f t="shared" si="24"/>
        <v>0</v>
      </c>
      <c r="X168" s="329">
        <f t="shared" si="24"/>
        <v>246647.1</v>
      </c>
      <c r="Y168" s="329">
        <f t="shared" si="24"/>
        <v>0</v>
      </c>
      <c r="Z168" s="110"/>
    </row>
    <row r="169" spans="1:26" s="112" customFormat="1" ht="21.95" customHeight="1" x14ac:dyDescent="0.25">
      <c r="A169" s="98">
        <v>1</v>
      </c>
      <c r="B169" s="146" t="s">
        <v>426</v>
      </c>
      <c r="C169" s="125">
        <v>403453.34</v>
      </c>
      <c r="D169" s="281" t="s">
        <v>639</v>
      </c>
      <c r="E169" s="125">
        <v>29800.98</v>
      </c>
      <c r="F169" s="247"/>
      <c r="G169" s="125"/>
      <c r="H169" s="125">
        <v>178.64</v>
      </c>
      <c r="I169" s="125">
        <v>214509.64</v>
      </c>
      <c r="J169" s="125"/>
      <c r="K169" s="111"/>
      <c r="L169" s="111"/>
      <c r="M169" s="111"/>
      <c r="N169" s="111"/>
      <c r="O169" s="111"/>
      <c r="P169" s="111">
        <v>159142.72</v>
      </c>
      <c r="Q169" s="111"/>
      <c r="R169" s="111"/>
      <c r="S169" s="111"/>
      <c r="T169" s="111"/>
      <c r="U169" s="111"/>
      <c r="V169" s="111"/>
      <c r="W169" s="111"/>
      <c r="X169" s="186"/>
      <c r="Y169" s="111"/>
      <c r="Z169" s="110"/>
    </row>
    <row r="170" spans="1:26" s="112" customFormat="1" ht="21.95" customHeight="1" x14ac:dyDescent="0.25">
      <c r="A170" s="98">
        <v>2</v>
      </c>
      <c r="B170" s="146" t="s">
        <v>460</v>
      </c>
      <c r="C170" s="125">
        <v>481469.9</v>
      </c>
      <c r="D170" s="281"/>
      <c r="E170" s="125"/>
      <c r="F170" s="165"/>
      <c r="G170" s="111"/>
      <c r="H170" s="111">
        <v>425.18</v>
      </c>
      <c r="I170" s="111">
        <v>481469.9</v>
      </c>
      <c r="J170" s="111"/>
      <c r="K170" s="111"/>
      <c r="L170" s="111"/>
      <c r="M170" s="111"/>
      <c r="N170" s="111"/>
      <c r="O170" s="111"/>
      <c r="P170" s="111"/>
      <c r="Q170" s="111"/>
      <c r="R170" s="111"/>
      <c r="S170" s="111"/>
      <c r="T170" s="111"/>
      <c r="U170" s="111"/>
      <c r="V170" s="111"/>
      <c r="W170" s="111"/>
      <c r="X170" s="186"/>
      <c r="Y170" s="111"/>
      <c r="Z170" s="110"/>
    </row>
    <row r="171" spans="1:26" s="112" customFormat="1" ht="21.95" customHeight="1" x14ac:dyDescent="0.25">
      <c r="A171" s="98">
        <v>3</v>
      </c>
      <c r="B171" s="146" t="s">
        <v>455</v>
      </c>
      <c r="C171" s="125">
        <v>110930.43</v>
      </c>
      <c r="D171" s="281"/>
      <c r="E171" s="125"/>
      <c r="F171" s="165"/>
      <c r="G171" s="111"/>
      <c r="H171" s="111"/>
      <c r="I171" s="111"/>
      <c r="J171" s="111">
        <v>185.15</v>
      </c>
      <c r="K171" s="111">
        <v>102690.39</v>
      </c>
      <c r="L171" s="111"/>
      <c r="M171" s="111"/>
      <c r="N171" s="111"/>
      <c r="O171" s="111"/>
      <c r="P171" s="111"/>
      <c r="Q171" s="111"/>
      <c r="R171" s="111"/>
      <c r="S171" s="111"/>
      <c r="T171" s="111"/>
      <c r="U171" s="111"/>
      <c r="V171" s="111"/>
      <c r="W171" s="111"/>
      <c r="X171" s="186">
        <v>8240.0400000000009</v>
      </c>
      <c r="Y171" s="111"/>
      <c r="Z171" s="110"/>
    </row>
    <row r="172" spans="1:26" s="112" customFormat="1" ht="21.95" customHeight="1" x14ac:dyDescent="0.25">
      <c r="A172" s="98">
        <v>4</v>
      </c>
      <c r="B172" s="146" t="s">
        <v>461</v>
      </c>
      <c r="C172" s="125">
        <v>95991.38</v>
      </c>
      <c r="D172" s="281"/>
      <c r="E172" s="125"/>
      <c r="F172" s="165"/>
      <c r="G172" s="111"/>
      <c r="H172" s="111">
        <v>79.900000000000006</v>
      </c>
      <c r="I172" s="111">
        <v>95991.38</v>
      </c>
      <c r="J172" s="111"/>
      <c r="K172" s="111"/>
      <c r="L172" s="111"/>
      <c r="M172" s="111"/>
      <c r="N172" s="111"/>
      <c r="O172" s="111"/>
      <c r="P172" s="111"/>
      <c r="Q172" s="111"/>
      <c r="R172" s="111"/>
      <c r="S172" s="111"/>
      <c r="T172" s="111"/>
      <c r="U172" s="111"/>
      <c r="V172" s="111"/>
      <c r="W172" s="111"/>
      <c r="X172" s="186"/>
      <c r="Y172" s="111"/>
      <c r="Z172" s="110"/>
    </row>
    <row r="173" spans="1:26" s="112" customFormat="1" ht="21.95" customHeight="1" x14ac:dyDescent="0.25">
      <c r="A173" s="98">
        <v>5</v>
      </c>
      <c r="B173" s="146" t="s">
        <v>428</v>
      </c>
      <c r="C173" s="125">
        <v>247036.5</v>
      </c>
      <c r="D173" s="281" t="s">
        <v>638</v>
      </c>
      <c r="E173" s="125">
        <v>34734.03</v>
      </c>
      <c r="F173" s="165"/>
      <c r="G173" s="111"/>
      <c r="H173" s="111">
        <v>101.5</v>
      </c>
      <c r="I173" s="111">
        <v>121880.47</v>
      </c>
      <c r="J173" s="111"/>
      <c r="K173" s="111"/>
      <c r="L173" s="111"/>
      <c r="M173" s="111"/>
      <c r="N173" s="111"/>
      <c r="O173" s="111"/>
      <c r="P173" s="111">
        <v>90422</v>
      </c>
      <c r="Q173" s="111"/>
      <c r="R173" s="111"/>
      <c r="S173" s="111"/>
      <c r="T173" s="111"/>
      <c r="U173" s="111"/>
      <c r="V173" s="111"/>
      <c r="W173" s="111"/>
      <c r="X173" s="186"/>
      <c r="Y173" s="111"/>
      <c r="Z173" s="110"/>
    </row>
    <row r="174" spans="1:26" s="112" customFormat="1" ht="21.95" customHeight="1" x14ac:dyDescent="0.25">
      <c r="A174" s="98">
        <v>6</v>
      </c>
      <c r="B174" s="146" t="s">
        <v>432</v>
      </c>
      <c r="C174" s="125">
        <v>313622</v>
      </c>
      <c r="D174" s="281"/>
      <c r="E174" s="125"/>
      <c r="F174" s="165"/>
      <c r="G174" s="111"/>
      <c r="H174" s="111">
        <v>149.94</v>
      </c>
      <c r="I174" s="111">
        <v>180046.88</v>
      </c>
      <c r="J174" s="111"/>
      <c r="K174" s="111"/>
      <c r="L174" s="111"/>
      <c r="M174" s="111"/>
      <c r="N174" s="111"/>
      <c r="O174" s="111"/>
      <c r="P174" s="111">
        <v>133575.12</v>
      </c>
      <c r="Q174" s="111"/>
      <c r="R174" s="111"/>
      <c r="S174" s="111"/>
      <c r="T174" s="111"/>
      <c r="U174" s="111"/>
      <c r="V174" s="111"/>
      <c r="W174" s="111"/>
      <c r="X174" s="186"/>
      <c r="Y174" s="111"/>
      <c r="Z174" s="110"/>
    </row>
    <row r="175" spans="1:26" s="112" customFormat="1" ht="21.95" customHeight="1" x14ac:dyDescent="0.25">
      <c r="A175" s="98">
        <v>7</v>
      </c>
      <c r="B175" s="146" t="s">
        <v>429</v>
      </c>
      <c r="C175" s="125">
        <v>235561.22</v>
      </c>
      <c r="D175" s="281" t="s">
        <v>655</v>
      </c>
      <c r="E175" s="125">
        <v>18071.740000000002</v>
      </c>
      <c r="F175" s="165"/>
      <c r="G175" s="111"/>
      <c r="H175" s="111">
        <v>103.04</v>
      </c>
      <c r="I175" s="111">
        <v>123729.7</v>
      </c>
      <c r="J175" s="111"/>
      <c r="K175" s="111"/>
      <c r="L175" s="111"/>
      <c r="M175" s="111"/>
      <c r="N175" s="111"/>
      <c r="O175" s="111"/>
      <c r="P175" s="111">
        <v>91793.919999999998</v>
      </c>
      <c r="Q175" s="111"/>
      <c r="R175" s="111"/>
      <c r="S175" s="111"/>
      <c r="T175" s="111"/>
      <c r="U175" s="111"/>
      <c r="V175" s="111"/>
      <c r="W175" s="111"/>
      <c r="X175" s="186">
        <v>1965.86</v>
      </c>
      <c r="Y175" s="111"/>
      <c r="Z175" s="110"/>
    </row>
    <row r="176" spans="1:26" s="112" customFormat="1" ht="21.95" customHeight="1" x14ac:dyDescent="0.25">
      <c r="A176" s="98">
        <v>8</v>
      </c>
      <c r="B176" s="146" t="s">
        <v>599</v>
      </c>
      <c r="C176" s="125">
        <v>1448231.36</v>
      </c>
      <c r="D176" s="281"/>
      <c r="E176" s="125"/>
      <c r="F176" s="165"/>
      <c r="G176" s="111"/>
      <c r="H176" s="111">
        <v>658.7</v>
      </c>
      <c r="I176" s="111">
        <v>1425581.28</v>
      </c>
      <c r="J176" s="111"/>
      <c r="K176" s="111"/>
      <c r="L176" s="111"/>
      <c r="M176" s="111"/>
      <c r="N176" s="111"/>
      <c r="O176" s="111"/>
      <c r="P176" s="111"/>
      <c r="Q176" s="111"/>
      <c r="R176" s="111"/>
      <c r="S176" s="111"/>
      <c r="T176" s="111"/>
      <c r="U176" s="111"/>
      <c r="V176" s="111"/>
      <c r="W176" s="111"/>
      <c r="X176" s="186">
        <v>22650.080000000002</v>
      </c>
      <c r="Y176" s="111"/>
      <c r="Z176" s="110"/>
    </row>
    <row r="177" spans="1:26" s="112" customFormat="1" ht="21.95" customHeight="1" x14ac:dyDescent="0.25">
      <c r="A177" s="98">
        <v>9</v>
      </c>
      <c r="B177" s="146" t="s">
        <v>175</v>
      </c>
      <c r="C177" s="125">
        <v>382858.56</v>
      </c>
      <c r="D177" s="281" t="s">
        <v>640</v>
      </c>
      <c r="E177" s="125">
        <v>48125.84</v>
      </c>
      <c r="F177" s="165"/>
      <c r="G177" s="111"/>
      <c r="H177" s="111">
        <v>310.66000000000003</v>
      </c>
      <c r="I177" s="111">
        <v>329497.56</v>
      </c>
      <c r="J177" s="111"/>
      <c r="K177" s="111"/>
      <c r="L177" s="111"/>
      <c r="M177" s="111"/>
      <c r="N177" s="111"/>
      <c r="O177" s="111"/>
      <c r="P177" s="111"/>
      <c r="Q177" s="111"/>
      <c r="R177" s="111"/>
      <c r="S177" s="111"/>
      <c r="T177" s="111"/>
      <c r="U177" s="111"/>
      <c r="V177" s="111"/>
      <c r="W177" s="111"/>
      <c r="X177" s="186">
        <v>5235.16</v>
      </c>
      <c r="Y177" s="111"/>
      <c r="Z177" s="110"/>
    </row>
    <row r="178" spans="1:26" s="112" customFormat="1" ht="21.95" customHeight="1" x14ac:dyDescent="0.25">
      <c r="A178" s="98">
        <v>10</v>
      </c>
      <c r="B178" s="146" t="s">
        <v>1529</v>
      </c>
      <c r="C178" s="125">
        <v>7489465.6699999999</v>
      </c>
      <c r="D178" s="281"/>
      <c r="E178" s="125"/>
      <c r="F178" s="165">
        <v>4</v>
      </c>
      <c r="G178" s="111">
        <v>7489465.6699999999</v>
      </c>
      <c r="H178" s="111"/>
      <c r="I178" s="111"/>
      <c r="J178" s="111"/>
      <c r="K178" s="111"/>
      <c r="L178" s="111"/>
      <c r="M178" s="111"/>
      <c r="N178" s="111"/>
      <c r="O178" s="111"/>
      <c r="P178" s="111"/>
      <c r="Q178" s="111"/>
      <c r="R178" s="111"/>
      <c r="S178" s="111"/>
      <c r="T178" s="111"/>
      <c r="U178" s="111"/>
      <c r="V178" s="111"/>
      <c r="W178" s="111"/>
      <c r="X178" s="186"/>
      <c r="Y178" s="111"/>
      <c r="Z178" s="110"/>
    </row>
    <row r="179" spans="1:26" s="112" customFormat="1" ht="21.95" customHeight="1" x14ac:dyDescent="0.25">
      <c r="A179" s="98">
        <v>11</v>
      </c>
      <c r="B179" s="146" t="s">
        <v>416</v>
      </c>
      <c r="C179" s="125">
        <v>35055.360000000001</v>
      </c>
      <c r="D179" s="281" t="s">
        <v>1541</v>
      </c>
      <c r="E179" s="125">
        <v>35055.360000000001</v>
      </c>
      <c r="F179" s="165"/>
      <c r="G179" s="111"/>
      <c r="H179" s="111"/>
      <c r="I179" s="111"/>
      <c r="J179" s="111"/>
      <c r="K179" s="111"/>
      <c r="L179" s="111"/>
      <c r="M179" s="111"/>
      <c r="N179" s="111"/>
      <c r="O179" s="111"/>
      <c r="P179" s="111"/>
      <c r="Q179" s="111"/>
      <c r="R179" s="111"/>
      <c r="S179" s="111"/>
      <c r="T179" s="111"/>
      <c r="U179" s="111"/>
      <c r="V179" s="111"/>
      <c r="W179" s="111"/>
      <c r="X179" s="186"/>
      <c r="Y179" s="111"/>
      <c r="Z179" s="110"/>
    </row>
    <row r="180" spans="1:26" s="112" customFormat="1" ht="21.95" customHeight="1" x14ac:dyDescent="0.25">
      <c r="A180" s="98">
        <v>12</v>
      </c>
      <c r="B180" s="146" t="s">
        <v>425</v>
      </c>
      <c r="C180" s="125">
        <v>887730.78</v>
      </c>
      <c r="D180" s="281" t="s">
        <v>1542</v>
      </c>
      <c r="E180" s="125">
        <v>704848.39</v>
      </c>
      <c r="F180" s="165"/>
      <c r="G180" s="111"/>
      <c r="H180" s="111"/>
      <c r="I180" s="111"/>
      <c r="J180" s="111">
        <v>185.9</v>
      </c>
      <c r="K180" s="111">
        <v>169297.68</v>
      </c>
      <c r="L180" s="111"/>
      <c r="M180" s="111"/>
      <c r="N180" s="111"/>
      <c r="O180" s="111"/>
      <c r="P180" s="111"/>
      <c r="Q180" s="111"/>
      <c r="R180" s="111"/>
      <c r="S180" s="111"/>
      <c r="T180" s="111"/>
      <c r="U180" s="111"/>
      <c r="V180" s="111"/>
      <c r="W180" s="111"/>
      <c r="X180" s="186">
        <v>13584.71</v>
      </c>
      <c r="Y180" s="111"/>
      <c r="Z180" s="110"/>
    </row>
    <row r="181" spans="1:26" s="112" customFormat="1" ht="21.95" customHeight="1" x14ac:dyDescent="0.25">
      <c r="A181" s="98">
        <v>13</v>
      </c>
      <c r="B181" s="146" t="s">
        <v>594</v>
      </c>
      <c r="C181" s="125">
        <v>824431.93</v>
      </c>
      <c r="D181" s="281" t="s">
        <v>1543</v>
      </c>
      <c r="E181" s="125">
        <v>270377.44</v>
      </c>
      <c r="F181" s="165"/>
      <c r="G181" s="111"/>
      <c r="H181" s="111"/>
      <c r="I181" s="111"/>
      <c r="J181" s="111"/>
      <c r="K181" s="111"/>
      <c r="L181" s="111"/>
      <c r="M181" s="111"/>
      <c r="N181" s="111">
        <v>25.6</v>
      </c>
      <c r="O181" s="111">
        <v>471095.57</v>
      </c>
      <c r="P181" s="111"/>
      <c r="Q181" s="111"/>
      <c r="R181" s="111">
        <v>1589.63</v>
      </c>
      <c r="S181" s="111"/>
      <c r="T181" s="111">
        <v>69307.05</v>
      </c>
      <c r="U181" s="111"/>
      <c r="V181" s="111"/>
      <c r="W181" s="111"/>
      <c r="X181" s="186">
        <v>12062.24</v>
      </c>
      <c r="Y181" s="111"/>
      <c r="Z181" s="110"/>
    </row>
    <row r="182" spans="1:26" s="112" customFormat="1" ht="21.95" customHeight="1" x14ac:dyDescent="0.25">
      <c r="A182" s="98">
        <v>14</v>
      </c>
      <c r="B182" s="146" t="s">
        <v>442</v>
      </c>
      <c r="C182" s="125">
        <v>957896.48</v>
      </c>
      <c r="D182" s="281"/>
      <c r="E182" s="125"/>
      <c r="F182" s="165"/>
      <c r="G182" s="111"/>
      <c r="H182" s="111">
        <v>457.38</v>
      </c>
      <c r="I182" s="111">
        <v>957896.48</v>
      </c>
      <c r="J182" s="111"/>
      <c r="K182" s="111"/>
      <c r="L182" s="111"/>
      <c r="M182" s="111"/>
      <c r="N182" s="111"/>
      <c r="O182" s="111"/>
      <c r="P182" s="111"/>
      <c r="Q182" s="111"/>
      <c r="R182" s="111"/>
      <c r="S182" s="111"/>
      <c r="T182" s="111"/>
      <c r="U182" s="111"/>
      <c r="V182" s="111"/>
      <c r="W182" s="111"/>
      <c r="X182" s="186"/>
      <c r="Y182" s="111"/>
      <c r="Z182" s="110"/>
    </row>
    <row r="183" spans="1:26" s="112" customFormat="1" ht="21.95" customHeight="1" x14ac:dyDescent="0.25">
      <c r="A183" s="98">
        <v>15</v>
      </c>
      <c r="B183" s="146" t="s">
        <v>450</v>
      </c>
      <c r="C183" s="125">
        <v>478557.32</v>
      </c>
      <c r="D183" s="281"/>
      <c r="E183" s="125"/>
      <c r="F183" s="165"/>
      <c r="G183" s="111"/>
      <c r="H183" s="111"/>
      <c r="I183" s="111"/>
      <c r="J183" s="111"/>
      <c r="K183" s="111"/>
      <c r="L183" s="111"/>
      <c r="M183" s="111"/>
      <c r="N183" s="111">
        <v>28.4</v>
      </c>
      <c r="O183" s="111">
        <v>466609.94</v>
      </c>
      <c r="P183" s="111"/>
      <c r="Q183" s="111"/>
      <c r="R183" s="111"/>
      <c r="S183" s="111"/>
      <c r="T183" s="111"/>
      <c r="U183" s="111"/>
      <c r="V183" s="111"/>
      <c r="W183" s="111"/>
      <c r="X183" s="186">
        <v>11947.38</v>
      </c>
      <c r="Y183" s="111"/>
      <c r="Z183" s="110"/>
    </row>
    <row r="184" spans="1:26" s="112" customFormat="1" ht="21.95" customHeight="1" x14ac:dyDescent="0.25">
      <c r="A184" s="98">
        <v>16</v>
      </c>
      <c r="B184" s="146" t="s">
        <v>451</v>
      </c>
      <c r="C184" s="125">
        <v>12032.86</v>
      </c>
      <c r="D184" s="281"/>
      <c r="E184" s="125"/>
      <c r="F184" s="165"/>
      <c r="G184" s="111"/>
      <c r="H184" s="111"/>
      <c r="I184" s="111"/>
      <c r="J184" s="111"/>
      <c r="K184" s="111"/>
      <c r="L184" s="111"/>
      <c r="M184" s="111"/>
      <c r="N184" s="111"/>
      <c r="O184" s="111"/>
      <c r="P184" s="111"/>
      <c r="Q184" s="111"/>
      <c r="R184" s="111"/>
      <c r="S184" s="111"/>
      <c r="T184" s="111"/>
      <c r="U184" s="111"/>
      <c r="V184" s="111"/>
      <c r="W184" s="111"/>
      <c r="X184" s="186">
        <v>12032.86</v>
      </c>
      <c r="Y184" s="111"/>
      <c r="Z184" s="110"/>
    </row>
    <row r="185" spans="1:26" s="112" customFormat="1" ht="21.95" customHeight="1" x14ac:dyDescent="0.25">
      <c r="A185" s="98">
        <v>17</v>
      </c>
      <c r="B185" s="146" t="s">
        <v>449</v>
      </c>
      <c r="C185" s="125">
        <v>447701.99</v>
      </c>
      <c r="D185" s="281"/>
      <c r="E185" s="125"/>
      <c r="F185" s="165"/>
      <c r="G185" s="111"/>
      <c r="H185" s="111"/>
      <c r="I185" s="111"/>
      <c r="J185" s="111"/>
      <c r="K185" s="111"/>
      <c r="L185" s="111"/>
      <c r="M185" s="111"/>
      <c r="N185" s="111">
        <v>28.4</v>
      </c>
      <c r="O185" s="111">
        <v>436524.92</v>
      </c>
      <c r="P185" s="111"/>
      <c r="Q185" s="111"/>
      <c r="R185" s="111"/>
      <c r="S185" s="111"/>
      <c r="T185" s="111"/>
      <c r="U185" s="111"/>
      <c r="V185" s="111"/>
      <c r="W185" s="111"/>
      <c r="X185" s="186">
        <v>11177.07</v>
      </c>
      <c r="Y185" s="111"/>
      <c r="Z185" s="110"/>
    </row>
    <row r="186" spans="1:26" s="112" customFormat="1" ht="21.95" customHeight="1" x14ac:dyDescent="0.25">
      <c r="A186" s="98">
        <v>18</v>
      </c>
      <c r="B186" s="146" t="s">
        <v>1530</v>
      </c>
      <c r="C186" s="125">
        <v>224943.65</v>
      </c>
      <c r="D186" s="281" t="s">
        <v>665</v>
      </c>
      <c r="E186" s="125">
        <v>95490.51</v>
      </c>
      <c r="F186" s="165"/>
      <c r="G186" s="111"/>
      <c r="H186" s="111"/>
      <c r="I186" s="111"/>
      <c r="J186" s="111">
        <v>137.80000000000001</v>
      </c>
      <c r="K186" s="111">
        <v>129453.14</v>
      </c>
      <c r="L186" s="111"/>
      <c r="M186" s="111"/>
      <c r="N186" s="111"/>
      <c r="O186" s="111"/>
      <c r="P186" s="111"/>
      <c r="Q186" s="111"/>
      <c r="R186" s="111"/>
      <c r="S186" s="111"/>
      <c r="T186" s="111"/>
      <c r="U186" s="111"/>
      <c r="V186" s="111"/>
      <c r="W186" s="111"/>
      <c r="X186" s="186"/>
      <c r="Y186" s="111"/>
      <c r="Z186" s="110"/>
    </row>
    <row r="187" spans="1:26" s="112" customFormat="1" ht="21.95" customHeight="1" x14ac:dyDescent="0.25">
      <c r="A187" s="98">
        <v>19</v>
      </c>
      <c r="B187" s="146" t="s">
        <v>430</v>
      </c>
      <c r="C187" s="125">
        <v>851552.55</v>
      </c>
      <c r="D187" s="281"/>
      <c r="E187" s="125"/>
      <c r="F187" s="165"/>
      <c r="G187" s="111"/>
      <c r="H187" s="111">
        <v>218.54</v>
      </c>
      <c r="I187" s="111">
        <v>488866.79</v>
      </c>
      <c r="J187" s="111"/>
      <c r="K187" s="111"/>
      <c r="L187" s="111"/>
      <c r="M187" s="111"/>
      <c r="N187" s="111"/>
      <c r="O187" s="111"/>
      <c r="P187" s="111">
        <v>362685.76</v>
      </c>
      <c r="Q187" s="111"/>
      <c r="R187" s="111"/>
      <c r="S187" s="111"/>
      <c r="T187" s="111"/>
      <c r="U187" s="111"/>
      <c r="V187" s="111"/>
      <c r="W187" s="111"/>
      <c r="X187" s="186"/>
      <c r="Y187" s="111"/>
      <c r="Z187" s="110"/>
    </row>
    <row r="188" spans="1:26" s="112" customFormat="1" ht="21.95" customHeight="1" x14ac:dyDescent="0.25">
      <c r="A188" s="98">
        <v>20</v>
      </c>
      <c r="B188" s="146" t="s">
        <v>464</v>
      </c>
      <c r="C188" s="125">
        <v>557090.88</v>
      </c>
      <c r="D188" s="281"/>
      <c r="E188" s="125"/>
      <c r="F188" s="165"/>
      <c r="G188" s="111"/>
      <c r="H188" s="111">
        <v>246.96</v>
      </c>
      <c r="I188" s="111">
        <v>548378.07999999996</v>
      </c>
      <c r="J188" s="111"/>
      <c r="K188" s="111"/>
      <c r="L188" s="111"/>
      <c r="M188" s="111"/>
      <c r="N188" s="111"/>
      <c r="O188" s="111"/>
      <c r="P188" s="111"/>
      <c r="Q188" s="111"/>
      <c r="R188" s="111"/>
      <c r="S188" s="111"/>
      <c r="T188" s="111"/>
      <c r="U188" s="111"/>
      <c r="V188" s="111"/>
      <c r="W188" s="111"/>
      <c r="X188" s="186">
        <v>8712.7999999999993</v>
      </c>
      <c r="Y188" s="111"/>
      <c r="Z188" s="110"/>
    </row>
    <row r="189" spans="1:26" s="112" customFormat="1" ht="21.95" customHeight="1" x14ac:dyDescent="0.25">
      <c r="A189" s="98">
        <v>21</v>
      </c>
      <c r="B189" s="146" t="s">
        <v>437</v>
      </c>
      <c r="C189" s="125">
        <v>1263827.07</v>
      </c>
      <c r="D189" s="281" t="s">
        <v>655</v>
      </c>
      <c r="E189" s="125">
        <v>97774.03</v>
      </c>
      <c r="F189" s="165"/>
      <c r="G189" s="111"/>
      <c r="H189" s="111">
        <v>291.48</v>
      </c>
      <c r="I189" s="111">
        <v>669418</v>
      </c>
      <c r="J189" s="111"/>
      <c r="K189" s="111"/>
      <c r="L189" s="111"/>
      <c r="M189" s="111"/>
      <c r="N189" s="111"/>
      <c r="O189" s="111"/>
      <c r="P189" s="111">
        <v>496635.04</v>
      </c>
      <c r="Q189" s="111"/>
      <c r="R189" s="111"/>
      <c r="S189" s="111"/>
      <c r="T189" s="111"/>
      <c r="U189" s="111"/>
      <c r="V189" s="111"/>
      <c r="W189" s="111"/>
      <c r="X189" s="186"/>
      <c r="Y189" s="111"/>
      <c r="Z189" s="110"/>
    </row>
    <row r="190" spans="1:26" s="112" customFormat="1" ht="21.95" customHeight="1" x14ac:dyDescent="0.25">
      <c r="A190" s="98">
        <v>22</v>
      </c>
      <c r="B190" s="146" t="s">
        <v>438</v>
      </c>
      <c r="C190" s="125">
        <v>1161703.68</v>
      </c>
      <c r="D190" s="281"/>
      <c r="E190" s="125"/>
      <c r="F190" s="165"/>
      <c r="G190" s="111"/>
      <c r="H190" s="111"/>
      <c r="I190" s="111"/>
      <c r="J190" s="111"/>
      <c r="K190" s="111"/>
      <c r="L190" s="111"/>
      <c r="M190" s="111"/>
      <c r="N190" s="111"/>
      <c r="O190" s="111"/>
      <c r="P190" s="111">
        <v>1058872.8</v>
      </c>
      <c r="Q190" s="111"/>
      <c r="R190" s="111"/>
      <c r="S190" s="111"/>
      <c r="T190" s="111">
        <v>102830.88</v>
      </c>
      <c r="U190" s="111"/>
      <c r="V190" s="111"/>
      <c r="W190" s="111"/>
      <c r="X190" s="186"/>
      <c r="Y190" s="111"/>
      <c r="Z190" s="110"/>
    </row>
    <row r="191" spans="1:26" s="112" customFormat="1" ht="21.95" customHeight="1" x14ac:dyDescent="0.25">
      <c r="A191" s="98">
        <v>23</v>
      </c>
      <c r="B191" s="146" t="s">
        <v>436</v>
      </c>
      <c r="C191" s="125">
        <v>1058872.8</v>
      </c>
      <c r="D191" s="281"/>
      <c r="E191" s="125"/>
      <c r="F191" s="165"/>
      <c r="G191" s="111"/>
      <c r="H191" s="111"/>
      <c r="I191" s="111"/>
      <c r="J191" s="111"/>
      <c r="K191" s="111"/>
      <c r="L191" s="111"/>
      <c r="M191" s="111"/>
      <c r="N191" s="111"/>
      <c r="O191" s="111"/>
      <c r="P191" s="111">
        <v>1058872.8</v>
      </c>
      <c r="Q191" s="111"/>
      <c r="R191" s="111"/>
      <c r="S191" s="111"/>
      <c r="T191" s="111"/>
      <c r="U191" s="111"/>
      <c r="V191" s="111"/>
      <c r="W191" s="111"/>
      <c r="X191" s="186"/>
      <c r="Y191" s="111"/>
      <c r="Z191" s="110"/>
    </row>
    <row r="192" spans="1:26" s="112" customFormat="1" ht="21.95" customHeight="1" x14ac:dyDescent="0.25">
      <c r="A192" s="98">
        <v>24</v>
      </c>
      <c r="B192" s="146" t="s">
        <v>435</v>
      </c>
      <c r="C192" s="125">
        <v>1050516.56</v>
      </c>
      <c r="D192" s="281"/>
      <c r="E192" s="125"/>
      <c r="F192" s="165"/>
      <c r="G192" s="111"/>
      <c r="H192" s="111"/>
      <c r="I192" s="111"/>
      <c r="J192" s="111"/>
      <c r="K192" s="111"/>
      <c r="L192" s="111"/>
      <c r="M192" s="111"/>
      <c r="N192" s="111"/>
      <c r="O192" s="111"/>
      <c r="P192" s="111">
        <v>1050516.56</v>
      </c>
      <c r="Q192" s="111"/>
      <c r="R192" s="111"/>
      <c r="S192" s="111"/>
      <c r="T192" s="111"/>
      <c r="U192" s="111"/>
      <c r="V192" s="111"/>
      <c r="W192" s="111"/>
      <c r="X192" s="186"/>
      <c r="Y192" s="111"/>
      <c r="Z192" s="110"/>
    </row>
    <row r="193" spans="1:26" s="112" customFormat="1" ht="21.95" customHeight="1" x14ac:dyDescent="0.25">
      <c r="A193" s="98">
        <v>25</v>
      </c>
      <c r="B193" s="146" t="s">
        <v>441</v>
      </c>
      <c r="C193" s="125">
        <v>2433718.44</v>
      </c>
      <c r="D193" s="281"/>
      <c r="E193" s="125"/>
      <c r="F193" s="165"/>
      <c r="G193" s="111"/>
      <c r="H193" s="111">
        <v>602.77</v>
      </c>
      <c r="I193" s="111">
        <v>1397170.52</v>
      </c>
      <c r="J193" s="111"/>
      <c r="K193" s="111"/>
      <c r="L193" s="111"/>
      <c r="M193" s="111"/>
      <c r="N193" s="111"/>
      <c r="O193" s="111"/>
      <c r="P193" s="111">
        <v>1036547.92</v>
      </c>
      <c r="Q193" s="111"/>
      <c r="R193" s="111"/>
      <c r="S193" s="111"/>
      <c r="T193" s="111"/>
      <c r="U193" s="111"/>
      <c r="V193" s="111"/>
      <c r="W193" s="111"/>
      <c r="X193" s="186"/>
      <c r="Y193" s="111"/>
      <c r="Z193" s="110"/>
    </row>
    <row r="194" spans="1:26" s="112" customFormat="1" ht="21.95" customHeight="1" x14ac:dyDescent="0.25">
      <c r="A194" s="98">
        <v>26</v>
      </c>
      <c r="B194" s="146" t="s">
        <v>440</v>
      </c>
      <c r="C194" s="125">
        <v>1057999.76</v>
      </c>
      <c r="D194" s="281"/>
      <c r="E194" s="125"/>
      <c r="F194" s="165"/>
      <c r="G194" s="111"/>
      <c r="H194" s="111"/>
      <c r="I194" s="111"/>
      <c r="J194" s="111"/>
      <c r="K194" s="111"/>
      <c r="L194" s="111"/>
      <c r="M194" s="111"/>
      <c r="N194" s="111"/>
      <c r="O194" s="111"/>
      <c r="P194" s="111">
        <v>1057999.76</v>
      </c>
      <c r="Q194" s="111"/>
      <c r="R194" s="111"/>
      <c r="S194" s="111"/>
      <c r="T194" s="111"/>
      <c r="U194" s="111"/>
      <c r="V194" s="111"/>
      <c r="W194" s="111"/>
      <c r="X194" s="186"/>
      <c r="Y194" s="111"/>
      <c r="Z194" s="110"/>
    </row>
    <row r="195" spans="1:26" s="112" customFormat="1" ht="21.95" customHeight="1" x14ac:dyDescent="0.25">
      <c r="A195" s="98">
        <v>27</v>
      </c>
      <c r="B195" s="146" t="s">
        <v>445</v>
      </c>
      <c r="C195" s="125">
        <v>208217.92</v>
      </c>
      <c r="D195" s="281" t="s">
        <v>640</v>
      </c>
      <c r="E195" s="125">
        <v>208217.92</v>
      </c>
      <c r="F195" s="165"/>
      <c r="G195" s="111"/>
      <c r="H195" s="111"/>
      <c r="I195" s="111"/>
      <c r="J195" s="111"/>
      <c r="K195" s="111"/>
      <c r="L195" s="111"/>
      <c r="M195" s="111"/>
      <c r="N195" s="111"/>
      <c r="O195" s="111"/>
      <c r="P195" s="111"/>
      <c r="Q195" s="111"/>
      <c r="R195" s="111"/>
      <c r="S195" s="111"/>
      <c r="T195" s="111"/>
      <c r="U195" s="111"/>
      <c r="V195" s="111"/>
      <c r="W195" s="111"/>
      <c r="X195" s="186"/>
      <c r="Y195" s="111"/>
      <c r="Z195" s="110"/>
    </row>
    <row r="196" spans="1:26" s="112" customFormat="1" ht="21.95" customHeight="1" x14ac:dyDescent="0.25">
      <c r="A196" s="98">
        <v>28</v>
      </c>
      <c r="B196" s="146" t="s">
        <v>457</v>
      </c>
      <c r="C196" s="125">
        <v>1452284.88</v>
      </c>
      <c r="D196" s="281"/>
      <c r="E196" s="125"/>
      <c r="F196" s="165"/>
      <c r="G196" s="111"/>
      <c r="H196" s="111"/>
      <c r="I196" s="111"/>
      <c r="J196" s="111">
        <v>280.48</v>
      </c>
      <c r="K196" s="111">
        <v>334084.33</v>
      </c>
      <c r="L196" s="111">
        <v>1402.4</v>
      </c>
      <c r="M196" s="111">
        <v>1118200.55</v>
      </c>
      <c r="N196" s="111"/>
      <c r="O196" s="111"/>
      <c r="P196" s="111"/>
      <c r="Q196" s="111"/>
      <c r="R196" s="111"/>
      <c r="S196" s="111"/>
      <c r="T196" s="111"/>
      <c r="U196" s="111"/>
      <c r="V196" s="111"/>
      <c r="W196" s="111"/>
      <c r="X196" s="186"/>
      <c r="Y196" s="111"/>
      <c r="Z196" s="110"/>
    </row>
    <row r="197" spans="1:26" s="112" customFormat="1" ht="21.95" customHeight="1" x14ac:dyDescent="0.25">
      <c r="A197" s="98">
        <v>29</v>
      </c>
      <c r="B197" s="146" t="s">
        <v>456</v>
      </c>
      <c r="C197" s="125">
        <v>331753.09999999998</v>
      </c>
      <c r="D197" s="281"/>
      <c r="E197" s="125"/>
      <c r="F197" s="165"/>
      <c r="G197" s="111"/>
      <c r="H197" s="111"/>
      <c r="I197" s="111"/>
      <c r="J197" s="111">
        <v>278.68</v>
      </c>
      <c r="K197" s="111">
        <v>331753.09999999998</v>
      </c>
      <c r="L197" s="111"/>
      <c r="M197" s="111"/>
      <c r="N197" s="111"/>
      <c r="O197" s="111"/>
      <c r="P197" s="111"/>
      <c r="Q197" s="111"/>
      <c r="R197" s="111"/>
      <c r="S197" s="111"/>
      <c r="T197" s="111"/>
      <c r="U197" s="111"/>
      <c r="V197" s="111"/>
      <c r="W197" s="111"/>
      <c r="X197" s="186"/>
      <c r="Y197" s="111"/>
      <c r="Z197" s="110"/>
    </row>
    <row r="198" spans="1:26" s="112" customFormat="1" ht="21.95" customHeight="1" x14ac:dyDescent="0.25">
      <c r="A198" s="98">
        <v>30</v>
      </c>
      <c r="B198" s="146" t="s">
        <v>418</v>
      </c>
      <c r="C198" s="125">
        <v>491154.55</v>
      </c>
      <c r="D198" s="281" t="s">
        <v>666</v>
      </c>
      <c r="E198" s="125">
        <v>45635.03</v>
      </c>
      <c r="F198" s="165"/>
      <c r="G198" s="111"/>
      <c r="H198" s="111"/>
      <c r="I198" s="111"/>
      <c r="J198" s="111"/>
      <c r="K198" s="111"/>
      <c r="L198" s="111"/>
      <c r="M198" s="111"/>
      <c r="N198" s="111">
        <v>23.4</v>
      </c>
      <c r="O198" s="111">
        <v>397969.36</v>
      </c>
      <c r="P198" s="111"/>
      <c r="Q198" s="111"/>
      <c r="R198" s="111">
        <v>1342.88</v>
      </c>
      <c r="S198" s="111"/>
      <c r="T198" s="111">
        <v>46207.28</v>
      </c>
      <c r="U198" s="111"/>
      <c r="V198" s="111"/>
      <c r="W198" s="111"/>
      <c r="X198" s="186"/>
      <c r="Y198" s="111"/>
      <c r="Z198" s="110"/>
    </row>
    <row r="199" spans="1:26" s="112" customFormat="1" ht="21.95" customHeight="1" x14ac:dyDescent="0.25">
      <c r="A199" s="98">
        <v>31</v>
      </c>
      <c r="B199" s="146" t="s">
        <v>465</v>
      </c>
      <c r="C199" s="125">
        <v>536274.09</v>
      </c>
      <c r="D199" s="281"/>
      <c r="E199" s="125"/>
      <c r="F199" s="165"/>
      <c r="G199" s="111"/>
      <c r="H199" s="111">
        <v>245</v>
      </c>
      <c r="I199" s="111">
        <v>536274.09</v>
      </c>
      <c r="J199" s="111"/>
      <c r="K199" s="111"/>
      <c r="L199" s="111"/>
      <c r="M199" s="111"/>
      <c r="N199" s="111"/>
      <c r="O199" s="111"/>
      <c r="P199" s="111"/>
      <c r="Q199" s="111"/>
      <c r="R199" s="111"/>
      <c r="S199" s="111"/>
      <c r="T199" s="111"/>
      <c r="U199" s="111"/>
      <c r="V199" s="111"/>
      <c r="W199" s="111"/>
      <c r="X199" s="186"/>
      <c r="Y199" s="111"/>
      <c r="Z199" s="110"/>
    </row>
    <row r="200" spans="1:26" s="112" customFormat="1" ht="21.95" customHeight="1" x14ac:dyDescent="0.25">
      <c r="A200" s="98">
        <v>32</v>
      </c>
      <c r="B200" s="146" t="s">
        <v>431</v>
      </c>
      <c r="C200" s="125">
        <v>1235304.8600000001</v>
      </c>
      <c r="D200" s="281" t="s">
        <v>655</v>
      </c>
      <c r="E200" s="125">
        <v>155279.5</v>
      </c>
      <c r="F200" s="165"/>
      <c r="G200" s="111"/>
      <c r="H200" s="111">
        <v>497</v>
      </c>
      <c r="I200" s="111">
        <v>1063133.96</v>
      </c>
      <c r="J200" s="111"/>
      <c r="K200" s="111"/>
      <c r="L200" s="111"/>
      <c r="M200" s="111"/>
      <c r="N200" s="111"/>
      <c r="O200" s="111"/>
      <c r="P200" s="111"/>
      <c r="Q200" s="111"/>
      <c r="R200" s="111"/>
      <c r="S200" s="111"/>
      <c r="T200" s="111"/>
      <c r="U200" s="111"/>
      <c r="V200" s="111"/>
      <c r="W200" s="111"/>
      <c r="X200" s="186">
        <v>16891.400000000001</v>
      </c>
      <c r="Y200" s="111"/>
      <c r="Z200" s="110"/>
    </row>
    <row r="201" spans="1:26" s="112" customFormat="1" ht="21.95" customHeight="1" x14ac:dyDescent="0.25">
      <c r="A201" s="98">
        <v>33</v>
      </c>
      <c r="B201" s="146" t="s">
        <v>420</v>
      </c>
      <c r="C201" s="125">
        <v>1082491.77</v>
      </c>
      <c r="D201" s="281" t="s">
        <v>1544</v>
      </c>
      <c r="E201" s="125">
        <v>490321.21</v>
      </c>
      <c r="F201" s="165"/>
      <c r="G201" s="111"/>
      <c r="H201" s="111"/>
      <c r="I201" s="111"/>
      <c r="J201" s="111"/>
      <c r="K201" s="111"/>
      <c r="L201" s="111"/>
      <c r="M201" s="111"/>
      <c r="N201" s="111"/>
      <c r="O201" s="111"/>
      <c r="P201" s="111">
        <v>592170.56000000006</v>
      </c>
      <c r="Q201" s="111"/>
      <c r="R201" s="111"/>
      <c r="S201" s="111"/>
      <c r="T201" s="111"/>
      <c r="U201" s="111"/>
      <c r="V201" s="111"/>
      <c r="W201" s="111"/>
      <c r="X201" s="186"/>
      <c r="Y201" s="111"/>
      <c r="Z201" s="110"/>
    </row>
    <row r="202" spans="1:26" s="112" customFormat="1" ht="21.95" customHeight="1" x14ac:dyDescent="0.25">
      <c r="A202" s="98">
        <v>34</v>
      </c>
      <c r="B202" s="146" t="s">
        <v>453</v>
      </c>
      <c r="C202" s="125">
        <v>16415.97</v>
      </c>
      <c r="D202" s="281"/>
      <c r="E202" s="125"/>
      <c r="F202" s="165"/>
      <c r="G202" s="111"/>
      <c r="H202" s="111"/>
      <c r="I202" s="111"/>
      <c r="J202" s="111"/>
      <c r="K202" s="111"/>
      <c r="L202" s="111"/>
      <c r="M202" s="111"/>
      <c r="N202" s="111"/>
      <c r="O202" s="111"/>
      <c r="P202" s="111"/>
      <c r="Q202" s="111"/>
      <c r="R202" s="111"/>
      <c r="S202" s="111"/>
      <c r="T202" s="111"/>
      <c r="U202" s="111"/>
      <c r="V202" s="111"/>
      <c r="W202" s="111"/>
      <c r="X202" s="186">
        <v>16415.97</v>
      </c>
      <c r="Y202" s="111"/>
      <c r="Z202" s="110"/>
    </row>
    <row r="203" spans="1:26" s="112" customFormat="1" ht="21.95" customHeight="1" x14ac:dyDescent="0.25">
      <c r="A203" s="98">
        <v>35</v>
      </c>
      <c r="B203" s="141" t="s">
        <v>421</v>
      </c>
      <c r="C203" s="111">
        <v>1069493.52</v>
      </c>
      <c r="D203" s="275" t="s">
        <v>1542</v>
      </c>
      <c r="E203" s="125">
        <v>557254.31000000006</v>
      </c>
      <c r="F203" s="165"/>
      <c r="G203" s="111"/>
      <c r="H203" s="111"/>
      <c r="I203" s="111"/>
      <c r="J203" s="111"/>
      <c r="K203" s="111"/>
      <c r="L203" s="111"/>
      <c r="M203" s="111"/>
      <c r="N203" s="111"/>
      <c r="O203" s="111"/>
      <c r="P203" s="111">
        <v>501499.12</v>
      </c>
      <c r="Q203" s="111"/>
      <c r="R203" s="111"/>
      <c r="S203" s="111"/>
      <c r="T203" s="111"/>
      <c r="U203" s="111"/>
      <c r="V203" s="111"/>
      <c r="W203" s="111"/>
      <c r="X203" s="186">
        <v>10740.09</v>
      </c>
      <c r="Y203" s="111"/>
      <c r="Z203" s="110"/>
    </row>
    <row r="204" spans="1:26" s="112" customFormat="1" ht="21.95" customHeight="1" x14ac:dyDescent="0.25">
      <c r="A204" s="98">
        <v>36</v>
      </c>
      <c r="B204" s="141" t="s">
        <v>423</v>
      </c>
      <c r="C204" s="111">
        <v>1425370.74</v>
      </c>
      <c r="D204" s="275" t="s">
        <v>1542</v>
      </c>
      <c r="E204" s="111">
        <v>742682.37</v>
      </c>
      <c r="F204" s="165"/>
      <c r="G204" s="111"/>
      <c r="H204" s="111"/>
      <c r="I204" s="111"/>
      <c r="J204" s="111"/>
      <c r="K204" s="111"/>
      <c r="L204" s="111"/>
      <c r="M204" s="111"/>
      <c r="N204" s="111"/>
      <c r="O204" s="111"/>
      <c r="P204" s="111">
        <v>668374.48</v>
      </c>
      <c r="Q204" s="111"/>
      <c r="R204" s="111"/>
      <c r="S204" s="111"/>
      <c r="T204" s="111"/>
      <c r="U204" s="111"/>
      <c r="V204" s="111"/>
      <c r="W204" s="111"/>
      <c r="X204" s="186">
        <v>14313.89</v>
      </c>
      <c r="Y204" s="111"/>
      <c r="Z204" s="110"/>
    </row>
    <row r="205" spans="1:26" s="112" customFormat="1" ht="21.95" customHeight="1" x14ac:dyDescent="0.25">
      <c r="A205" s="98">
        <v>37</v>
      </c>
      <c r="B205" s="141" t="s">
        <v>171</v>
      </c>
      <c r="C205" s="111">
        <v>625033.93000000005</v>
      </c>
      <c r="D205" s="275"/>
      <c r="E205" s="111"/>
      <c r="F205" s="165"/>
      <c r="G205" s="111"/>
      <c r="H205" s="111"/>
      <c r="I205" s="111"/>
      <c r="J205" s="111"/>
      <c r="K205" s="111"/>
      <c r="L205" s="111"/>
      <c r="M205" s="111"/>
      <c r="N205" s="111">
        <v>27.4</v>
      </c>
      <c r="O205" s="111">
        <v>215702.89</v>
      </c>
      <c r="P205" s="111">
        <v>409331.04</v>
      </c>
      <c r="Q205" s="111"/>
      <c r="R205" s="111"/>
      <c r="S205" s="111"/>
      <c r="T205" s="111"/>
      <c r="U205" s="111"/>
      <c r="V205" s="111"/>
      <c r="W205" s="111"/>
      <c r="X205" s="186"/>
      <c r="Y205" s="111"/>
      <c r="Z205" s="110"/>
    </row>
    <row r="206" spans="1:26" s="112" customFormat="1" ht="21.95" customHeight="1" x14ac:dyDescent="0.25">
      <c r="A206" s="98">
        <v>38</v>
      </c>
      <c r="B206" s="141" t="s">
        <v>172</v>
      </c>
      <c r="C206" s="111">
        <v>736364.73</v>
      </c>
      <c r="D206" s="275" t="s">
        <v>655</v>
      </c>
      <c r="E206" s="111">
        <v>84097.45</v>
      </c>
      <c r="F206" s="165"/>
      <c r="G206" s="111"/>
      <c r="H206" s="111"/>
      <c r="I206" s="111"/>
      <c r="J206" s="111"/>
      <c r="K206" s="111"/>
      <c r="L206" s="111"/>
      <c r="M206" s="111"/>
      <c r="N206" s="111">
        <v>22</v>
      </c>
      <c r="O206" s="111">
        <v>225101.28</v>
      </c>
      <c r="P206" s="111">
        <v>427166</v>
      </c>
      <c r="Q206" s="111"/>
      <c r="R206" s="111"/>
      <c r="S206" s="111"/>
      <c r="T206" s="111"/>
      <c r="U206" s="111"/>
      <c r="V206" s="111"/>
      <c r="W206" s="111"/>
      <c r="X206" s="186"/>
      <c r="Y206" s="111"/>
      <c r="Z206" s="110"/>
    </row>
    <row r="207" spans="1:26" s="112" customFormat="1" ht="21.95" customHeight="1" x14ac:dyDescent="0.25">
      <c r="A207" s="98">
        <v>39</v>
      </c>
      <c r="B207" s="141" t="s">
        <v>174</v>
      </c>
      <c r="C207" s="111">
        <v>636460.51</v>
      </c>
      <c r="D207" s="275"/>
      <c r="E207" s="111"/>
      <c r="F207" s="165"/>
      <c r="G207" s="111"/>
      <c r="H207" s="111"/>
      <c r="I207" s="111"/>
      <c r="J207" s="111"/>
      <c r="K207" s="111"/>
      <c r="L207" s="111"/>
      <c r="M207" s="111"/>
      <c r="N207" s="111">
        <v>21.6</v>
      </c>
      <c r="O207" s="111">
        <v>219646.27</v>
      </c>
      <c r="P207" s="111">
        <v>416814.24</v>
      </c>
      <c r="Q207" s="111"/>
      <c r="R207" s="111"/>
      <c r="S207" s="111"/>
      <c r="T207" s="111"/>
      <c r="U207" s="111"/>
      <c r="V207" s="111"/>
      <c r="W207" s="111"/>
      <c r="X207" s="186"/>
      <c r="Y207" s="111"/>
      <c r="Z207" s="110"/>
    </row>
    <row r="208" spans="1:26" s="112" customFormat="1" ht="21.95" customHeight="1" x14ac:dyDescent="0.25">
      <c r="A208" s="98">
        <v>40</v>
      </c>
      <c r="B208" s="141" t="s">
        <v>173</v>
      </c>
      <c r="C208" s="111">
        <v>875037.79</v>
      </c>
      <c r="D208" s="275" t="s">
        <v>655</v>
      </c>
      <c r="E208" s="111">
        <v>99934.78</v>
      </c>
      <c r="F208" s="165"/>
      <c r="G208" s="111"/>
      <c r="H208" s="111"/>
      <c r="I208" s="111"/>
      <c r="J208" s="111"/>
      <c r="K208" s="111"/>
      <c r="L208" s="111"/>
      <c r="M208" s="111"/>
      <c r="N208" s="111">
        <v>24.32</v>
      </c>
      <c r="O208" s="111">
        <v>267492.61</v>
      </c>
      <c r="P208" s="111">
        <v>507610.4</v>
      </c>
      <c r="Q208" s="111"/>
      <c r="R208" s="111"/>
      <c r="S208" s="111"/>
      <c r="T208" s="111"/>
      <c r="U208" s="111"/>
      <c r="V208" s="111"/>
      <c r="W208" s="111"/>
      <c r="X208" s="186"/>
      <c r="Y208" s="111"/>
      <c r="Z208" s="110"/>
    </row>
    <row r="209" spans="1:26" s="112" customFormat="1" ht="21.95" customHeight="1" x14ac:dyDescent="0.25">
      <c r="A209" s="98">
        <v>41</v>
      </c>
      <c r="B209" s="141" t="s">
        <v>177</v>
      </c>
      <c r="C209" s="111">
        <v>261971.88</v>
      </c>
      <c r="D209" s="275"/>
      <c r="E209" s="111"/>
      <c r="F209" s="165"/>
      <c r="G209" s="111"/>
      <c r="H209" s="111"/>
      <c r="I209" s="111"/>
      <c r="J209" s="111"/>
      <c r="K209" s="111"/>
      <c r="L209" s="111"/>
      <c r="M209" s="111"/>
      <c r="N209" s="111">
        <v>23.2</v>
      </c>
      <c r="O209" s="111">
        <v>261971.88</v>
      </c>
      <c r="P209" s="111"/>
      <c r="Q209" s="111"/>
      <c r="R209" s="111"/>
      <c r="S209" s="111"/>
      <c r="T209" s="111"/>
      <c r="U209" s="111"/>
      <c r="V209" s="111"/>
      <c r="W209" s="111"/>
      <c r="X209" s="186"/>
      <c r="Y209" s="111"/>
      <c r="Z209" s="110"/>
    </row>
    <row r="210" spans="1:26" s="112" customFormat="1" ht="21.95" customHeight="1" x14ac:dyDescent="0.25">
      <c r="A210" s="98">
        <v>42</v>
      </c>
      <c r="B210" s="141" t="s">
        <v>170</v>
      </c>
      <c r="C210" s="111">
        <v>109510.84</v>
      </c>
      <c r="D210" s="275" t="s">
        <v>661</v>
      </c>
      <c r="E210" s="111">
        <v>109510.84</v>
      </c>
      <c r="F210" s="165"/>
      <c r="G210" s="111"/>
      <c r="H210" s="111"/>
      <c r="I210" s="111"/>
      <c r="J210" s="111"/>
      <c r="K210" s="111"/>
      <c r="L210" s="111"/>
      <c r="M210" s="111"/>
      <c r="N210" s="111"/>
      <c r="O210" s="111"/>
      <c r="P210" s="111"/>
      <c r="Q210" s="111"/>
      <c r="R210" s="111"/>
      <c r="S210" s="111"/>
      <c r="T210" s="111"/>
      <c r="U210" s="111"/>
      <c r="V210" s="111"/>
      <c r="W210" s="111"/>
      <c r="X210" s="186"/>
      <c r="Y210" s="111"/>
      <c r="Z210" s="110"/>
    </row>
    <row r="211" spans="1:26" s="112" customFormat="1" ht="21.95" customHeight="1" x14ac:dyDescent="0.25">
      <c r="A211" s="98">
        <v>43</v>
      </c>
      <c r="B211" s="141" t="s">
        <v>178</v>
      </c>
      <c r="C211" s="111">
        <v>9174.89</v>
      </c>
      <c r="D211" s="275"/>
      <c r="E211" s="111"/>
      <c r="F211" s="165"/>
      <c r="G211" s="111"/>
      <c r="H211" s="111"/>
      <c r="I211" s="111"/>
      <c r="J211" s="111"/>
      <c r="K211" s="111"/>
      <c r="L211" s="111"/>
      <c r="M211" s="111"/>
      <c r="N211" s="111"/>
      <c r="O211" s="111"/>
      <c r="P211" s="111"/>
      <c r="Q211" s="111"/>
      <c r="R211" s="111"/>
      <c r="S211" s="111"/>
      <c r="T211" s="111"/>
      <c r="U211" s="111"/>
      <c r="V211" s="111"/>
      <c r="W211" s="111"/>
      <c r="X211" s="186">
        <v>9174.89</v>
      </c>
      <c r="Y211" s="111"/>
      <c r="Z211" s="110"/>
    </row>
    <row r="212" spans="1:26" s="112" customFormat="1" ht="21.95" customHeight="1" x14ac:dyDescent="0.25">
      <c r="A212" s="98">
        <v>44</v>
      </c>
      <c r="B212" s="141" t="s">
        <v>40</v>
      </c>
      <c r="C212" s="111">
        <v>273712.28999999998</v>
      </c>
      <c r="D212" s="275"/>
      <c r="E212" s="111"/>
      <c r="F212" s="165"/>
      <c r="G212" s="111"/>
      <c r="H212" s="111"/>
      <c r="I212" s="111"/>
      <c r="J212" s="111">
        <v>272.07</v>
      </c>
      <c r="K212" s="111">
        <v>253380.64</v>
      </c>
      <c r="L212" s="111"/>
      <c r="M212" s="111"/>
      <c r="N212" s="111"/>
      <c r="O212" s="111"/>
      <c r="P212" s="111"/>
      <c r="Q212" s="111"/>
      <c r="R212" s="111"/>
      <c r="S212" s="111"/>
      <c r="T212" s="111"/>
      <c r="U212" s="111"/>
      <c r="V212" s="111"/>
      <c r="W212" s="111"/>
      <c r="X212" s="186">
        <v>20331.650000000001</v>
      </c>
      <c r="Y212" s="111"/>
      <c r="Z212" s="110"/>
    </row>
    <row r="213" spans="1:26" s="112" customFormat="1" ht="21.95" customHeight="1" x14ac:dyDescent="0.25">
      <c r="A213" s="98">
        <v>45</v>
      </c>
      <c r="B213" s="141" t="s">
        <v>412</v>
      </c>
      <c r="C213" s="111">
        <v>296596.64</v>
      </c>
      <c r="D213" s="275" t="s">
        <v>655</v>
      </c>
      <c r="E213" s="111">
        <v>47929.41</v>
      </c>
      <c r="F213" s="165"/>
      <c r="G213" s="111"/>
      <c r="H213" s="111"/>
      <c r="I213" s="111"/>
      <c r="J213" s="111"/>
      <c r="K213" s="111"/>
      <c r="L213" s="111"/>
      <c r="M213" s="111"/>
      <c r="N213" s="111"/>
      <c r="O213" s="111"/>
      <c r="P213" s="111">
        <v>243453.44</v>
      </c>
      <c r="Q213" s="111"/>
      <c r="R213" s="111"/>
      <c r="S213" s="111"/>
      <c r="T213" s="111"/>
      <c r="U213" s="111"/>
      <c r="V213" s="111"/>
      <c r="W213" s="111"/>
      <c r="X213" s="186">
        <v>5213.79</v>
      </c>
      <c r="Y213" s="111"/>
      <c r="Z213" s="110"/>
    </row>
    <row r="214" spans="1:26" s="112" customFormat="1" ht="21.95" customHeight="1" x14ac:dyDescent="0.25">
      <c r="A214" s="98">
        <v>46</v>
      </c>
      <c r="B214" s="146" t="s">
        <v>422</v>
      </c>
      <c r="C214" s="111">
        <v>392393.54</v>
      </c>
      <c r="D214" s="275"/>
      <c r="E214" s="111"/>
      <c r="F214" s="165"/>
      <c r="G214" s="111"/>
      <c r="H214" s="111">
        <v>322</v>
      </c>
      <c r="I214" s="111">
        <v>225268.74</v>
      </c>
      <c r="J214" s="111"/>
      <c r="K214" s="111"/>
      <c r="L214" s="111"/>
      <c r="M214" s="111"/>
      <c r="N214" s="111"/>
      <c r="O214" s="111"/>
      <c r="P214" s="111">
        <v>167124.79999999999</v>
      </c>
      <c r="Q214" s="111"/>
      <c r="R214" s="111"/>
      <c r="S214" s="111"/>
      <c r="T214" s="111"/>
      <c r="U214" s="111"/>
      <c r="V214" s="111"/>
      <c r="W214" s="111"/>
      <c r="X214" s="186"/>
      <c r="Y214" s="111"/>
      <c r="Z214" s="110"/>
    </row>
    <row r="215" spans="1:26" s="112" customFormat="1" ht="21.95" customHeight="1" x14ac:dyDescent="0.25">
      <c r="A215" s="98">
        <v>47</v>
      </c>
      <c r="B215" s="141" t="s">
        <v>414</v>
      </c>
      <c r="C215" s="111">
        <v>243205.84</v>
      </c>
      <c r="D215" s="275" t="s">
        <v>1545</v>
      </c>
      <c r="E215" s="111">
        <v>105047.17</v>
      </c>
      <c r="F215" s="165"/>
      <c r="G215" s="111"/>
      <c r="H215" s="111"/>
      <c r="I215" s="111"/>
      <c r="J215" s="111"/>
      <c r="K215" s="111"/>
      <c r="L215" s="111"/>
      <c r="M215" s="111"/>
      <c r="N215" s="111">
        <v>12</v>
      </c>
      <c r="O215" s="111">
        <v>122468.16</v>
      </c>
      <c r="P215" s="111"/>
      <c r="Q215" s="111"/>
      <c r="R215" s="111">
        <v>1471.02</v>
      </c>
      <c r="S215" s="111"/>
      <c r="T215" s="111">
        <v>14219.49</v>
      </c>
      <c r="U215" s="111"/>
      <c r="V215" s="111"/>
      <c r="W215" s="111"/>
      <c r="X215" s="186"/>
      <c r="Y215" s="111"/>
      <c r="Z215" s="110"/>
    </row>
    <row r="216" spans="1:26" s="112" customFormat="1" ht="21.95" customHeight="1" x14ac:dyDescent="0.25">
      <c r="A216" s="98">
        <v>48</v>
      </c>
      <c r="B216" s="141" t="s">
        <v>454</v>
      </c>
      <c r="C216" s="111">
        <v>558800.96</v>
      </c>
      <c r="D216" s="275"/>
      <c r="E216" s="111"/>
      <c r="F216" s="165"/>
      <c r="G216" s="111"/>
      <c r="H216" s="111">
        <v>271.32</v>
      </c>
      <c r="I216" s="111">
        <v>558800.96</v>
      </c>
      <c r="J216" s="111"/>
      <c r="K216" s="111"/>
      <c r="L216" s="111"/>
      <c r="M216" s="111"/>
      <c r="N216" s="111"/>
      <c r="O216" s="111"/>
      <c r="P216" s="111"/>
      <c r="Q216" s="111"/>
      <c r="R216" s="111"/>
      <c r="S216" s="111"/>
      <c r="T216" s="111"/>
      <c r="U216" s="111"/>
      <c r="V216" s="111"/>
      <c r="W216" s="111"/>
      <c r="X216" s="186"/>
      <c r="Y216" s="111"/>
      <c r="Z216" s="110"/>
    </row>
    <row r="217" spans="1:26" s="112" customFormat="1" ht="21.95" customHeight="1" x14ac:dyDescent="0.25">
      <c r="A217" s="98">
        <v>49</v>
      </c>
      <c r="B217" s="141" t="s">
        <v>458</v>
      </c>
      <c r="C217" s="111">
        <v>340088.58</v>
      </c>
      <c r="D217" s="275" t="s">
        <v>665</v>
      </c>
      <c r="E217" s="111">
        <v>52300.02</v>
      </c>
      <c r="F217" s="165"/>
      <c r="G217" s="111"/>
      <c r="H217" s="111">
        <v>122.7</v>
      </c>
      <c r="I217" s="111">
        <v>282099.33</v>
      </c>
      <c r="J217" s="111"/>
      <c r="K217" s="111"/>
      <c r="L217" s="111"/>
      <c r="M217" s="111"/>
      <c r="N217" s="111"/>
      <c r="O217" s="111"/>
      <c r="P217" s="111"/>
      <c r="Q217" s="111"/>
      <c r="R217" s="111"/>
      <c r="S217" s="111"/>
      <c r="T217" s="111"/>
      <c r="U217" s="111"/>
      <c r="V217" s="111"/>
      <c r="W217" s="111"/>
      <c r="X217" s="186">
        <v>5689.23</v>
      </c>
      <c r="Y217" s="111"/>
      <c r="Z217" s="110"/>
    </row>
    <row r="218" spans="1:26" s="112" customFormat="1" ht="21.95" customHeight="1" x14ac:dyDescent="0.25">
      <c r="A218" s="98">
        <v>50</v>
      </c>
      <c r="B218" s="141" t="s">
        <v>443</v>
      </c>
      <c r="C218" s="111">
        <v>876862.64</v>
      </c>
      <c r="D218" s="275" t="s">
        <v>640</v>
      </c>
      <c r="E218" s="111">
        <v>102193.75</v>
      </c>
      <c r="F218" s="165"/>
      <c r="G218" s="111"/>
      <c r="H218" s="111">
        <v>316.26</v>
      </c>
      <c r="I218" s="111">
        <v>699677.98</v>
      </c>
      <c r="J218" s="111"/>
      <c r="K218" s="111"/>
      <c r="L218" s="111"/>
      <c r="M218" s="111"/>
      <c r="N218" s="111"/>
      <c r="O218" s="111"/>
      <c r="P218" s="111"/>
      <c r="Q218" s="111"/>
      <c r="R218" s="111"/>
      <c r="S218" s="111"/>
      <c r="T218" s="111">
        <v>63874.21</v>
      </c>
      <c r="U218" s="111"/>
      <c r="V218" s="111"/>
      <c r="W218" s="111"/>
      <c r="X218" s="186">
        <v>11116.7</v>
      </c>
      <c r="Y218" s="111"/>
      <c r="Z218" s="110"/>
    </row>
    <row r="219" spans="1:26" s="112" customFormat="1" ht="21.95" customHeight="1" x14ac:dyDescent="0.25">
      <c r="A219" s="98">
        <v>51</v>
      </c>
      <c r="B219" s="141" t="s">
        <v>182</v>
      </c>
      <c r="C219" s="111">
        <v>902419.85</v>
      </c>
      <c r="D219" s="275"/>
      <c r="E219" s="111"/>
      <c r="F219" s="165"/>
      <c r="G219" s="111"/>
      <c r="H219" s="111">
        <v>417.48</v>
      </c>
      <c r="I219" s="111">
        <v>902419.85</v>
      </c>
      <c r="J219" s="111"/>
      <c r="K219" s="111"/>
      <c r="L219" s="111"/>
      <c r="M219" s="111"/>
      <c r="N219" s="111"/>
      <c r="O219" s="111"/>
      <c r="P219" s="111"/>
      <c r="Q219" s="111"/>
      <c r="R219" s="111"/>
      <c r="S219" s="111"/>
      <c r="T219" s="111"/>
      <c r="U219" s="111"/>
      <c r="V219" s="111"/>
      <c r="W219" s="111"/>
      <c r="X219" s="186"/>
      <c r="Y219" s="111"/>
      <c r="Z219" s="110"/>
    </row>
    <row r="220" spans="1:26" s="112" customFormat="1" ht="21.95" customHeight="1" x14ac:dyDescent="0.25">
      <c r="A220" s="98">
        <v>52</v>
      </c>
      <c r="B220" s="141" t="s">
        <v>169</v>
      </c>
      <c r="C220" s="111">
        <v>1116472.25</v>
      </c>
      <c r="D220" s="275" t="s">
        <v>626</v>
      </c>
      <c r="E220" s="111">
        <v>272050.7</v>
      </c>
      <c r="F220" s="165"/>
      <c r="G220" s="111"/>
      <c r="H220" s="111">
        <v>384.37</v>
      </c>
      <c r="I220" s="111">
        <v>844421.55</v>
      </c>
      <c r="J220" s="111"/>
      <c r="K220" s="111"/>
      <c r="L220" s="111"/>
      <c r="M220" s="111"/>
      <c r="N220" s="111"/>
      <c r="O220" s="111"/>
      <c r="P220" s="111"/>
      <c r="Q220" s="111"/>
      <c r="R220" s="111"/>
      <c r="S220" s="111"/>
      <c r="T220" s="111"/>
      <c r="U220" s="111"/>
      <c r="V220" s="111"/>
      <c r="W220" s="111"/>
      <c r="X220" s="186"/>
      <c r="Y220" s="111"/>
      <c r="Z220" s="110"/>
    </row>
    <row r="221" spans="1:26" s="112" customFormat="1" ht="21.95" customHeight="1" x14ac:dyDescent="0.25">
      <c r="A221" s="98">
        <v>53</v>
      </c>
      <c r="B221" s="141" t="s">
        <v>439</v>
      </c>
      <c r="C221" s="111">
        <v>226586.26</v>
      </c>
      <c r="D221" s="275" t="s">
        <v>662</v>
      </c>
      <c r="E221" s="111">
        <v>72260.37</v>
      </c>
      <c r="F221" s="165"/>
      <c r="G221" s="111"/>
      <c r="H221" s="111">
        <v>171.85</v>
      </c>
      <c r="I221" s="111">
        <v>154325.89000000001</v>
      </c>
      <c r="J221" s="111"/>
      <c r="K221" s="111"/>
      <c r="L221" s="111"/>
      <c r="M221" s="111"/>
      <c r="N221" s="111"/>
      <c r="O221" s="111"/>
      <c r="P221" s="111"/>
      <c r="Q221" s="111"/>
      <c r="R221" s="111"/>
      <c r="S221" s="111"/>
      <c r="T221" s="111"/>
      <c r="U221" s="111"/>
      <c r="V221" s="111"/>
      <c r="W221" s="111"/>
      <c r="X221" s="186"/>
      <c r="Y221" s="111"/>
      <c r="Z221" s="110"/>
    </row>
    <row r="222" spans="1:26" s="112" customFormat="1" ht="21.95" customHeight="1" x14ac:dyDescent="0.25">
      <c r="A222" s="98">
        <v>54</v>
      </c>
      <c r="B222" s="141" t="s">
        <v>427</v>
      </c>
      <c r="C222" s="111">
        <v>821425.97</v>
      </c>
      <c r="D222" s="275" t="s">
        <v>1545</v>
      </c>
      <c r="E222" s="111">
        <v>350843.23</v>
      </c>
      <c r="F222" s="165"/>
      <c r="G222" s="111"/>
      <c r="H222" s="111"/>
      <c r="I222" s="111"/>
      <c r="J222" s="111"/>
      <c r="K222" s="111"/>
      <c r="L222" s="111"/>
      <c r="M222" s="111"/>
      <c r="N222" s="111">
        <v>24.4</v>
      </c>
      <c r="O222" s="111">
        <v>409026.96</v>
      </c>
      <c r="P222" s="111"/>
      <c r="Q222" s="111"/>
      <c r="R222" s="111">
        <v>1380.19</v>
      </c>
      <c r="S222" s="111"/>
      <c r="T222" s="111">
        <v>60175.59</v>
      </c>
      <c r="U222" s="111"/>
      <c r="V222" s="111"/>
      <c r="W222" s="111"/>
      <c r="X222" s="186"/>
      <c r="Y222" s="111"/>
      <c r="Z222" s="110"/>
    </row>
    <row r="223" spans="1:26" s="112" customFormat="1" ht="21.95" customHeight="1" x14ac:dyDescent="0.25">
      <c r="A223" s="98">
        <v>55</v>
      </c>
      <c r="B223" s="141" t="s">
        <v>424</v>
      </c>
      <c r="C223" s="111">
        <v>871076.05</v>
      </c>
      <c r="D223" s="275" t="s">
        <v>1545</v>
      </c>
      <c r="E223" s="111">
        <v>372049.51</v>
      </c>
      <c r="F223" s="165"/>
      <c r="G223" s="111"/>
      <c r="H223" s="111"/>
      <c r="I223" s="111"/>
      <c r="J223" s="111"/>
      <c r="K223" s="111"/>
      <c r="L223" s="111"/>
      <c r="M223" s="111"/>
      <c r="N223" s="111">
        <v>26.4</v>
      </c>
      <c r="O223" s="111">
        <v>433750.09</v>
      </c>
      <c r="P223" s="111"/>
      <c r="Q223" s="111"/>
      <c r="R223" s="111">
        <v>1463.62</v>
      </c>
      <c r="S223" s="111"/>
      <c r="T223" s="111">
        <v>63812.83</v>
      </c>
      <c r="U223" s="111"/>
      <c r="V223" s="111"/>
      <c r="W223" s="111"/>
      <c r="X223" s="186"/>
      <c r="Y223" s="111"/>
      <c r="Z223" s="110"/>
    </row>
    <row r="224" spans="1:26" s="112" customFormat="1" ht="21.95" customHeight="1" x14ac:dyDescent="0.25">
      <c r="A224" s="98">
        <v>56</v>
      </c>
      <c r="B224" s="141" t="s">
        <v>417</v>
      </c>
      <c r="C224" s="111">
        <v>631547.5</v>
      </c>
      <c r="D224" s="275" t="s">
        <v>639</v>
      </c>
      <c r="E224" s="111">
        <v>58387.5</v>
      </c>
      <c r="F224" s="165"/>
      <c r="G224" s="111"/>
      <c r="H224" s="111">
        <v>292.74</v>
      </c>
      <c r="I224" s="111">
        <v>420277.5</v>
      </c>
      <c r="J224" s="111"/>
      <c r="K224" s="111"/>
      <c r="L224" s="111">
        <v>418.2</v>
      </c>
      <c r="M224" s="111">
        <v>152882.5</v>
      </c>
      <c r="N224" s="111"/>
      <c r="O224" s="111"/>
      <c r="P224" s="111"/>
      <c r="Q224" s="111"/>
      <c r="R224" s="111"/>
      <c r="S224" s="111"/>
      <c r="T224" s="111"/>
      <c r="U224" s="111"/>
      <c r="V224" s="111"/>
      <c r="W224" s="111"/>
      <c r="X224" s="186"/>
      <c r="Y224" s="111"/>
      <c r="Z224" s="110"/>
    </row>
    <row r="225" spans="1:26" s="112" customFormat="1" ht="21.95" customHeight="1" x14ac:dyDescent="0.25">
      <c r="A225" s="98">
        <v>57</v>
      </c>
      <c r="B225" s="141" t="s">
        <v>459</v>
      </c>
      <c r="C225" s="111">
        <v>1095197.07</v>
      </c>
      <c r="D225" s="275"/>
      <c r="E225" s="111"/>
      <c r="F225" s="165"/>
      <c r="G225" s="111"/>
      <c r="H225" s="111">
        <v>381.92</v>
      </c>
      <c r="I225" s="111">
        <v>793820.14</v>
      </c>
      <c r="J225" s="111"/>
      <c r="K225" s="111"/>
      <c r="L225" s="111">
        <v>545.6</v>
      </c>
      <c r="M225" s="111">
        <v>288764.46999999997</v>
      </c>
      <c r="N225" s="111"/>
      <c r="O225" s="111"/>
      <c r="P225" s="111"/>
      <c r="Q225" s="111"/>
      <c r="R225" s="111"/>
      <c r="S225" s="111"/>
      <c r="T225" s="111"/>
      <c r="U225" s="111"/>
      <c r="V225" s="111"/>
      <c r="W225" s="111"/>
      <c r="X225" s="186">
        <v>12612.46</v>
      </c>
      <c r="Y225" s="111"/>
      <c r="Z225" s="110"/>
    </row>
    <row r="226" spans="1:26" s="112" customFormat="1" ht="21.95" customHeight="1" x14ac:dyDescent="0.25">
      <c r="A226" s="98">
        <v>58</v>
      </c>
      <c r="B226" s="141" t="s">
        <v>179</v>
      </c>
      <c r="C226" s="111">
        <v>1638808.49</v>
      </c>
      <c r="D226" s="275" t="s">
        <v>665</v>
      </c>
      <c r="E226" s="111">
        <v>208856.32000000001</v>
      </c>
      <c r="F226" s="165"/>
      <c r="G226" s="111"/>
      <c r="H226" s="111">
        <v>648.76</v>
      </c>
      <c r="I226" s="111">
        <v>1429952.17</v>
      </c>
      <c r="J226" s="111"/>
      <c r="K226" s="111"/>
      <c r="L226" s="111"/>
      <c r="M226" s="111"/>
      <c r="N226" s="111"/>
      <c r="O226" s="111"/>
      <c r="P226" s="111"/>
      <c r="Q226" s="111"/>
      <c r="R226" s="111"/>
      <c r="S226" s="111"/>
      <c r="T226" s="111"/>
      <c r="U226" s="111"/>
      <c r="V226" s="111"/>
      <c r="W226" s="111"/>
      <c r="X226" s="186"/>
      <c r="Y226" s="111"/>
      <c r="Z226" s="110"/>
    </row>
    <row r="227" spans="1:26" s="112" customFormat="1" ht="21.95" customHeight="1" x14ac:dyDescent="0.25">
      <c r="A227" s="98">
        <v>59</v>
      </c>
      <c r="B227" s="141" t="s">
        <v>419</v>
      </c>
      <c r="C227" s="111">
        <v>394883.94</v>
      </c>
      <c r="D227" s="275" t="s">
        <v>1545</v>
      </c>
      <c r="E227" s="111">
        <v>137169.78</v>
      </c>
      <c r="F227" s="165"/>
      <c r="G227" s="111"/>
      <c r="H227" s="111">
        <v>219.38</v>
      </c>
      <c r="I227" s="111">
        <v>257714.16</v>
      </c>
      <c r="J227" s="111"/>
      <c r="K227" s="111"/>
      <c r="L227" s="111"/>
      <c r="M227" s="111"/>
      <c r="N227" s="111"/>
      <c r="O227" s="111"/>
      <c r="P227" s="111"/>
      <c r="Q227" s="111"/>
      <c r="R227" s="111"/>
      <c r="S227" s="111"/>
      <c r="T227" s="111"/>
      <c r="U227" s="111"/>
      <c r="V227" s="111"/>
      <c r="W227" s="111"/>
      <c r="X227" s="186"/>
      <c r="Y227" s="111"/>
      <c r="Z227" s="110"/>
    </row>
    <row r="228" spans="1:26" s="112" customFormat="1" ht="21.95" customHeight="1" x14ac:dyDescent="0.25">
      <c r="A228" s="98">
        <v>60</v>
      </c>
      <c r="B228" s="141" t="s">
        <v>434</v>
      </c>
      <c r="C228" s="111">
        <v>1057482.1399999999</v>
      </c>
      <c r="D228" s="275"/>
      <c r="E228" s="111"/>
      <c r="F228" s="165"/>
      <c r="G228" s="111"/>
      <c r="H228" s="111">
        <v>476.98</v>
      </c>
      <c r="I228" s="111">
        <v>1040943.31</v>
      </c>
      <c r="J228" s="111"/>
      <c r="K228" s="111"/>
      <c r="L228" s="111"/>
      <c r="M228" s="111"/>
      <c r="N228" s="111"/>
      <c r="O228" s="111"/>
      <c r="P228" s="111"/>
      <c r="Q228" s="111"/>
      <c r="R228" s="111"/>
      <c r="S228" s="111"/>
      <c r="T228" s="111"/>
      <c r="U228" s="111"/>
      <c r="V228" s="111"/>
      <c r="W228" s="111"/>
      <c r="X228" s="186">
        <v>16538.830000000002</v>
      </c>
      <c r="Y228" s="111"/>
      <c r="Z228" s="110"/>
    </row>
    <row r="229" spans="1:26" s="112" customFormat="1" ht="21.95" customHeight="1" x14ac:dyDescent="0.25">
      <c r="A229" s="98">
        <v>61</v>
      </c>
      <c r="B229" s="141" t="s">
        <v>433</v>
      </c>
      <c r="C229" s="111">
        <v>1033882.65</v>
      </c>
      <c r="D229" s="275"/>
      <c r="E229" s="111"/>
      <c r="F229" s="165"/>
      <c r="G229" s="111"/>
      <c r="H229" s="111">
        <v>474.6</v>
      </c>
      <c r="I229" s="111">
        <v>1033882.65</v>
      </c>
      <c r="J229" s="111"/>
      <c r="K229" s="111"/>
      <c r="L229" s="111"/>
      <c r="M229" s="111"/>
      <c r="N229" s="111"/>
      <c r="O229" s="111"/>
      <c r="P229" s="111"/>
      <c r="Q229" s="111"/>
      <c r="R229" s="111"/>
      <c r="S229" s="111"/>
      <c r="T229" s="111"/>
      <c r="U229" s="111"/>
      <c r="V229" s="111"/>
      <c r="W229" s="111"/>
      <c r="X229" s="186"/>
      <c r="Y229" s="111"/>
      <c r="Z229" s="110"/>
    </row>
    <row r="230" spans="1:26" s="112" customFormat="1" ht="21.95" customHeight="1" x14ac:dyDescent="0.25">
      <c r="A230" s="98">
        <v>62</v>
      </c>
      <c r="B230" s="141" t="s">
        <v>167</v>
      </c>
      <c r="C230" s="111">
        <v>302516.28000000003</v>
      </c>
      <c r="D230" s="275" t="s">
        <v>639</v>
      </c>
      <c r="E230" s="111">
        <v>36900.9</v>
      </c>
      <c r="F230" s="165"/>
      <c r="G230" s="111"/>
      <c r="H230" s="111">
        <v>250.4</v>
      </c>
      <c r="I230" s="111">
        <v>265615.38</v>
      </c>
      <c r="J230" s="111"/>
      <c r="K230" s="111"/>
      <c r="L230" s="111"/>
      <c r="M230" s="111"/>
      <c r="N230" s="111"/>
      <c r="O230" s="111"/>
      <c r="P230" s="111"/>
      <c r="Q230" s="111"/>
      <c r="R230" s="111"/>
      <c r="S230" s="111"/>
      <c r="T230" s="111"/>
      <c r="U230" s="111"/>
      <c r="V230" s="111"/>
      <c r="W230" s="111"/>
      <c r="X230" s="186"/>
      <c r="Y230" s="111"/>
      <c r="Z230" s="110"/>
    </row>
    <row r="231" spans="1:26" s="112" customFormat="1" ht="21.95" customHeight="1" x14ac:dyDescent="0.25">
      <c r="A231" s="98">
        <v>63</v>
      </c>
      <c r="B231" s="141" t="s">
        <v>181</v>
      </c>
      <c r="C231" s="111">
        <v>809118.24</v>
      </c>
      <c r="D231" s="275"/>
      <c r="E231" s="111"/>
      <c r="F231" s="165"/>
      <c r="G231" s="111"/>
      <c r="H231" s="111">
        <v>371.56</v>
      </c>
      <c r="I231" s="111">
        <v>809118.24</v>
      </c>
      <c r="J231" s="111"/>
      <c r="K231" s="111"/>
      <c r="L231" s="111"/>
      <c r="M231" s="111"/>
      <c r="N231" s="111"/>
      <c r="O231" s="111"/>
      <c r="P231" s="111"/>
      <c r="Q231" s="111"/>
      <c r="R231" s="111"/>
      <c r="S231" s="111"/>
      <c r="T231" s="111"/>
      <c r="U231" s="111"/>
      <c r="V231" s="111"/>
      <c r="W231" s="111"/>
      <c r="X231" s="186"/>
      <c r="Y231" s="111"/>
      <c r="Z231" s="110"/>
    </row>
    <row r="232" spans="1:26" s="112" customFormat="1" ht="21.95" customHeight="1" x14ac:dyDescent="0.25">
      <c r="A232" s="98">
        <v>64</v>
      </c>
      <c r="B232" s="141" t="s">
        <v>444</v>
      </c>
      <c r="C232" s="111">
        <v>248224.12</v>
      </c>
      <c r="D232" s="275" t="s">
        <v>665</v>
      </c>
      <c r="E232" s="111">
        <v>152750.43</v>
      </c>
      <c r="F232" s="165"/>
      <c r="G232" s="111"/>
      <c r="H232" s="111"/>
      <c r="I232" s="111"/>
      <c r="J232" s="111"/>
      <c r="K232" s="111"/>
      <c r="L232" s="111"/>
      <c r="M232" s="111"/>
      <c r="N232" s="111"/>
      <c r="O232" s="111"/>
      <c r="P232" s="111"/>
      <c r="Q232" s="111"/>
      <c r="R232" s="111"/>
      <c r="S232" s="111"/>
      <c r="T232" s="111">
        <v>95473.69</v>
      </c>
      <c r="U232" s="111"/>
      <c r="V232" s="111"/>
      <c r="W232" s="111"/>
      <c r="X232" s="186"/>
      <c r="Y232" s="111"/>
      <c r="Z232" s="110"/>
    </row>
    <row r="233" spans="1:26" s="112" customFormat="1" ht="21.95" customHeight="1" x14ac:dyDescent="0.25">
      <c r="A233" s="98">
        <v>65</v>
      </c>
      <c r="B233" s="141" t="s">
        <v>168</v>
      </c>
      <c r="C233" s="111">
        <v>281304.92</v>
      </c>
      <c r="D233" s="275" t="s">
        <v>1546</v>
      </c>
      <c r="E233" s="111">
        <v>281304.92</v>
      </c>
      <c r="F233" s="165"/>
      <c r="G233" s="111"/>
      <c r="H233" s="111"/>
      <c r="I233" s="111"/>
      <c r="J233" s="111"/>
      <c r="K233" s="111"/>
      <c r="L233" s="111"/>
      <c r="M233" s="111"/>
      <c r="N233" s="111"/>
      <c r="O233" s="111"/>
      <c r="P233" s="111"/>
      <c r="Q233" s="111"/>
      <c r="R233" s="111"/>
      <c r="S233" s="111"/>
      <c r="T233" s="111"/>
      <c r="U233" s="111"/>
      <c r="V233" s="111"/>
      <c r="W233" s="111"/>
      <c r="X233" s="186"/>
      <c r="Y233" s="111"/>
      <c r="Z233" s="110"/>
    </row>
    <row r="234" spans="1:26" s="112" customFormat="1" ht="21.95" customHeight="1" x14ac:dyDescent="0.25">
      <c r="A234" s="98">
        <v>66</v>
      </c>
      <c r="B234" s="141" t="s">
        <v>176</v>
      </c>
      <c r="C234" s="111">
        <v>167065.42000000001</v>
      </c>
      <c r="D234" s="275" t="s">
        <v>665</v>
      </c>
      <c r="E234" s="111">
        <v>167065.42000000001</v>
      </c>
      <c r="F234" s="165"/>
      <c r="G234" s="111"/>
      <c r="H234" s="111"/>
      <c r="I234" s="111"/>
      <c r="J234" s="111"/>
      <c r="K234" s="111"/>
      <c r="L234" s="111"/>
      <c r="M234" s="111"/>
      <c r="N234" s="111"/>
      <c r="O234" s="111"/>
      <c r="P234" s="111"/>
      <c r="Q234" s="111"/>
      <c r="R234" s="111"/>
      <c r="S234" s="111"/>
      <c r="T234" s="111"/>
      <c r="U234" s="111"/>
      <c r="V234" s="111"/>
      <c r="W234" s="111"/>
      <c r="X234" s="186"/>
      <c r="Y234" s="111"/>
      <c r="Z234" s="110"/>
    </row>
    <row r="235" spans="1:26" s="99" customFormat="1" ht="21.95" customHeight="1" x14ac:dyDescent="0.25">
      <c r="A235" s="333"/>
      <c r="B235" s="142" t="s">
        <v>2137</v>
      </c>
      <c r="C235" s="329">
        <f>C236</f>
        <v>201316</v>
      </c>
      <c r="D235" s="329">
        <f t="shared" ref="D235:Y235" si="25">D236</f>
        <v>0</v>
      </c>
      <c r="E235" s="329">
        <f t="shared" si="25"/>
        <v>0</v>
      </c>
      <c r="F235" s="332">
        <f t="shared" si="25"/>
        <v>0</v>
      </c>
      <c r="G235" s="329">
        <f t="shared" si="25"/>
        <v>0</v>
      </c>
      <c r="H235" s="329">
        <f t="shared" si="25"/>
        <v>0</v>
      </c>
      <c r="I235" s="329">
        <f t="shared" si="25"/>
        <v>0</v>
      </c>
      <c r="J235" s="329">
        <f t="shared" si="25"/>
        <v>0</v>
      </c>
      <c r="K235" s="329">
        <f t="shared" si="25"/>
        <v>0</v>
      </c>
      <c r="L235" s="329">
        <f t="shared" si="25"/>
        <v>368.4</v>
      </c>
      <c r="M235" s="329">
        <f t="shared" si="25"/>
        <v>201316</v>
      </c>
      <c r="N235" s="329">
        <f t="shared" si="25"/>
        <v>0</v>
      </c>
      <c r="O235" s="329">
        <f t="shared" si="25"/>
        <v>0</v>
      </c>
      <c r="P235" s="329">
        <f t="shared" si="25"/>
        <v>0</v>
      </c>
      <c r="Q235" s="329">
        <f t="shared" si="25"/>
        <v>0</v>
      </c>
      <c r="R235" s="329">
        <f t="shared" si="25"/>
        <v>0</v>
      </c>
      <c r="S235" s="329">
        <f t="shared" si="25"/>
        <v>0</v>
      </c>
      <c r="T235" s="329">
        <f t="shared" si="25"/>
        <v>0</v>
      </c>
      <c r="U235" s="329">
        <f t="shared" si="25"/>
        <v>0</v>
      </c>
      <c r="V235" s="329">
        <f t="shared" si="25"/>
        <v>0</v>
      </c>
      <c r="W235" s="329">
        <f t="shared" si="25"/>
        <v>0</v>
      </c>
      <c r="X235" s="329">
        <f t="shared" si="25"/>
        <v>0</v>
      </c>
      <c r="Y235" s="329">
        <f t="shared" si="25"/>
        <v>0</v>
      </c>
      <c r="Z235" s="110"/>
    </row>
    <row r="236" spans="1:26" s="112" customFormat="1" ht="21.95" customHeight="1" x14ac:dyDescent="0.25">
      <c r="A236" s="98">
        <v>1</v>
      </c>
      <c r="B236" s="141" t="s">
        <v>61</v>
      </c>
      <c r="C236" s="111">
        <v>201316</v>
      </c>
      <c r="D236" s="275">
        <v>0</v>
      </c>
      <c r="E236" s="111">
        <v>0</v>
      </c>
      <c r="F236" s="165">
        <v>0</v>
      </c>
      <c r="G236" s="111">
        <v>0</v>
      </c>
      <c r="H236" s="111">
        <v>0</v>
      </c>
      <c r="I236" s="111">
        <v>0</v>
      </c>
      <c r="J236" s="111">
        <v>0</v>
      </c>
      <c r="K236" s="111">
        <v>0</v>
      </c>
      <c r="L236" s="111">
        <v>368.4</v>
      </c>
      <c r="M236" s="111">
        <v>201316</v>
      </c>
      <c r="N236" s="111">
        <v>0</v>
      </c>
      <c r="O236" s="111">
        <v>0</v>
      </c>
      <c r="P236" s="111">
        <v>0</v>
      </c>
      <c r="Q236" s="111">
        <v>0</v>
      </c>
      <c r="R236" s="111">
        <v>0</v>
      </c>
      <c r="S236" s="111">
        <v>0</v>
      </c>
      <c r="T236" s="111">
        <v>0</v>
      </c>
      <c r="U236" s="111">
        <v>0</v>
      </c>
      <c r="V236" s="111">
        <v>0</v>
      </c>
      <c r="W236" s="111">
        <v>0</v>
      </c>
      <c r="X236" s="186">
        <v>0</v>
      </c>
      <c r="Y236" s="111"/>
      <c r="Z236" s="110"/>
    </row>
    <row r="237" spans="1:26" s="112" customFormat="1" ht="21.75" customHeight="1" x14ac:dyDescent="0.25">
      <c r="A237" s="98"/>
      <c r="B237" s="142" t="s">
        <v>204</v>
      </c>
      <c r="C237" s="329">
        <f>C238</f>
        <v>499279.33</v>
      </c>
      <c r="D237" s="275" t="str">
        <f t="shared" ref="D237:X237" si="26">D238</f>
        <v>ЭЛ</v>
      </c>
      <c r="E237" s="329">
        <f t="shared" si="26"/>
        <v>81532.3</v>
      </c>
      <c r="F237" s="332">
        <f t="shared" si="26"/>
        <v>0</v>
      </c>
      <c r="G237" s="329">
        <f t="shared" si="26"/>
        <v>0</v>
      </c>
      <c r="H237" s="329">
        <f t="shared" si="26"/>
        <v>0</v>
      </c>
      <c r="I237" s="329">
        <f t="shared" si="26"/>
        <v>0</v>
      </c>
      <c r="J237" s="329">
        <f t="shared" si="26"/>
        <v>0</v>
      </c>
      <c r="K237" s="329">
        <f t="shared" si="26"/>
        <v>0</v>
      </c>
      <c r="L237" s="329">
        <f t="shared" si="26"/>
        <v>0</v>
      </c>
      <c r="M237" s="329">
        <f t="shared" si="26"/>
        <v>0</v>
      </c>
      <c r="N237" s="329">
        <f t="shared" si="26"/>
        <v>86.9</v>
      </c>
      <c r="O237" s="329">
        <f t="shared" si="26"/>
        <v>364170.65</v>
      </c>
      <c r="P237" s="329">
        <f t="shared" si="26"/>
        <v>0</v>
      </c>
      <c r="Q237" s="329">
        <f t="shared" si="26"/>
        <v>0</v>
      </c>
      <c r="R237" s="329">
        <f t="shared" si="26"/>
        <v>0</v>
      </c>
      <c r="S237" s="329">
        <f t="shared" si="26"/>
        <v>0</v>
      </c>
      <c r="T237" s="329">
        <f t="shared" si="26"/>
        <v>53576.38</v>
      </c>
      <c r="U237" s="329">
        <f t="shared" si="26"/>
        <v>0</v>
      </c>
      <c r="V237" s="329">
        <f t="shared" si="26"/>
        <v>0</v>
      </c>
      <c r="W237" s="329">
        <f t="shared" si="26"/>
        <v>0</v>
      </c>
      <c r="X237" s="239">
        <f t="shared" si="26"/>
        <v>0</v>
      </c>
      <c r="Y237" s="329"/>
      <c r="Z237" s="110"/>
    </row>
    <row r="238" spans="1:26" s="112" customFormat="1" ht="21.95" customHeight="1" x14ac:dyDescent="0.25">
      <c r="A238" s="98">
        <v>1</v>
      </c>
      <c r="B238" s="141" t="s">
        <v>783</v>
      </c>
      <c r="C238" s="111">
        <v>499279.33</v>
      </c>
      <c r="D238" s="275" t="s">
        <v>639</v>
      </c>
      <c r="E238" s="111">
        <v>81532.3</v>
      </c>
      <c r="F238" s="165"/>
      <c r="G238" s="111"/>
      <c r="H238" s="111"/>
      <c r="I238" s="111"/>
      <c r="J238" s="111"/>
      <c r="K238" s="111"/>
      <c r="L238" s="111"/>
      <c r="M238" s="111"/>
      <c r="N238" s="111">
        <v>86.9</v>
      </c>
      <c r="O238" s="111">
        <v>364170.65</v>
      </c>
      <c r="P238" s="111"/>
      <c r="Q238" s="111"/>
      <c r="R238" s="111"/>
      <c r="S238" s="111"/>
      <c r="T238" s="111">
        <v>53576.38</v>
      </c>
      <c r="U238" s="111"/>
      <c r="V238" s="111"/>
      <c r="W238" s="111"/>
      <c r="X238" s="186"/>
      <c r="Y238" s="111"/>
      <c r="Z238" s="110"/>
    </row>
    <row r="239" spans="1:26" s="112" customFormat="1" ht="21.95" customHeight="1" x14ac:dyDescent="0.25">
      <c r="A239" s="98"/>
      <c r="B239" s="142" t="s">
        <v>206</v>
      </c>
      <c r="C239" s="329">
        <f>C240+C241</f>
        <v>1044305.53</v>
      </c>
      <c r="D239" s="275">
        <f t="shared" ref="D239:X239" si="27">D240+D241</f>
        <v>0</v>
      </c>
      <c r="E239" s="329">
        <f t="shared" si="27"/>
        <v>0</v>
      </c>
      <c r="F239" s="332">
        <f t="shared" si="27"/>
        <v>0</v>
      </c>
      <c r="G239" s="329">
        <f t="shared" si="27"/>
        <v>0</v>
      </c>
      <c r="H239" s="329">
        <f t="shared" si="27"/>
        <v>621.20000000000005</v>
      </c>
      <c r="I239" s="329">
        <f t="shared" si="27"/>
        <v>1044305.53</v>
      </c>
      <c r="J239" s="329">
        <f t="shared" si="27"/>
        <v>0</v>
      </c>
      <c r="K239" s="329">
        <f t="shared" si="27"/>
        <v>0</v>
      </c>
      <c r="L239" s="329">
        <f t="shared" si="27"/>
        <v>0</v>
      </c>
      <c r="M239" s="329">
        <f t="shared" si="27"/>
        <v>0</v>
      </c>
      <c r="N239" s="329">
        <f t="shared" si="27"/>
        <v>0</v>
      </c>
      <c r="O239" s="329">
        <f t="shared" si="27"/>
        <v>0</v>
      </c>
      <c r="P239" s="329">
        <f t="shared" si="27"/>
        <v>0</v>
      </c>
      <c r="Q239" s="329">
        <f t="shared" si="27"/>
        <v>0</v>
      </c>
      <c r="R239" s="329">
        <f t="shared" si="27"/>
        <v>0</v>
      </c>
      <c r="S239" s="329">
        <f t="shared" si="27"/>
        <v>0</v>
      </c>
      <c r="T239" s="329">
        <f t="shared" si="27"/>
        <v>0</v>
      </c>
      <c r="U239" s="329">
        <f t="shared" si="27"/>
        <v>0</v>
      </c>
      <c r="V239" s="329">
        <f t="shared" si="27"/>
        <v>0</v>
      </c>
      <c r="W239" s="329">
        <f t="shared" si="27"/>
        <v>0</v>
      </c>
      <c r="X239" s="239">
        <f t="shared" si="27"/>
        <v>0</v>
      </c>
      <c r="Y239" s="329"/>
      <c r="Z239" s="110"/>
    </row>
    <row r="240" spans="1:26" s="112" customFormat="1" ht="21.95" customHeight="1" x14ac:dyDescent="0.25">
      <c r="A240" s="98">
        <v>1</v>
      </c>
      <c r="B240" s="141" t="s">
        <v>207</v>
      </c>
      <c r="C240" s="111">
        <v>551404.07999999996</v>
      </c>
      <c r="D240" s="275">
        <v>0</v>
      </c>
      <c r="E240" s="111">
        <v>0</v>
      </c>
      <c r="F240" s="165">
        <v>0</v>
      </c>
      <c r="G240" s="111">
        <v>0</v>
      </c>
      <c r="H240" s="111">
        <v>328</v>
      </c>
      <c r="I240" s="111">
        <v>551404.07999999996</v>
      </c>
      <c r="J240" s="111">
        <v>0</v>
      </c>
      <c r="K240" s="111">
        <v>0</v>
      </c>
      <c r="L240" s="111">
        <v>0</v>
      </c>
      <c r="M240" s="111">
        <v>0</v>
      </c>
      <c r="N240" s="111"/>
      <c r="O240" s="111"/>
      <c r="P240" s="111"/>
      <c r="Q240" s="111"/>
      <c r="R240" s="111"/>
      <c r="S240" s="111"/>
      <c r="T240" s="111"/>
      <c r="U240" s="111"/>
      <c r="V240" s="111"/>
      <c r="W240" s="111"/>
      <c r="X240" s="186"/>
      <c r="Y240" s="111"/>
      <c r="Z240" s="110"/>
    </row>
    <row r="241" spans="1:26" s="112" customFormat="1" ht="21.95" customHeight="1" x14ac:dyDescent="0.25">
      <c r="A241" s="98">
        <v>2</v>
      </c>
      <c r="B241" s="141" t="s">
        <v>208</v>
      </c>
      <c r="C241" s="111">
        <v>492901.45</v>
      </c>
      <c r="D241" s="275">
        <v>0</v>
      </c>
      <c r="E241" s="111">
        <v>0</v>
      </c>
      <c r="F241" s="165">
        <v>0</v>
      </c>
      <c r="G241" s="111">
        <v>0</v>
      </c>
      <c r="H241" s="111">
        <v>293.2</v>
      </c>
      <c r="I241" s="111">
        <v>492901.45</v>
      </c>
      <c r="J241" s="111">
        <v>0</v>
      </c>
      <c r="K241" s="111">
        <v>0</v>
      </c>
      <c r="L241" s="111">
        <v>0</v>
      </c>
      <c r="M241" s="111">
        <v>0</v>
      </c>
      <c r="N241" s="111"/>
      <c r="O241" s="111"/>
      <c r="P241" s="111"/>
      <c r="Q241" s="111"/>
      <c r="R241" s="111"/>
      <c r="S241" s="111"/>
      <c r="T241" s="111"/>
      <c r="U241" s="111"/>
      <c r="V241" s="111"/>
      <c r="W241" s="111"/>
      <c r="X241" s="186"/>
      <c r="Y241" s="111"/>
      <c r="Z241" s="110"/>
    </row>
    <row r="242" spans="1:26" s="112" customFormat="1" ht="21.95" customHeight="1" x14ac:dyDescent="0.25">
      <c r="A242" s="98"/>
      <c r="B242" s="142" t="s">
        <v>209</v>
      </c>
      <c r="C242" s="329">
        <f t="shared" ref="C242:Y242" si="28">SUM(C243:C243)</f>
        <v>2277309.09</v>
      </c>
      <c r="D242" s="329">
        <f t="shared" si="28"/>
        <v>0</v>
      </c>
      <c r="E242" s="329">
        <f t="shared" si="28"/>
        <v>0</v>
      </c>
      <c r="F242" s="332">
        <f t="shared" si="28"/>
        <v>0</v>
      </c>
      <c r="G242" s="329">
        <f t="shared" si="28"/>
        <v>0</v>
      </c>
      <c r="H242" s="329">
        <f t="shared" si="28"/>
        <v>0</v>
      </c>
      <c r="I242" s="329">
        <f t="shared" si="28"/>
        <v>2277309.09</v>
      </c>
      <c r="J242" s="329">
        <f t="shared" si="28"/>
        <v>0</v>
      </c>
      <c r="K242" s="329">
        <f t="shared" si="28"/>
        <v>0</v>
      </c>
      <c r="L242" s="329">
        <f t="shared" si="28"/>
        <v>0</v>
      </c>
      <c r="M242" s="329">
        <f t="shared" si="28"/>
        <v>0</v>
      </c>
      <c r="N242" s="329">
        <f t="shared" si="28"/>
        <v>0</v>
      </c>
      <c r="O242" s="329">
        <f t="shared" si="28"/>
        <v>0</v>
      </c>
      <c r="P242" s="329">
        <f t="shared" si="28"/>
        <v>0</v>
      </c>
      <c r="Q242" s="329"/>
      <c r="R242" s="329">
        <f t="shared" si="28"/>
        <v>0</v>
      </c>
      <c r="S242" s="329">
        <f t="shared" si="28"/>
        <v>0</v>
      </c>
      <c r="T242" s="329">
        <f t="shared" si="28"/>
        <v>0</v>
      </c>
      <c r="U242" s="329">
        <f t="shared" si="28"/>
        <v>0</v>
      </c>
      <c r="V242" s="329">
        <f t="shared" si="28"/>
        <v>0</v>
      </c>
      <c r="W242" s="329">
        <f t="shared" si="28"/>
        <v>0</v>
      </c>
      <c r="X242" s="239">
        <f t="shared" si="28"/>
        <v>0</v>
      </c>
      <c r="Y242" s="329">
        <f t="shared" si="28"/>
        <v>0</v>
      </c>
      <c r="Z242" s="110"/>
    </row>
    <row r="243" spans="1:26" s="112" customFormat="1" ht="21.95" customHeight="1" x14ac:dyDescent="0.25">
      <c r="A243" s="98">
        <v>1</v>
      </c>
      <c r="B243" s="141" t="s">
        <v>810</v>
      </c>
      <c r="C243" s="111">
        <v>2277309.09</v>
      </c>
      <c r="D243" s="275"/>
      <c r="E243" s="111"/>
      <c r="F243" s="165"/>
      <c r="G243" s="111"/>
      <c r="H243" s="111"/>
      <c r="I243" s="111">
        <v>2277309.09</v>
      </c>
      <c r="J243" s="111"/>
      <c r="K243" s="111"/>
      <c r="L243" s="111"/>
      <c r="M243" s="111"/>
      <c r="N243" s="111"/>
      <c r="O243" s="111"/>
      <c r="P243" s="111"/>
      <c r="Q243" s="111"/>
      <c r="R243" s="111"/>
      <c r="S243" s="111"/>
      <c r="T243" s="111"/>
      <c r="U243" s="111"/>
      <c r="V243" s="111"/>
      <c r="W243" s="111"/>
      <c r="X243" s="186"/>
      <c r="Y243" s="111"/>
      <c r="Z243" s="110"/>
    </row>
    <row r="244" spans="1:26" ht="21.75" customHeight="1" x14ac:dyDescent="0.25">
      <c r="A244" s="98"/>
      <c r="B244" s="142" t="s">
        <v>75</v>
      </c>
      <c r="C244" s="329">
        <f t="shared" ref="C244:Y244" si="29">SUM(C245:C245)</f>
        <v>548378.07999999996</v>
      </c>
      <c r="D244" s="275">
        <f t="shared" si="29"/>
        <v>0</v>
      </c>
      <c r="E244" s="329">
        <f t="shared" si="29"/>
        <v>0</v>
      </c>
      <c r="F244" s="332">
        <f t="shared" si="29"/>
        <v>0</v>
      </c>
      <c r="G244" s="329">
        <f t="shared" si="29"/>
        <v>0</v>
      </c>
      <c r="H244" s="329">
        <f t="shared" si="29"/>
        <v>258</v>
      </c>
      <c r="I244" s="329">
        <f t="shared" si="29"/>
        <v>548378.07999999996</v>
      </c>
      <c r="J244" s="329">
        <f t="shared" si="29"/>
        <v>0</v>
      </c>
      <c r="K244" s="329">
        <f t="shared" si="29"/>
        <v>0</v>
      </c>
      <c r="L244" s="329">
        <f t="shared" si="29"/>
        <v>0</v>
      </c>
      <c r="M244" s="329">
        <f t="shared" si="29"/>
        <v>0</v>
      </c>
      <c r="N244" s="329">
        <f t="shared" si="29"/>
        <v>0</v>
      </c>
      <c r="O244" s="329">
        <f t="shared" si="29"/>
        <v>0</v>
      </c>
      <c r="P244" s="329">
        <f t="shared" si="29"/>
        <v>0</v>
      </c>
      <c r="Q244" s="329">
        <f t="shared" si="29"/>
        <v>0</v>
      </c>
      <c r="R244" s="329">
        <f t="shared" si="29"/>
        <v>0</v>
      </c>
      <c r="S244" s="329">
        <f t="shared" si="29"/>
        <v>0</v>
      </c>
      <c r="T244" s="329">
        <f t="shared" si="29"/>
        <v>0</v>
      </c>
      <c r="U244" s="329">
        <f t="shared" si="29"/>
        <v>0</v>
      </c>
      <c r="V244" s="329">
        <f t="shared" si="29"/>
        <v>0</v>
      </c>
      <c r="W244" s="329">
        <f t="shared" si="29"/>
        <v>0</v>
      </c>
      <c r="X244" s="239">
        <f t="shared" si="29"/>
        <v>0</v>
      </c>
      <c r="Y244" s="329">
        <f t="shared" si="29"/>
        <v>0</v>
      </c>
      <c r="Z244" s="110"/>
    </row>
    <row r="245" spans="1:26" ht="21.95" customHeight="1" x14ac:dyDescent="0.25">
      <c r="A245" s="98">
        <v>1</v>
      </c>
      <c r="B245" s="141" t="s">
        <v>822</v>
      </c>
      <c r="C245" s="111">
        <v>548378.07999999996</v>
      </c>
      <c r="D245" s="275"/>
      <c r="E245" s="111">
        <v>0</v>
      </c>
      <c r="F245" s="165">
        <v>0</v>
      </c>
      <c r="G245" s="111">
        <v>0</v>
      </c>
      <c r="H245" s="111">
        <v>258</v>
      </c>
      <c r="I245" s="111">
        <v>548378.07999999996</v>
      </c>
      <c r="J245" s="111">
        <v>0</v>
      </c>
      <c r="K245" s="111">
        <v>0</v>
      </c>
      <c r="L245" s="111">
        <v>0</v>
      </c>
      <c r="M245" s="111">
        <v>0</v>
      </c>
      <c r="N245" s="111">
        <v>0</v>
      </c>
      <c r="O245" s="111">
        <v>0</v>
      </c>
      <c r="P245" s="111">
        <v>0</v>
      </c>
      <c r="Q245" s="111">
        <v>0</v>
      </c>
      <c r="R245" s="111">
        <v>0</v>
      </c>
      <c r="S245" s="111">
        <v>0</v>
      </c>
      <c r="T245" s="111">
        <v>0</v>
      </c>
      <c r="U245" s="111">
        <v>0</v>
      </c>
      <c r="V245" s="111">
        <v>0</v>
      </c>
      <c r="W245" s="111">
        <v>0</v>
      </c>
      <c r="X245" s="186">
        <v>0</v>
      </c>
      <c r="Y245" s="111"/>
      <c r="Z245" s="110"/>
    </row>
    <row r="246" spans="1:26" ht="21.95" customHeight="1" x14ac:dyDescent="0.25">
      <c r="A246" s="98"/>
      <c r="B246" s="147" t="s">
        <v>789</v>
      </c>
      <c r="C246" s="116">
        <f t="shared" ref="C246:X246" si="30">SUM(C247:C277)</f>
        <v>23017105.68</v>
      </c>
      <c r="D246" s="278">
        <f t="shared" si="30"/>
        <v>0</v>
      </c>
      <c r="E246" s="116">
        <f t="shared" si="30"/>
        <v>14661694.560000001</v>
      </c>
      <c r="F246" s="134">
        <f t="shared" si="30"/>
        <v>0</v>
      </c>
      <c r="G246" s="116">
        <f t="shared" si="30"/>
        <v>0</v>
      </c>
      <c r="H246" s="116">
        <f t="shared" si="30"/>
        <v>0</v>
      </c>
      <c r="I246" s="116">
        <f t="shared" si="30"/>
        <v>6269325.0599999996</v>
      </c>
      <c r="J246" s="116">
        <f t="shared" si="30"/>
        <v>0</v>
      </c>
      <c r="K246" s="116">
        <f t="shared" si="30"/>
        <v>0</v>
      </c>
      <c r="L246" s="116">
        <f t="shared" si="30"/>
        <v>0</v>
      </c>
      <c r="M246" s="116">
        <f t="shared" si="30"/>
        <v>0</v>
      </c>
      <c r="N246" s="116">
        <f t="shared" si="30"/>
        <v>0</v>
      </c>
      <c r="O246" s="116">
        <f t="shared" si="30"/>
        <v>0</v>
      </c>
      <c r="P246" s="116">
        <f t="shared" si="30"/>
        <v>0</v>
      </c>
      <c r="Q246" s="116">
        <f t="shared" si="30"/>
        <v>0</v>
      </c>
      <c r="R246" s="116">
        <f t="shared" si="30"/>
        <v>0</v>
      </c>
      <c r="S246" s="116">
        <f t="shared" si="30"/>
        <v>98847.8</v>
      </c>
      <c r="T246" s="116">
        <f t="shared" si="30"/>
        <v>0</v>
      </c>
      <c r="U246" s="116">
        <f t="shared" si="30"/>
        <v>0</v>
      </c>
      <c r="V246" s="116">
        <f t="shared" si="30"/>
        <v>0</v>
      </c>
      <c r="W246" s="116">
        <f t="shared" si="30"/>
        <v>1955043.4</v>
      </c>
      <c r="X246" s="189">
        <f t="shared" si="30"/>
        <v>32194.86</v>
      </c>
      <c r="Y246" s="116"/>
      <c r="Z246" s="110"/>
    </row>
    <row r="247" spans="1:26" s="112" customFormat="1" ht="21.95" customHeight="1" x14ac:dyDescent="0.25">
      <c r="A247" s="98">
        <v>1</v>
      </c>
      <c r="B247" s="141" t="s">
        <v>790</v>
      </c>
      <c r="C247" s="111">
        <v>731126.08</v>
      </c>
      <c r="D247" s="275" t="s">
        <v>1141</v>
      </c>
      <c r="E247" s="111">
        <v>675604.31</v>
      </c>
      <c r="F247" s="165">
        <v>0</v>
      </c>
      <c r="G247" s="111">
        <v>0</v>
      </c>
      <c r="H247" s="111">
        <v>0</v>
      </c>
      <c r="I247" s="111">
        <v>0</v>
      </c>
      <c r="J247" s="111">
        <v>0</v>
      </c>
      <c r="K247" s="111">
        <v>0</v>
      </c>
      <c r="L247" s="111">
        <v>0</v>
      </c>
      <c r="M247" s="111">
        <v>0</v>
      </c>
      <c r="N247" s="111">
        <v>0</v>
      </c>
      <c r="O247" s="111">
        <v>0</v>
      </c>
      <c r="P247" s="111">
        <v>0</v>
      </c>
      <c r="Q247" s="111">
        <v>0</v>
      </c>
      <c r="R247" s="111">
        <v>0</v>
      </c>
      <c r="S247" s="111">
        <v>55521.77</v>
      </c>
      <c r="T247" s="111">
        <v>0</v>
      </c>
      <c r="U247" s="111">
        <v>0</v>
      </c>
      <c r="V247" s="111">
        <v>0</v>
      </c>
      <c r="W247" s="111">
        <v>0</v>
      </c>
      <c r="X247" s="186">
        <v>0</v>
      </c>
      <c r="Y247" s="111"/>
      <c r="Z247" s="110"/>
    </row>
    <row r="248" spans="1:26" s="112" customFormat="1" ht="21.95" customHeight="1" x14ac:dyDescent="0.25">
      <c r="A248" s="98">
        <v>2</v>
      </c>
      <c r="B248" s="141" t="s">
        <v>222</v>
      </c>
      <c r="C248" s="111">
        <v>570529.19999999995</v>
      </c>
      <c r="D248" s="275" t="s">
        <v>1141</v>
      </c>
      <c r="E248" s="111">
        <v>527203.17000000004</v>
      </c>
      <c r="F248" s="165">
        <v>0</v>
      </c>
      <c r="G248" s="111">
        <v>0</v>
      </c>
      <c r="H248" s="111">
        <v>0</v>
      </c>
      <c r="I248" s="111">
        <v>0</v>
      </c>
      <c r="J248" s="111">
        <v>0</v>
      </c>
      <c r="K248" s="111">
        <v>0</v>
      </c>
      <c r="L248" s="111">
        <v>0</v>
      </c>
      <c r="M248" s="111">
        <v>0</v>
      </c>
      <c r="N248" s="111">
        <v>0</v>
      </c>
      <c r="O248" s="111">
        <v>0</v>
      </c>
      <c r="P248" s="111">
        <v>0</v>
      </c>
      <c r="Q248" s="111">
        <v>0</v>
      </c>
      <c r="R248" s="111">
        <v>0</v>
      </c>
      <c r="S248" s="111">
        <v>43326.03</v>
      </c>
      <c r="T248" s="111">
        <v>0</v>
      </c>
      <c r="U248" s="111">
        <v>0</v>
      </c>
      <c r="V248" s="111">
        <v>0</v>
      </c>
      <c r="W248" s="111">
        <v>0</v>
      </c>
      <c r="X248" s="186">
        <v>0</v>
      </c>
      <c r="Y248" s="111"/>
      <c r="Z248" s="110"/>
    </row>
    <row r="249" spans="1:26" s="112" customFormat="1" ht="21.95" customHeight="1" x14ac:dyDescent="0.25">
      <c r="A249" s="98">
        <v>3</v>
      </c>
      <c r="B249" s="141" t="s">
        <v>223</v>
      </c>
      <c r="C249" s="111">
        <v>206204.49</v>
      </c>
      <c r="D249" s="275" t="s">
        <v>796</v>
      </c>
      <c r="E249" s="111">
        <v>206204.49</v>
      </c>
      <c r="F249" s="165">
        <v>0</v>
      </c>
      <c r="G249" s="111">
        <v>0</v>
      </c>
      <c r="H249" s="111">
        <v>0</v>
      </c>
      <c r="I249" s="111">
        <v>0</v>
      </c>
      <c r="J249" s="111">
        <v>0</v>
      </c>
      <c r="K249" s="111">
        <v>0</v>
      </c>
      <c r="L249" s="111">
        <v>0</v>
      </c>
      <c r="M249" s="111">
        <v>0</v>
      </c>
      <c r="N249" s="111">
        <v>0</v>
      </c>
      <c r="O249" s="111">
        <v>0</v>
      </c>
      <c r="P249" s="111">
        <v>0</v>
      </c>
      <c r="Q249" s="111">
        <v>0</v>
      </c>
      <c r="R249" s="111">
        <v>0</v>
      </c>
      <c r="S249" s="111">
        <v>0</v>
      </c>
      <c r="T249" s="111">
        <v>0</v>
      </c>
      <c r="U249" s="111">
        <v>0</v>
      </c>
      <c r="V249" s="111">
        <v>0</v>
      </c>
      <c r="W249" s="111">
        <v>0</v>
      </c>
      <c r="X249" s="186">
        <v>0</v>
      </c>
      <c r="Y249" s="111"/>
      <c r="Z249" s="110"/>
    </row>
    <row r="250" spans="1:26" s="112" customFormat="1" ht="21.95" customHeight="1" x14ac:dyDescent="0.25">
      <c r="A250" s="98">
        <v>4</v>
      </c>
      <c r="B250" s="141" t="s">
        <v>224</v>
      </c>
      <c r="C250" s="111">
        <v>489901.41</v>
      </c>
      <c r="D250" s="275" t="s">
        <v>797</v>
      </c>
      <c r="E250" s="111">
        <v>489901.41</v>
      </c>
      <c r="F250" s="165">
        <v>0</v>
      </c>
      <c r="G250" s="111">
        <v>0</v>
      </c>
      <c r="H250" s="111">
        <v>0</v>
      </c>
      <c r="I250" s="111">
        <v>0</v>
      </c>
      <c r="J250" s="111">
        <v>0</v>
      </c>
      <c r="K250" s="111">
        <v>0</v>
      </c>
      <c r="L250" s="111">
        <v>0</v>
      </c>
      <c r="M250" s="111">
        <v>0</v>
      </c>
      <c r="N250" s="111">
        <v>0</v>
      </c>
      <c r="O250" s="111">
        <v>0</v>
      </c>
      <c r="P250" s="111">
        <v>0</v>
      </c>
      <c r="Q250" s="111">
        <v>0</v>
      </c>
      <c r="R250" s="111">
        <v>0</v>
      </c>
      <c r="S250" s="111">
        <v>0</v>
      </c>
      <c r="T250" s="111">
        <v>0</v>
      </c>
      <c r="U250" s="111">
        <v>0</v>
      </c>
      <c r="V250" s="111">
        <v>0</v>
      </c>
      <c r="W250" s="111">
        <v>0</v>
      </c>
      <c r="X250" s="186">
        <v>0</v>
      </c>
      <c r="Y250" s="111"/>
      <c r="Z250" s="110"/>
    </row>
    <row r="251" spans="1:26" s="112" customFormat="1" ht="21.95" customHeight="1" x14ac:dyDescent="0.25">
      <c r="A251" s="98">
        <v>5</v>
      </c>
      <c r="B251" s="141" t="s">
        <v>226</v>
      </c>
      <c r="C251" s="111">
        <v>489459.44</v>
      </c>
      <c r="D251" s="275" t="s">
        <v>796</v>
      </c>
      <c r="E251" s="111">
        <v>489459.44</v>
      </c>
      <c r="F251" s="165">
        <v>0</v>
      </c>
      <c r="G251" s="111">
        <v>0</v>
      </c>
      <c r="H251" s="111">
        <v>0</v>
      </c>
      <c r="I251" s="111">
        <v>0</v>
      </c>
      <c r="J251" s="111">
        <v>0</v>
      </c>
      <c r="K251" s="111">
        <v>0</v>
      </c>
      <c r="L251" s="111">
        <v>0</v>
      </c>
      <c r="M251" s="111">
        <v>0</v>
      </c>
      <c r="N251" s="111">
        <v>0</v>
      </c>
      <c r="O251" s="111">
        <v>0</v>
      </c>
      <c r="P251" s="111">
        <v>0</v>
      </c>
      <c r="Q251" s="111">
        <v>0</v>
      </c>
      <c r="R251" s="111">
        <v>0</v>
      </c>
      <c r="S251" s="111">
        <v>0</v>
      </c>
      <c r="T251" s="111">
        <v>0</v>
      </c>
      <c r="U251" s="111">
        <v>0</v>
      </c>
      <c r="V251" s="111">
        <v>0</v>
      </c>
      <c r="W251" s="111">
        <v>0</v>
      </c>
      <c r="X251" s="186">
        <v>0</v>
      </c>
      <c r="Y251" s="111"/>
      <c r="Z251" s="110"/>
    </row>
    <row r="252" spans="1:26" s="112" customFormat="1" ht="21.95" customHeight="1" x14ac:dyDescent="0.25">
      <c r="A252" s="98">
        <v>6</v>
      </c>
      <c r="B252" s="141" t="s">
        <v>227</v>
      </c>
      <c r="C252" s="111">
        <v>853794</v>
      </c>
      <c r="D252" s="275" t="s">
        <v>1141</v>
      </c>
      <c r="E252" s="111">
        <v>853794</v>
      </c>
      <c r="F252" s="165">
        <v>0</v>
      </c>
      <c r="G252" s="111">
        <v>0</v>
      </c>
      <c r="H252" s="111">
        <v>0</v>
      </c>
      <c r="I252" s="111">
        <v>0</v>
      </c>
      <c r="J252" s="111">
        <v>0</v>
      </c>
      <c r="K252" s="111">
        <v>0</v>
      </c>
      <c r="L252" s="111">
        <v>0</v>
      </c>
      <c r="M252" s="111">
        <v>0</v>
      </c>
      <c r="N252" s="111">
        <v>0</v>
      </c>
      <c r="O252" s="111">
        <v>0</v>
      </c>
      <c r="P252" s="111">
        <v>0</v>
      </c>
      <c r="Q252" s="111">
        <v>0</v>
      </c>
      <c r="R252" s="111">
        <v>0</v>
      </c>
      <c r="S252" s="111">
        <v>0</v>
      </c>
      <c r="T252" s="111">
        <v>0</v>
      </c>
      <c r="U252" s="111">
        <v>0</v>
      </c>
      <c r="V252" s="111">
        <v>0</v>
      </c>
      <c r="W252" s="111">
        <v>0</v>
      </c>
      <c r="X252" s="186">
        <v>0</v>
      </c>
      <c r="Y252" s="111"/>
      <c r="Z252" s="110"/>
    </row>
    <row r="253" spans="1:26" s="112" customFormat="1" ht="21.95" customHeight="1" x14ac:dyDescent="0.25">
      <c r="A253" s="98">
        <v>7</v>
      </c>
      <c r="B253" s="141" t="s">
        <v>228</v>
      </c>
      <c r="C253" s="111">
        <v>472394.41</v>
      </c>
      <c r="D253" s="275" t="s">
        <v>796</v>
      </c>
      <c r="E253" s="111">
        <v>472394.41</v>
      </c>
      <c r="F253" s="165">
        <v>0</v>
      </c>
      <c r="G253" s="111">
        <v>0</v>
      </c>
      <c r="H253" s="111">
        <v>0</v>
      </c>
      <c r="I253" s="111">
        <v>0</v>
      </c>
      <c r="J253" s="111">
        <v>0</v>
      </c>
      <c r="K253" s="111">
        <v>0</v>
      </c>
      <c r="L253" s="111">
        <v>0</v>
      </c>
      <c r="M253" s="111">
        <v>0</v>
      </c>
      <c r="N253" s="111">
        <v>0</v>
      </c>
      <c r="O253" s="111">
        <v>0</v>
      </c>
      <c r="P253" s="111">
        <v>0</v>
      </c>
      <c r="Q253" s="111">
        <v>0</v>
      </c>
      <c r="R253" s="111">
        <v>0</v>
      </c>
      <c r="S253" s="111">
        <v>0</v>
      </c>
      <c r="T253" s="111">
        <v>0</v>
      </c>
      <c r="U253" s="111">
        <v>0</v>
      </c>
      <c r="V253" s="111">
        <v>0</v>
      </c>
      <c r="W253" s="111">
        <v>0</v>
      </c>
      <c r="X253" s="186">
        <v>0</v>
      </c>
      <c r="Y253" s="111"/>
      <c r="Z253" s="110"/>
    </row>
    <row r="254" spans="1:26" s="112" customFormat="1" ht="21.95" customHeight="1" x14ac:dyDescent="0.25">
      <c r="A254" s="98">
        <v>8</v>
      </c>
      <c r="B254" s="141" t="s">
        <v>231</v>
      </c>
      <c r="C254" s="111">
        <v>799704.03</v>
      </c>
      <c r="D254" s="275"/>
      <c r="E254" s="111">
        <v>0</v>
      </c>
      <c r="F254" s="165">
        <v>0</v>
      </c>
      <c r="G254" s="111">
        <v>0</v>
      </c>
      <c r="H254" s="111">
        <v>0</v>
      </c>
      <c r="I254" s="111">
        <v>799704.03</v>
      </c>
      <c r="J254" s="111">
        <v>0</v>
      </c>
      <c r="K254" s="111">
        <v>0</v>
      </c>
      <c r="L254" s="111">
        <v>0</v>
      </c>
      <c r="M254" s="111">
        <v>0</v>
      </c>
      <c r="N254" s="111">
        <v>0</v>
      </c>
      <c r="O254" s="111">
        <v>0</v>
      </c>
      <c r="P254" s="111">
        <v>0</v>
      </c>
      <c r="Q254" s="111">
        <v>0</v>
      </c>
      <c r="R254" s="111">
        <v>0</v>
      </c>
      <c r="S254" s="111">
        <v>0</v>
      </c>
      <c r="T254" s="111">
        <v>0</v>
      </c>
      <c r="U254" s="111">
        <v>0</v>
      </c>
      <c r="V254" s="111">
        <v>0</v>
      </c>
      <c r="W254" s="111">
        <v>0</v>
      </c>
      <c r="X254" s="186">
        <v>0</v>
      </c>
      <c r="Y254" s="111"/>
      <c r="Z254" s="110"/>
    </row>
    <row r="255" spans="1:26" s="112" customFormat="1" ht="21.95" customHeight="1" x14ac:dyDescent="0.25">
      <c r="A255" s="98">
        <v>9</v>
      </c>
      <c r="B255" s="141" t="s">
        <v>232</v>
      </c>
      <c r="C255" s="111">
        <v>1109364.49</v>
      </c>
      <c r="D255" s="275"/>
      <c r="E255" s="111">
        <v>0</v>
      </c>
      <c r="F255" s="165">
        <v>0</v>
      </c>
      <c r="G255" s="111">
        <v>0</v>
      </c>
      <c r="H255" s="111">
        <v>0</v>
      </c>
      <c r="I255" s="111">
        <v>1109364.49</v>
      </c>
      <c r="J255" s="111">
        <v>0</v>
      </c>
      <c r="K255" s="111">
        <v>0</v>
      </c>
      <c r="L255" s="111">
        <v>0</v>
      </c>
      <c r="M255" s="111">
        <v>0</v>
      </c>
      <c r="N255" s="111">
        <v>0</v>
      </c>
      <c r="O255" s="111">
        <v>0</v>
      </c>
      <c r="P255" s="111">
        <v>0</v>
      </c>
      <c r="Q255" s="111">
        <v>0</v>
      </c>
      <c r="R255" s="111">
        <v>0</v>
      </c>
      <c r="S255" s="111">
        <v>0</v>
      </c>
      <c r="T255" s="111">
        <v>0</v>
      </c>
      <c r="U255" s="111">
        <v>0</v>
      </c>
      <c r="V255" s="111">
        <v>0</v>
      </c>
      <c r="W255" s="111">
        <v>0</v>
      </c>
      <c r="X255" s="186">
        <v>0</v>
      </c>
      <c r="Y255" s="111"/>
      <c r="Z255" s="110"/>
    </row>
    <row r="256" spans="1:26" s="112" customFormat="1" ht="21.95" customHeight="1" x14ac:dyDescent="0.25">
      <c r="A256" s="98">
        <v>10</v>
      </c>
      <c r="B256" s="141" t="s">
        <v>233</v>
      </c>
      <c r="C256" s="111">
        <v>192809.31</v>
      </c>
      <c r="D256" s="275" t="s">
        <v>1143</v>
      </c>
      <c r="E256" s="111">
        <v>192809.31</v>
      </c>
      <c r="F256" s="165">
        <v>0</v>
      </c>
      <c r="G256" s="111">
        <v>0</v>
      </c>
      <c r="H256" s="111">
        <v>0</v>
      </c>
      <c r="I256" s="111">
        <v>0</v>
      </c>
      <c r="J256" s="111">
        <v>0</v>
      </c>
      <c r="K256" s="111">
        <v>0</v>
      </c>
      <c r="L256" s="111">
        <v>0</v>
      </c>
      <c r="M256" s="111">
        <v>0</v>
      </c>
      <c r="N256" s="111">
        <v>0</v>
      </c>
      <c r="O256" s="111">
        <v>0</v>
      </c>
      <c r="P256" s="111">
        <v>0</v>
      </c>
      <c r="Q256" s="111">
        <v>0</v>
      </c>
      <c r="R256" s="111">
        <v>0</v>
      </c>
      <c r="S256" s="111">
        <v>0</v>
      </c>
      <c r="T256" s="111">
        <v>0</v>
      </c>
      <c r="U256" s="111">
        <v>0</v>
      </c>
      <c r="V256" s="111">
        <v>0</v>
      </c>
      <c r="W256" s="111">
        <v>0</v>
      </c>
      <c r="X256" s="186">
        <v>0</v>
      </c>
      <c r="Y256" s="111"/>
      <c r="Z256" s="110"/>
    </row>
    <row r="257" spans="1:26" s="112" customFormat="1" ht="21.95" customHeight="1" x14ac:dyDescent="0.25">
      <c r="A257" s="98">
        <v>11</v>
      </c>
      <c r="B257" s="141" t="s">
        <v>235</v>
      </c>
      <c r="C257" s="111">
        <v>522681</v>
      </c>
      <c r="D257" s="275" t="s">
        <v>797</v>
      </c>
      <c r="E257" s="111">
        <v>522681</v>
      </c>
      <c r="F257" s="165">
        <v>0</v>
      </c>
      <c r="G257" s="111">
        <v>0</v>
      </c>
      <c r="H257" s="111">
        <v>0</v>
      </c>
      <c r="I257" s="111">
        <v>0</v>
      </c>
      <c r="J257" s="111">
        <v>0</v>
      </c>
      <c r="K257" s="111">
        <v>0</v>
      </c>
      <c r="L257" s="111">
        <v>0</v>
      </c>
      <c r="M257" s="111">
        <v>0</v>
      </c>
      <c r="N257" s="111">
        <v>0</v>
      </c>
      <c r="O257" s="111">
        <v>0</v>
      </c>
      <c r="P257" s="111">
        <v>0</v>
      </c>
      <c r="Q257" s="111">
        <v>0</v>
      </c>
      <c r="R257" s="111">
        <v>0</v>
      </c>
      <c r="S257" s="111">
        <v>0</v>
      </c>
      <c r="T257" s="111">
        <v>0</v>
      </c>
      <c r="U257" s="111">
        <v>0</v>
      </c>
      <c r="V257" s="111">
        <v>0</v>
      </c>
      <c r="W257" s="111">
        <v>0</v>
      </c>
      <c r="X257" s="186">
        <v>0</v>
      </c>
      <c r="Y257" s="111"/>
      <c r="Z257" s="110"/>
    </row>
    <row r="258" spans="1:26" s="112" customFormat="1" ht="21.95" customHeight="1" x14ac:dyDescent="0.25">
      <c r="A258" s="98">
        <v>12</v>
      </c>
      <c r="B258" s="141" t="s">
        <v>237</v>
      </c>
      <c r="C258" s="111">
        <v>356899.65</v>
      </c>
      <c r="D258" s="275"/>
      <c r="E258" s="111">
        <v>0</v>
      </c>
      <c r="F258" s="165">
        <v>0</v>
      </c>
      <c r="G258" s="111">
        <v>0</v>
      </c>
      <c r="H258" s="111">
        <v>0</v>
      </c>
      <c r="I258" s="111">
        <v>356899.65</v>
      </c>
      <c r="J258" s="111">
        <v>0</v>
      </c>
      <c r="K258" s="111">
        <v>0</v>
      </c>
      <c r="L258" s="111">
        <v>0</v>
      </c>
      <c r="M258" s="111">
        <v>0</v>
      </c>
      <c r="N258" s="111">
        <v>0</v>
      </c>
      <c r="O258" s="111">
        <v>0</v>
      </c>
      <c r="P258" s="111">
        <v>0</v>
      </c>
      <c r="Q258" s="111">
        <v>0</v>
      </c>
      <c r="R258" s="111">
        <v>0</v>
      </c>
      <c r="S258" s="111">
        <v>0</v>
      </c>
      <c r="T258" s="111">
        <v>0</v>
      </c>
      <c r="U258" s="111">
        <v>0</v>
      </c>
      <c r="V258" s="111">
        <v>0</v>
      </c>
      <c r="W258" s="111">
        <v>0</v>
      </c>
      <c r="X258" s="186">
        <v>0</v>
      </c>
      <c r="Y258" s="111"/>
      <c r="Z258" s="110"/>
    </row>
    <row r="259" spans="1:26" s="112" customFormat="1" ht="21.95" customHeight="1" x14ac:dyDescent="0.25">
      <c r="A259" s="98">
        <v>13</v>
      </c>
      <c r="B259" s="141" t="s">
        <v>238</v>
      </c>
      <c r="C259" s="111">
        <v>894158.46</v>
      </c>
      <c r="D259" s="275" t="s">
        <v>797</v>
      </c>
      <c r="E259" s="111">
        <v>894158.46</v>
      </c>
      <c r="F259" s="165">
        <v>0</v>
      </c>
      <c r="G259" s="111">
        <v>0</v>
      </c>
      <c r="H259" s="111">
        <v>0</v>
      </c>
      <c r="I259" s="111">
        <v>0</v>
      </c>
      <c r="J259" s="111">
        <v>0</v>
      </c>
      <c r="K259" s="111">
        <v>0</v>
      </c>
      <c r="L259" s="111">
        <v>0</v>
      </c>
      <c r="M259" s="111">
        <v>0</v>
      </c>
      <c r="N259" s="111">
        <v>0</v>
      </c>
      <c r="O259" s="111">
        <v>0</v>
      </c>
      <c r="P259" s="111">
        <v>0</v>
      </c>
      <c r="Q259" s="111">
        <v>0</v>
      </c>
      <c r="R259" s="111">
        <v>0</v>
      </c>
      <c r="S259" s="111">
        <v>0</v>
      </c>
      <c r="T259" s="111">
        <v>0</v>
      </c>
      <c r="U259" s="111">
        <v>0</v>
      </c>
      <c r="V259" s="111">
        <v>0</v>
      </c>
      <c r="W259" s="111">
        <v>0</v>
      </c>
      <c r="X259" s="186">
        <v>0</v>
      </c>
      <c r="Y259" s="111"/>
      <c r="Z259" s="110"/>
    </row>
    <row r="260" spans="1:26" s="112" customFormat="1" ht="21.95" customHeight="1" x14ac:dyDescent="0.25">
      <c r="A260" s="98">
        <v>14</v>
      </c>
      <c r="B260" s="141" t="s">
        <v>239</v>
      </c>
      <c r="C260" s="111">
        <v>32194.86</v>
      </c>
      <c r="D260" s="275"/>
      <c r="E260" s="111">
        <v>0</v>
      </c>
      <c r="F260" s="165">
        <v>0</v>
      </c>
      <c r="G260" s="111">
        <v>0</v>
      </c>
      <c r="H260" s="111">
        <v>0</v>
      </c>
      <c r="I260" s="111">
        <v>0</v>
      </c>
      <c r="J260" s="111">
        <v>0</v>
      </c>
      <c r="K260" s="111">
        <v>0</v>
      </c>
      <c r="L260" s="111">
        <v>0</v>
      </c>
      <c r="M260" s="111">
        <v>0</v>
      </c>
      <c r="N260" s="111">
        <v>0</v>
      </c>
      <c r="O260" s="111">
        <v>0</v>
      </c>
      <c r="P260" s="111">
        <v>0</v>
      </c>
      <c r="Q260" s="111">
        <v>0</v>
      </c>
      <c r="R260" s="111">
        <v>0</v>
      </c>
      <c r="S260" s="111">
        <v>0</v>
      </c>
      <c r="T260" s="111">
        <v>0</v>
      </c>
      <c r="U260" s="111">
        <v>0</v>
      </c>
      <c r="V260" s="111">
        <v>0</v>
      </c>
      <c r="W260" s="111">
        <v>0</v>
      </c>
      <c r="X260" s="186">
        <v>32194.86</v>
      </c>
      <c r="Y260" s="111"/>
      <c r="Z260" s="110"/>
    </row>
    <row r="261" spans="1:26" s="112" customFormat="1" ht="21.95" customHeight="1" x14ac:dyDescent="0.25">
      <c r="A261" s="98">
        <v>15</v>
      </c>
      <c r="B261" s="141" t="s">
        <v>240</v>
      </c>
      <c r="C261" s="111">
        <v>1503563.52</v>
      </c>
      <c r="D261" s="275" t="s">
        <v>1141</v>
      </c>
      <c r="E261" s="111">
        <v>1503563.52</v>
      </c>
      <c r="F261" s="165">
        <v>0</v>
      </c>
      <c r="G261" s="111">
        <v>0</v>
      </c>
      <c r="H261" s="111">
        <v>0</v>
      </c>
      <c r="I261" s="111">
        <v>0</v>
      </c>
      <c r="J261" s="111">
        <v>0</v>
      </c>
      <c r="K261" s="111">
        <v>0</v>
      </c>
      <c r="L261" s="111">
        <v>0</v>
      </c>
      <c r="M261" s="111">
        <v>0</v>
      </c>
      <c r="N261" s="111">
        <v>0</v>
      </c>
      <c r="O261" s="111">
        <v>0</v>
      </c>
      <c r="P261" s="111">
        <v>0</v>
      </c>
      <c r="Q261" s="111">
        <v>0</v>
      </c>
      <c r="R261" s="111">
        <v>0</v>
      </c>
      <c r="S261" s="111">
        <v>0</v>
      </c>
      <c r="T261" s="111">
        <v>0</v>
      </c>
      <c r="U261" s="111">
        <v>0</v>
      </c>
      <c r="V261" s="111">
        <v>0</v>
      </c>
      <c r="W261" s="111">
        <v>0</v>
      </c>
      <c r="X261" s="186">
        <v>0</v>
      </c>
      <c r="Y261" s="111"/>
      <c r="Z261" s="110"/>
    </row>
    <row r="262" spans="1:26" s="112" customFormat="1" ht="21.95" customHeight="1" x14ac:dyDescent="0.25">
      <c r="A262" s="98">
        <v>16</v>
      </c>
      <c r="B262" s="141" t="s">
        <v>241</v>
      </c>
      <c r="C262" s="111">
        <v>660502.6</v>
      </c>
      <c r="D262" s="275" t="s">
        <v>796</v>
      </c>
      <c r="E262" s="111">
        <v>660502.6</v>
      </c>
      <c r="F262" s="165">
        <v>0</v>
      </c>
      <c r="G262" s="111">
        <v>0</v>
      </c>
      <c r="H262" s="111">
        <v>0</v>
      </c>
      <c r="I262" s="111">
        <v>0</v>
      </c>
      <c r="J262" s="111">
        <v>0</v>
      </c>
      <c r="K262" s="111">
        <v>0</v>
      </c>
      <c r="L262" s="111">
        <v>0</v>
      </c>
      <c r="M262" s="111">
        <v>0</v>
      </c>
      <c r="N262" s="111">
        <v>0</v>
      </c>
      <c r="O262" s="111">
        <v>0</v>
      </c>
      <c r="P262" s="111">
        <v>0</v>
      </c>
      <c r="Q262" s="111">
        <v>0</v>
      </c>
      <c r="R262" s="111">
        <v>0</v>
      </c>
      <c r="S262" s="111">
        <v>0</v>
      </c>
      <c r="T262" s="111">
        <v>0</v>
      </c>
      <c r="U262" s="111">
        <v>0</v>
      </c>
      <c r="V262" s="111">
        <v>0</v>
      </c>
      <c r="W262" s="111">
        <v>0</v>
      </c>
      <c r="X262" s="186">
        <v>0</v>
      </c>
      <c r="Y262" s="111"/>
      <c r="Z262" s="110"/>
    </row>
    <row r="263" spans="1:26" s="112" customFormat="1" ht="21.95" customHeight="1" x14ac:dyDescent="0.25">
      <c r="A263" s="98">
        <v>17</v>
      </c>
      <c r="B263" s="141" t="s">
        <v>791</v>
      </c>
      <c r="C263" s="111">
        <v>447914.07</v>
      </c>
      <c r="D263" s="275" t="s">
        <v>1142</v>
      </c>
      <c r="E263" s="111">
        <v>447914.07</v>
      </c>
      <c r="F263" s="165">
        <v>0</v>
      </c>
      <c r="G263" s="111">
        <v>0</v>
      </c>
      <c r="H263" s="111">
        <v>0</v>
      </c>
      <c r="I263" s="111">
        <v>0</v>
      </c>
      <c r="J263" s="111">
        <v>0</v>
      </c>
      <c r="K263" s="111">
        <v>0</v>
      </c>
      <c r="L263" s="111">
        <v>0</v>
      </c>
      <c r="M263" s="111">
        <v>0</v>
      </c>
      <c r="N263" s="111">
        <v>0</v>
      </c>
      <c r="O263" s="111">
        <v>0</v>
      </c>
      <c r="P263" s="111">
        <v>0</v>
      </c>
      <c r="Q263" s="111">
        <v>0</v>
      </c>
      <c r="R263" s="111">
        <v>0</v>
      </c>
      <c r="S263" s="111">
        <v>0</v>
      </c>
      <c r="T263" s="111">
        <v>0</v>
      </c>
      <c r="U263" s="111">
        <v>0</v>
      </c>
      <c r="V263" s="111">
        <v>0</v>
      </c>
      <c r="W263" s="111">
        <v>0</v>
      </c>
      <c r="X263" s="186">
        <v>0</v>
      </c>
      <c r="Y263" s="111"/>
      <c r="Z263" s="110"/>
    </row>
    <row r="264" spans="1:26" s="112" customFormat="1" ht="21.95" customHeight="1" x14ac:dyDescent="0.25">
      <c r="A264" s="98">
        <v>18</v>
      </c>
      <c r="B264" s="141" t="s">
        <v>792</v>
      </c>
      <c r="C264" s="111">
        <v>1167272.6100000001</v>
      </c>
      <c r="D264" s="275" t="s">
        <v>797</v>
      </c>
      <c r="E264" s="111">
        <v>1167272.6100000001</v>
      </c>
      <c r="F264" s="165">
        <v>0</v>
      </c>
      <c r="G264" s="111">
        <v>0</v>
      </c>
      <c r="H264" s="111">
        <v>0</v>
      </c>
      <c r="I264" s="111">
        <v>0</v>
      </c>
      <c r="J264" s="111">
        <v>0</v>
      </c>
      <c r="K264" s="111">
        <v>0</v>
      </c>
      <c r="L264" s="111">
        <v>0</v>
      </c>
      <c r="M264" s="111">
        <v>0</v>
      </c>
      <c r="N264" s="111">
        <v>0</v>
      </c>
      <c r="O264" s="111">
        <v>0</v>
      </c>
      <c r="P264" s="111">
        <v>0</v>
      </c>
      <c r="Q264" s="111">
        <v>0</v>
      </c>
      <c r="R264" s="111">
        <v>0</v>
      </c>
      <c r="S264" s="111">
        <v>0</v>
      </c>
      <c r="T264" s="111">
        <v>0</v>
      </c>
      <c r="U264" s="111">
        <v>0</v>
      </c>
      <c r="V264" s="111">
        <v>0</v>
      </c>
      <c r="W264" s="111">
        <v>0</v>
      </c>
      <c r="X264" s="186">
        <v>0</v>
      </c>
      <c r="Y264" s="111"/>
      <c r="Z264" s="110"/>
    </row>
    <row r="265" spans="1:26" s="112" customFormat="1" ht="21.95" customHeight="1" x14ac:dyDescent="0.25">
      <c r="A265" s="98">
        <v>19</v>
      </c>
      <c r="B265" s="141" t="s">
        <v>793</v>
      </c>
      <c r="C265" s="111">
        <v>3979274.99</v>
      </c>
      <c r="D265" s="275" t="s">
        <v>1143</v>
      </c>
      <c r="E265" s="111">
        <v>2024231.59</v>
      </c>
      <c r="F265" s="165">
        <v>0</v>
      </c>
      <c r="G265" s="111">
        <v>0</v>
      </c>
      <c r="H265" s="111">
        <v>0</v>
      </c>
      <c r="I265" s="111">
        <v>0</v>
      </c>
      <c r="J265" s="111">
        <v>0</v>
      </c>
      <c r="K265" s="111">
        <v>0</v>
      </c>
      <c r="L265" s="111">
        <v>0</v>
      </c>
      <c r="M265" s="111">
        <v>0</v>
      </c>
      <c r="N265" s="111">
        <v>0</v>
      </c>
      <c r="O265" s="111">
        <v>0</v>
      </c>
      <c r="P265" s="111">
        <v>0</v>
      </c>
      <c r="Q265" s="111">
        <v>0</v>
      </c>
      <c r="R265" s="111">
        <v>0</v>
      </c>
      <c r="S265" s="111">
        <v>0</v>
      </c>
      <c r="T265" s="111">
        <v>0</v>
      </c>
      <c r="U265" s="111">
        <v>0</v>
      </c>
      <c r="V265" s="111">
        <v>0</v>
      </c>
      <c r="W265" s="111">
        <v>1955043.4</v>
      </c>
      <c r="X265" s="186">
        <v>0</v>
      </c>
      <c r="Y265" s="111"/>
      <c r="Z265" s="110"/>
    </row>
    <row r="266" spans="1:26" s="112" customFormat="1" ht="21.95" customHeight="1" x14ac:dyDescent="0.25">
      <c r="A266" s="98">
        <v>20</v>
      </c>
      <c r="B266" s="141" t="s">
        <v>800</v>
      </c>
      <c r="C266" s="111">
        <v>825849.24</v>
      </c>
      <c r="D266" s="275" t="s">
        <v>796</v>
      </c>
      <c r="E266" s="111">
        <v>825849.24</v>
      </c>
      <c r="F266" s="165">
        <v>0</v>
      </c>
      <c r="G266" s="111">
        <v>0</v>
      </c>
      <c r="H266" s="111">
        <v>0</v>
      </c>
      <c r="I266" s="111">
        <v>0</v>
      </c>
      <c r="J266" s="111">
        <v>0</v>
      </c>
      <c r="K266" s="111">
        <v>0</v>
      </c>
      <c r="L266" s="111">
        <v>0</v>
      </c>
      <c r="M266" s="111">
        <v>0</v>
      </c>
      <c r="N266" s="111">
        <v>0</v>
      </c>
      <c r="O266" s="111">
        <v>0</v>
      </c>
      <c r="P266" s="111">
        <v>0</v>
      </c>
      <c r="Q266" s="111">
        <v>0</v>
      </c>
      <c r="R266" s="111">
        <v>0</v>
      </c>
      <c r="S266" s="111">
        <v>0</v>
      </c>
      <c r="T266" s="111">
        <v>0</v>
      </c>
      <c r="U266" s="111">
        <v>0</v>
      </c>
      <c r="V266" s="111">
        <v>0</v>
      </c>
      <c r="W266" s="111">
        <v>0</v>
      </c>
      <c r="X266" s="186">
        <v>0</v>
      </c>
      <c r="Y266" s="111"/>
      <c r="Z266" s="110"/>
    </row>
    <row r="267" spans="1:26" s="112" customFormat="1" ht="21.95" customHeight="1" x14ac:dyDescent="0.25">
      <c r="A267" s="98">
        <v>21</v>
      </c>
      <c r="B267" s="141" t="s">
        <v>794</v>
      </c>
      <c r="C267" s="111">
        <v>1177855.3799999999</v>
      </c>
      <c r="D267" s="275" t="s">
        <v>1142</v>
      </c>
      <c r="E267" s="111">
        <v>1177855.3799999999</v>
      </c>
      <c r="F267" s="165">
        <v>0</v>
      </c>
      <c r="G267" s="111">
        <v>0</v>
      </c>
      <c r="H267" s="111">
        <v>0</v>
      </c>
      <c r="I267" s="111">
        <v>0</v>
      </c>
      <c r="J267" s="111">
        <v>0</v>
      </c>
      <c r="K267" s="111">
        <v>0</v>
      </c>
      <c r="L267" s="111">
        <v>0</v>
      </c>
      <c r="M267" s="111">
        <v>0</v>
      </c>
      <c r="N267" s="111">
        <v>0</v>
      </c>
      <c r="O267" s="111">
        <v>0</v>
      </c>
      <c r="P267" s="111">
        <v>0</v>
      </c>
      <c r="Q267" s="111">
        <v>0</v>
      </c>
      <c r="R267" s="111">
        <v>0</v>
      </c>
      <c r="S267" s="111">
        <v>0</v>
      </c>
      <c r="T267" s="111">
        <v>0</v>
      </c>
      <c r="U267" s="111">
        <v>0</v>
      </c>
      <c r="V267" s="111">
        <v>0</v>
      </c>
      <c r="W267" s="111">
        <v>0</v>
      </c>
      <c r="X267" s="186">
        <v>0</v>
      </c>
      <c r="Y267" s="111"/>
      <c r="Z267" s="110"/>
    </row>
    <row r="268" spans="1:26" s="112" customFormat="1" ht="21.95" customHeight="1" x14ac:dyDescent="0.25">
      <c r="A268" s="98">
        <v>22</v>
      </c>
      <c r="B268" s="141" t="s">
        <v>795</v>
      </c>
      <c r="C268" s="111">
        <v>308619.23</v>
      </c>
      <c r="D268" s="275" t="s">
        <v>797</v>
      </c>
      <c r="E268" s="111">
        <v>308619.23</v>
      </c>
      <c r="F268" s="165">
        <v>0</v>
      </c>
      <c r="G268" s="111">
        <v>0</v>
      </c>
      <c r="H268" s="111">
        <v>0</v>
      </c>
      <c r="I268" s="111">
        <v>0</v>
      </c>
      <c r="J268" s="111">
        <v>0</v>
      </c>
      <c r="K268" s="111">
        <v>0</v>
      </c>
      <c r="L268" s="111">
        <v>0</v>
      </c>
      <c r="M268" s="111">
        <v>0</v>
      </c>
      <c r="N268" s="111">
        <v>0</v>
      </c>
      <c r="O268" s="111">
        <v>0</v>
      </c>
      <c r="P268" s="111">
        <v>0</v>
      </c>
      <c r="Q268" s="111">
        <v>0</v>
      </c>
      <c r="R268" s="111">
        <v>0</v>
      </c>
      <c r="S268" s="111">
        <v>0</v>
      </c>
      <c r="T268" s="111">
        <v>0</v>
      </c>
      <c r="U268" s="111">
        <v>0</v>
      </c>
      <c r="V268" s="111">
        <v>0</v>
      </c>
      <c r="W268" s="111">
        <v>0</v>
      </c>
      <c r="X268" s="186">
        <v>0</v>
      </c>
      <c r="Y268" s="111"/>
      <c r="Z268" s="110"/>
    </row>
    <row r="269" spans="1:26" s="112" customFormat="1" ht="21.95" customHeight="1" x14ac:dyDescent="0.25">
      <c r="A269" s="98">
        <v>23</v>
      </c>
      <c r="B269" s="141" t="s">
        <v>242</v>
      </c>
      <c r="C269" s="111">
        <v>1272600.27</v>
      </c>
      <c r="D269" s="275"/>
      <c r="E269" s="111">
        <v>0</v>
      </c>
      <c r="F269" s="165">
        <v>0</v>
      </c>
      <c r="G269" s="111">
        <v>0</v>
      </c>
      <c r="H269" s="111">
        <v>0</v>
      </c>
      <c r="I269" s="111">
        <v>1272600.27</v>
      </c>
      <c r="J269" s="111">
        <v>0</v>
      </c>
      <c r="K269" s="111">
        <v>0</v>
      </c>
      <c r="L269" s="111">
        <v>0</v>
      </c>
      <c r="M269" s="111">
        <v>0</v>
      </c>
      <c r="N269" s="111">
        <v>0</v>
      </c>
      <c r="O269" s="111">
        <v>0</v>
      </c>
      <c r="P269" s="111">
        <v>0</v>
      </c>
      <c r="Q269" s="111">
        <v>0</v>
      </c>
      <c r="R269" s="111">
        <v>0</v>
      </c>
      <c r="S269" s="111">
        <v>0</v>
      </c>
      <c r="T269" s="111">
        <v>0</v>
      </c>
      <c r="U269" s="111">
        <v>0</v>
      </c>
      <c r="V269" s="111">
        <v>0</v>
      </c>
      <c r="W269" s="111">
        <v>0</v>
      </c>
      <c r="X269" s="186">
        <v>0</v>
      </c>
      <c r="Y269" s="111"/>
      <c r="Z269" s="110"/>
    </row>
    <row r="270" spans="1:26" s="112" customFormat="1" ht="21.95" customHeight="1" x14ac:dyDescent="0.25">
      <c r="A270" s="98">
        <v>24</v>
      </c>
      <c r="B270" s="141" t="s">
        <v>243</v>
      </c>
      <c r="C270" s="111">
        <v>155181.28</v>
      </c>
      <c r="D270" s="275" t="s">
        <v>797</v>
      </c>
      <c r="E270" s="111">
        <v>155181.28</v>
      </c>
      <c r="F270" s="165">
        <v>0</v>
      </c>
      <c r="G270" s="111">
        <v>0</v>
      </c>
      <c r="H270" s="111">
        <v>0</v>
      </c>
      <c r="I270" s="111">
        <v>0</v>
      </c>
      <c r="J270" s="111">
        <v>0</v>
      </c>
      <c r="K270" s="111">
        <v>0</v>
      </c>
      <c r="L270" s="111">
        <v>0</v>
      </c>
      <c r="M270" s="111">
        <v>0</v>
      </c>
      <c r="N270" s="111">
        <v>0</v>
      </c>
      <c r="O270" s="111">
        <v>0</v>
      </c>
      <c r="P270" s="111">
        <v>0</v>
      </c>
      <c r="Q270" s="111">
        <v>0</v>
      </c>
      <c r="R270" s="111">
        <v>0</v>
      </c>
      <c r="S270" s="111">
        <v>0</v>
      </c>
      <c r="T270" s="111">
        <v>0</v>
      </c>
      <c r="U270" s="111">
        <v>0</v>
      </c>
      <c r="V270" s="111">
        <v>0</v>
      </c>
      <c r="W270" s="111">
        <v>0</v>
      </c>
      <c r="X270" s="186">
        <v>0</v>
      </c>
      <c r="Y270" s="111"/>
      <c r="Z270" s="110"/>
    </row>
    <row r="271" spans="1:26" s="112" customFormat="1" ht="21.95" customHeight="1" x14ac:dyDescent="0.25">
      <c r="A271" s="98">
        <v>25</v>
      </c>
      <c r="B271" s="141" t="s">
        <v>244</v>
      </c>
      <c r="C271" s="111">
        <v>308422.78999999998</v>
      </c>
      <c r="D271" s="275" t="s">
        <v>797</v>
      </c>
      <c r="E271" s="111">
        <v>308422.78999999998</v>
      </c>
      <c r="F271" s="165">
        <v>0</v>
      </c>
      <c r="G271" s="111">
        <v>0</v>
      </c>
      <c r="H271" s="111">
        <v>0</v>
      </c>
      <c r="I271" s="111">
        <v>0</v>
      </c>
      <c r="J271" s="111">
        <v>0</v>
      </c>
      <c r="K271" s="111">
        <v>0</v>
      </c>
      <c r="L271" s="111">
        <v>0</v>
      </c>
      <c r="M271" s="111">
        <v>0</v>
      </c>
      <c r="N271" s="111">
        <v>0</v>
      </c>
      <c r="O271" s="111">
        <v>0</v>
      </c>
      <c r="P271" s="111">
        <v>0</v>
      </c>
      <c r="Q271" s="111">
        <v>0</v>
      </c>
      <c r="R271" s="111">
        <v>0</v>
      </c>
      <c r="S271" s="111">
        <v>0</v>
      </c>
      <c r="T271" s="111">
        <v>0</v>
      </c>
      <c r="U271" s="111">
        <v>0</v>
      </c>
      <c r="V271" s="111">
        <v>0</v>
      </c>
      <c r="W271" s="111">
        <v>0</v>
      </c>
      <c r="X271" s="186">
        <v>0</v>
      </c>
      <c r="Y271" s="111"/>
      <c r="Z271" s="110"/>
    </row>
    <row r="272" spans="1:26" s="112" customFormat="1" ht="21.95" customHeight="1" x14ac:dyDescent="0.25">
      <c r="A272" s="98">
        <v>26</v>
      </c>
      <c r="B272" s="141" t="s">
        <v>245</v>
      </c>
      <c r="C272" s="111">
        <v>350511.44</v>
      </c>
      <c r="D272" s="275"/>
      <c r="E272" s="111">
        <v>0</v>
      </c>
      <c r="F272" s="165">
        <v>0</v>
      </c>
      <c r="G272" s="111">
        <v>0</v>
      </c>
      <c r="H272" s="111">
        <v>0</v>
      </c>
      <c r="I272" s="111">
        <v>350511.44</v>
      </c>
      <c r="J272" s="111">
        <v>0</v>
      </c>
      <c r="K272" s="111">
        <v>0</v>
      </c>
      <c r="L272" s="111">
        <v>0</v>
      </c>
      <c r="M272" s="111">
        <v>0</v>
      </c>
      <c r="N272" s="111">
        <v>0</v>
      </c>
      <c r="O272" s="111">
        <v>0</v>
      </c>
      <c r="P272" s="111">
        <v>0</v>
      </c>
      <c r="Q272" s="111">
        <v>0</v>
      </c>
      <c r="R272" s="111">
        <v>0</v>
      </c>
      <c r="S272" s="111">
        <v>0</v>
      </c>
      <c r="T272" s="111">
        <v>0</v>
      </c>
      <c r="U272" s="111">
        <v>0</v>
      </c>
      <c r="V272" s="111">
        <v>0</v>
      </c>
      <c r="W272" s="111">
        <v>0</v>
      </c>
      <c r="X272" s="186">
        <v>0</v>
      </c>
      <c r="Y272" s="111"/>
      <c r="Z272" s="110"/>
    </row>
    <row r="273" spans="1:26" s="112" customFormat="1" ht="21.95" customHeight="1" x14ac:dyDescent="0.25">
      <c r="A273" s="98">
        <v>27</v>
      </c>
      <c r="B273" s="141" t="s">
        <v>248</v>
      </c>
      <c r="C273" s="111">
        <v>1049348.8600000001</v>
      </c>
      <c r="D273" s="275"/>
      <c r="E273" s="111">
        <v>0</v>
      </c>
      <c r="F273" s="165">
        <v>0</v>
      </c>
      <c r="G273" s="111">
        <v>0</v>
      </c>
      <c r="H273" s="111">
        <v>0</v>
      </c>
      <c r="I273" s="111">
        <v>1049348.8600000001</v>
      </c>
      <c r="J273" s="111">
        <v>0</v>
      </c>
      <c r="K273" s="111">
        <v>0</v>
      </c>
      <c r="L273" s="111">
        <v>0</v>
      </c>
      <c r="M273" s="111">
        <v>0</v>
      </c>
      <c r="N273" s="111">
        <v>0</v>
      </c>
      <c r="O273" s="111">
        <v>0</v>
      </c>
      <c r="P273" s="111">
        <v>0</v>
      </c>
      <c r="Q273" s="111">
        <v>0</v>
      </c>
      <c r="R273" s="111">
        <v>0</v>
      </c>
      <c r="S273" s="111">
        <v>0</v>
      </c>
      <c r="T273" s="111">
        <v>0</v>
      </c>
      <c r="U273" s="111">
        <v>0</v>
      </c>
      <c r="V273" s="111">
        <v>0</v>
      </c>
      <c r="W273" s="111">
        <v>0</v>
      </c>
      <c r="X273" s="186">
        <v>0</v>
      </c>
      <c r="Y273" s="111"/>
      <c r="Z273" s="110"/>
    </row>
    <row r="274" spans="1:26" s="112" customFormat="1" ht="21.95" customHeight="1" x14ac:dyDescent="0.25">
      <c r="A274" s="98">
        <v>28</v>
      </c>
      <c r="B274" s="141" t="s">
        <v>250</v>
      </c>
      <c r="C274" s="111">
        <v>93919.05</v>
      </c>
      <c r="D274" s="275" t="s">
        <v>796</v>
      </c>
      <c r="E274" s="111">
        <v>93919.05</v>
      </c>
      <c r="F274" s="165">
        <v>0</v>
      </c>
      <c r="G274" s="111">
        <v>0</v>
      </c>
      <c r="H274" s="111">
        <v>0</v>
      </c>
      <c r="I274" s="111">
        <v>0</v>
      </c>
      <c r="J274" s="111">
        <v>0</v>
      </c>
      <c r="K274" s="111">
        <v>0</v>
      </c>
      <c r="L274" s="111">
        <v>0</v>
      </c>
      <c r="M274" s="111">
        <v>0</v>
      </c>
      <c r="N274" s="111">
        <v>0</v>
      </c>
      <c r="O274" s="111">
        <v>0</v>
      </c>
      <c r="P274" s="111">
        <v>0</v>
      </c>
      <c r="Q274" s="111">
        <v>0</v>
      </c>
      <c r="R274" s="111">
        <v>0</v>
      </c>
      <c r="S274" s="111">
        <v>0</v>
      </c>
      <c r="T274" s="111">
        <v>0</v>
      </c>
      <c r="U274" s="111">
        <v>0</v>
      </c>
      <c r="V274" s="111">
        <v>0</v>
      </c>
      <c r="W274" s="111">
        <v>0</v>
      </c>
      <c r="X274" s="186">
        <v>0</v>
      </c>
      <c r="Y274" s="111"/>
      <c r="Z274" s="110"/>
    </row>
    <row r="275" spans="1:26" s="112" customFormat="1" ht="21.95" customHeight="1" x14ac:dyDescent="0.25">
      <c r="A275" s="98">
        <v>29</v>
      </c>
      <c r="B275" s="141" t="s">
        <v>253</v>
      </c>
      <c r="C275" s="111">
        <v>1330896.32</v>
      </c>
      <c r="D275" s="275"/>
      <c r="E275" s="111">
        <v>0</v>
      </c>
      <c r="F275" s="165">
        <v>0</v>
      </c>
      <c r="G275" s="111">
        <v>0</v>
      </c>
      <c r="H275" s="111">
        <v>0</v>
      </c>
      <c r="I275" s="111">
        <v>1330896.32</v>
      </c>
      <c r="J275" s="111">
        <v>0</v>
      </c>
      <c r="K275" s="111">
        <v>0</v>
      </c>
      <c r="L275" s="111">
        <v>0</v>
      </c>
      <c r="M275" s="111">
        <v>0</v>
      </c>
      <c r="N275" s="111">
        <v>0</v>
      </c>
      <c r="O275" s="111">
        <v>0</v>
      </c>
      <c r="P275" s="111">
        <v>0</v>
      </c>
      <c r="Q275" s="111">
        <v>0</v>
      </c>
      <c r="R275" s="111">
        <v>0</v>
      </c>
      <c r="S275" s="111">
        <v>0</v>
      </c>
      <c r="T275" s="111">
        <v>0</v>
      </c>
      <c r="U275" s="111">
        <v>0</v>
      </c>
      <c r="V275" s="111">
        <v>0</v>
      </c>
      <c r="W275" s="111">
        <v>0</v>
      </c>
      <c r="X275" s="186">
        <v>0</v>
      </c>
      <c r="Y275" s="111"/>
      <c r="Z275" s="110"/>
    </row>
    <row r="276" spans="1:26" s="112" customFormat="1" ht="21.95" customHeight="1" x14ac:dyDescent="0.25">
      <c r="A276" s="98">
        <v>30</v>
      </c>
      <c r="B276" s="141" t="s">
        <v>256</v>
      </c>
      <c r="C276" s="111">
        <v>455223.21</v>
      </c>
      <c r="D276" s="275" t="s">
        <v>1141</v>
      </c>
      <c r="E276" s="111">
        <v>455223.21</v>
      </c>
      <c r="F276" s="165">
        <v>0</v>
      </c>
      <c r="G276" s="111">
        <v>0</v>
      </c>
      <c r="H276" s="111">
        <v>0</v>
      </c>
      <c r="I276" s="111">
        <v>0</v>
      </c>
      <c r="J276" s="111">
        <v>0</v>
      </c>
      <c r="K276" s="111">
        <v>0</v>
      </c>
      <c r="L276" s="111">
        <v>0</v>
      </c>
      <c r="M276" s="111">
        <v>0</v>
      </c>
      <c r="N276" s="111">
        <v>0</v>
      </c>
      <c r="O276" s="111">
        <v>0</v>
      </c>
      <c r="P276" s="111">
        <v>0</v>
      </c>
      <c r="Q276" s="111">
        <v>0</v>
      </c>
      <c r="R276" s="111">
        <v>0</v>
      </c>
      <c r="S276" s="111">
        <v>0</v>
      </c>
      <c r="T276" s="111">
        <v>0</v>
      </c>
      <c r="U276" s="111">
        <v>0</v>
      </c>
      <c r="V276" s="111">
        <v>0</v>
      </c>
      <c r="W276" s="111">
        <v>0</v>
      </c>
      <c r="X276" s="186">
        <v>0</v>
      </c>
      <c r="Y276" s="111"/>
      <c r="Z276" s="110"/>
    </row>
    <row r="277" spans="1:26" s="112" customFormat="1" ht="21.95" customHeight="1" x14ac:dyDescent="0.25">
      <c r="A277" s="98">
        <v>31</v>
      </c>
      <c r="B277" s="141" t="s">
        <v>257</v>
      </c>
      <c r="C277" s="111">
        <v>208929.99</v>
      </c>
      <c r="D277" s="275" t="s">
        <v>797</v>
      </c>
      <c r="E277" s="111">
        <v>208929.99</v>
      </c>
      <c r="F277" s="165">
        <v>0</v>
      </c>
      <c r="G277" s="111">
        <v>0</v>
      </c>
      <c r="H277" s="111">
        <v>0</v>
      </c>
      <c r="I277" s="111">
        <v>0</v>
      </c>
      <c r="J277" s="111">
        <v>0</v>
      </c>
      <c r="K277" s="111">
        <v>0</v>
      </c>
      <c r="L277" s="111">
        <v>0</v>
      </c>
      <c r="M277" s="111">
        <v>0</v>
      </c>
      <c r="N277" s="111">
        <v>0</v>
      </c>
      <c r="O277" s="111">
        <v>0</v>
      </c>
      <c r="P277" s="111">
        <v>0</v>
      </c>
      <c r="Q277" s="111">
        <v>0</v>
      </c>
      <c r="R277" s="111">
        <v>0</v>
      </c>
      <c r="S277" s="111">
        <v>0</v>
      </c>
      <c r="T277" s="111">
        <v>0</v>
      </c>
      <c r="U277" s="111">
        <v>0</v>
      </c>
      <c r="V277" s="111">
        <v>0</v>
      </c>
      <c r="W277" s="111">
        <v>0</v>
      </c>
      <c r="X277" s="186">
        <v>0</v>
      </c>
      <c r="Y277" s="111"/>
      <c r="Z277" s="110"/>
    </row>
    <row r="278" spans="1:26" ht="21.95" customHeight="1" x14ac:dyDescent="0.25">
      <c r="A278" s="98"/>
      <c r="B278" s="147" t="s">
        <v>259</v>
      </c>
      <c r="C278" s="116">
        <f t="shared" ref="C278:Y278" si="31">SUM(C279:C299)</f>
        <v>18513690.440000001</v>
      </c>
      <c r="D278" s="116">
        <f t="shared" si="31"/>
        <v>0</v>
      </c>
      <c r="E278" s="116">
        <f t="shared" si="31"/>
        <v>1689983.81</v>
      </c>
      <c r="F278" s="134">
        <f t="shared" si="31"/>
        <v>0</v>
      </c>
      <c r="G278" s="116">
        <f t="shared" si="31"/>
        <v>0</v>
      </c>
      <c r="H278" s="116">
        <f t="shared" si="31"/>
        <v>0</v>
      </c>
      <c r="I278" s="116">
        <f t="shared" si="31"/>
        <v>15651080.689999999</v>
      </c>
      <c r="J278" s="116">
        <f t="shared" si="31"/>
        <v>0</v>
      </c>
      <c r="K278" s="116">
        <f t="shared" si="31"/>
        <v>753050.32</v>
      </c>
      <c r="L278" s="116">
        <f t="shared" si="31"/>
        <v>0</v>
      </c>
      <c r="M278" s="116">
        <f t="shared" si="31"/>
        <v>312409.01</v>
      </c>
      <c r="N278" s="116">
        <f t="shared" si="31"/>
        <v>0</v>
      </c>
      <c r="O278" s="116">
        <f t="shared" si="31"/>
        <v>0</v>
      </c>
      <c r="P278" s="116">
        <f t="shared" si="31"/>
        <v>0</v>
      </c>
      <c r="Q278" s="116">
        <f t="shared" si="31"/>
        <v>0</v>
      </c>
      <c r="R278" s="116">
        <f t="shared" si="31"/>
        <v>0</v>
      </c>
      <c r="S278" s="116">
        <f t="shared" si="31"/>
        <v>0</v>
      </c>
      <c r="T278" s="116">
        <f t="shared" si="31"/>
        <v>107166.61</v>
      </c>
      <c r="U278" s="116">
        <f t="shared" si="31"/>
        <v>0</v>
      </c>
      <c r="V278" s="116">
        <f t="shared" si="31"/>
        <v>0</v>
      </c>
      <c r="W278" s="116">
        <f t="shared" si="31"/>
        <v>0</v>
      </c>
      <c r="X278" s="189">
        <f t="shared" si="31"/>
        <v>0</v>
      </c>
      <c r="Y278" s="116">
        <f t="shared" si="31"/>
        <v>0</v>
      </c>
      <c r="Z278" s="110"/>
    </row>
    <row r="279" spans="1:26" ht="21.95" customHeight="1" x14ac:dyDescent="0.25">
      <c r="A279" s="98">
        <v>1</v>
      </c>
      <c r="B279" s="143" t="s">
        <v>533</v>
      </c>
      <c r="C279" s="113">
        <v>661316.84</v>
      </c>
      <c r="D279" s="275"/>
      <c r="I279" s="113">
        <v>661316.84</v>
      </c>
      <c r="Y279" s="113"/>
      <c r="Z279" s="110"/>
    </row>
    <row r="280" spans="1:26" ht="21.95" customHeight="1" x14ac:dyDescent="0.25">
      <c r="A280" s="98">
        <v>2</v>
      </c>
      <c r="B280" s="143" t="s">
        <v>264</v>
      </c>
      <c r="C280" s="113">
        <v>363269.58</v>
      </c>
      <c r="D280" s="275"/>
      <c r="I280" s="113">
        <v>363269.58</v>
      </c>
      <c r="Y280" s="113"/>
      <c r="Z280" s="110"/>
    </row>
    <row r="281" spans="1:26" ht="21.95" customHeight="1" x14ac:dyDescent="0.25">
      <c r="A281" s="98">
        <v>3</v>
      </c>
      <c r="B281" s="143" t="s">
        <v>526</v>
      </c>
      <c r="C281" s="113">
        <v>591116.28</v>
      </c>
      <c r="D281" s="275"/>
      <c r="I281" s="113">
        <v>591116.28</v>
      </c>
      <c r="Y281" s="113"/>
      <c r="Z281" s="110"/>
    </row>
    <row r="282" spans="1:26" ht="21.95" customHeight="1" x14ac:dyDescent="0.25">
      <c r="A282" s="98">
        <v>4</v>
      </c>
      <c r="B282" s="143" t="s">
        <v>271</v>
      </c>
      <c r="C282" s="113">
        <v>613970.52</v>
      </c>
      <c r="D282" s="275"/>
      <c r="I282" s="113">
        <v>613970.52</v>
      </c>
      <c r="Y282" s="113"/>
      <c r="Z282" s="110"/>
    </row>
    <row r="283" spans="1:26" ht="21.95" customHeight="1" x14ac:dyDescent="0.25">
      <c r="A283" s="98">
        <v>5</v>
      </c>
      <c r="B283" s="143" t="s">
        <v>272</v>
      </c>
      <c r="C283" s="113">
        <v>614903.9</v>
      </c>
      <c r="D283" s="275"/>
      <c r="I283" s="113">
        <v>614903.9</v>
      </c>
      <c r="Y283" s="113"/>
      <c r="Z283" s="110"/>
    </row>
    <row r="284" spans="1:26" ht="21.95" customHeight="1" x14ac:dyDescent="0.25">
      <c r="A284" s="98">
        <v>6</v>
      </c>
      <c r="B284" s="143" t="s">
        <v>273</v>
      </c>
      <c r="C284" s="113">
        <v>602697.98</v>
      </c>
      <c r="D284" s="275"/>
      <c r="I284" s="113">
        <v>602697.98</v>
      </c>
      <c r="Y284" s="113"/>
      <c r="Z284" s="110"/>
    </row>
    <row r="285" spans="1:26" ht="21.95" customHeight="1" x14ac:dyDescent="0.25">
      <c r="A285" s="98">
        <v>7</v>
      </c>
      <c r="B285" s="143" t="s">
        <v>274</v>
      </c>
      <c r="C285" s="113">
        <v>606761.9</v>
      </c>
      <c r="D285" s="275"/>
      <c r="I285" s="113">
        <v>606761.9</v>
      </c>
      <c r="Y285" s="113"/>
      <c r="Z285" s="110"/>
    </row>
    <row r="286" spans="1:26" ht="21.95" customHeight="1" x14ac:dyDescent="0.25">
      <c r="A286" s="98">
        <v>8</v>
      </c>
      <c r="B286" s="143" t="s">
        <v>278</v>
      </c>
      <c r="C286" s="113">
        <v>312409.01</v>
      </c>
      <c r="D286" s="275"/>
      <c r="M286" s="113">
        <v>312409.01</v>
      </c>
      <c r="Y286" s="113"/>
      <c r="Z286" s="110"/>
    </row>
    <row r="287" spans="1:26" ht="21.95" customHeight="1" x14ac:dyDescent="0.25">
      <c r="A287" s="98">
        <v>9</v>
      </c>
      <c r="B287" s="143" t="s">
        <v>285</v>
      </c>
      <c r="C287" s="113">
        <v>664954.78</v>
      </c>
      <c r="D287" s="275"/>
      <c r="I287" s="113">
        <v>664954.78</v>
      </c>
      <c r="Y287" s="113"/>
      <c r="Z287" s="110"/>
    </row>
    <row r="288" spans="1:26" ht="21.95" customHeight="1" x14ac:dyDescent="0.25">
      <c r="A288" s="98">
        <v>10</v>
      </c>
      <c r="B288" s="143" t="s">
        <v>286</v>
      </c>
      <c r="C288" s="113">
        <v>234799.94</v>
      </c>
      <c r="D288" s="275"/>
      <c r="K288" s="113">
        <v>234799.94</v>
      </c>
      <c r="Y288" s="113"/>
      <c r="Z288" s="110"/>
    </row>
    <row r="289" spans="1:26" ht="21.95" customHeight="1" x14ac:dyDescent="0.25">
      <c r="A289" s="98">
        <v>11</v>
      </c>
      <c r="B289" s="143" t="s">
        <v>287</v>
      </c>
      <c r="C289" s="113">
        <v>2930445.39</v>
      </c>
      <c r="D289" s="275"/>
      <c r="I289" s="113">
        <v>2930445.39</v>
      </c>
      <c r="Y289" s="113"/>
      <c r="Z289" s="110"/>
    </row>
    <row r="290" spans="1:26" ht="21.95" customHeight="1" x14ac:dyDescent="0.25">
      <c r="A290" s="98">
        <v>12</v>
      </c>
      <c r="B290" s="143" t="s">
        <v>531</v>
      </c>
      <c r="C290" s="113">
        <v>1961077.4</v>
      </c>
      <c r="D290" s="275"/>
      <c r="I290" s="113">
        <v>1961077.4</v>
      </c>
      <c r="Y290" s="113"/>
      <c r="Z290" s="110"/>
    </row>
    <row r="291" spans="1:26" ht="21.95" customHeight="1" x14ac:dyDescent="0.25">
      <c r="A291" s="98">
        <v>13</v>
      </c>
      <c r="B291" s="143" t="s">
        <v>522</v>
      </c>
      <c r="C291" s="113">
        <v>829207.24</v>
      </c>
      <c r="D291" s="275"/>
      <c r="I291" s="113">
        <v>829207.24</v>
      </c>
      <c r="Y291" s="113"/>
      <c r="Z291" s="110"/>
    </row>
    <row r="292" spans="1:26" ht="21.95" customHeight="1" x14ac:dyDescent="0.25">
      <c r="A292" s="98">
        <v>14</v>
      </c>
      <c r="B292" s="143" t="s">
        <v>523</v>
      </c>
      <c r="C292" s="113">
        <v>916614.56</v>
      </c>
      <c r="D292" s="275"/>
      <c r="I292" s="113">
        <v>916614.56</v>
      </c>
      <c r="Y292" s="113"/>
      <c r="Z292" s="110"/>
    </row>
    <row r="293" spans="1:26" ht="21.95" customHeight="1" x14ac:dyDescent="0.25">
      <c r="A293" s="98">
        <v>15</v>
      </c>
      <c r="B293" s="143" t="s">
        <v>524</v>
      </c>
      <c r="C293" s="113">
        <v>485228.98</v>
      </c>
      <c r="D293" s="275"/>
      <c r="I293" s="113">
        <v>485228.98</v>
      </c>
      <c r="Y293" s="113"/>
      <c r="Z293" s="110"/>
    </row>
    <row r="294" spans="1:26" ht="21.95" customHeight="1" x14ac:dyDescent="0.25">
      <c r="A294" s="98">
        <v>16</v>
      </c>
      <c r="B294" s="143" t="s">
        <v>529</v>
      </c>
      <c r="C294" s="113">
        <v>2857503.34</v>
      </c>
      <c r="D294" s="275"/>
      <c r="I294" s="113">
        <v>2857503.34</v>
      </c>
      <c r="Y294" s="113"/>
      <c r="Z294" s="110"/>
    </row>
    <row r="295" spans="1:26" ht="21.95" customHeight="1" x14ac:dyDescent="0.25">
      <c r="A295" s="98">
        <v>17</v>
      </c>
      <c r="B295" s="143" t="s">
        <v>535</v>
      </c>
      <c r="C295" s="113">
        <v>401332.64</v>
      </c>
      <c r="D295" s="275"/>
      <c r="K295" s="113">
        <v>401332.64</v>
      </c>
      <c r="Y295" s="113"/>
      <c r="Z295" s="110"/>
    </row>
    <row r="296" spans="1:26" ht="21.95" customHeight="1" x14ac:dyDescent="0.25">
      <c r="A296" s="98">
        <v>18</v>
      </c>
      <c r="B296" s="143" t="s">
        <v>536</v>
      </c>
      <c r="C296" s="113">
        <v>116917.74</v>
      </c>
      <c r="D296" s="275"/>
      <c r="K296" s="113">
        <v>116917.74</v>
      </c>
      <c r="Y296" s="113"/>
      <c r="Z296" s="110"/>
    </row>
    <row r="297" spans="1:26" ht="21.95" customHeight="1" x14ac:dyDescent="0.25">
      <c r="A297" s="98">
        <v>19</v>
      </c>
      <c r="B297" s="143" t="s">
        <v>527</v>
      </c>
      <c r="C297" s="113">
        <v>1421993.23</v>
      </c>
      <c r="D297" s="275" t="s">
        <v>681</v>
      </c>
      <c r="E297" s="113">
        <v>1421993.23</v>
      </c>
      <c r="Y297" s="113"/>
      <c r="Z297" s="110"/>
    </row>
    <row r="298" spans="1:26" ht="21.95" customHeight="1" x14ac:dyDescent="0.25">
      <c r="A298" s="98">
        <v>20</v>
      </c>
      <c r="B298" s="143" t="s">
        <v>538</v>
      </c>
      <c r="C298" s="113">
        <v>267990.58</v>
      </c>
      <c r="D298" s="275" t="s">
        <v>655</v>
      </c>
      <c r="E298" s="113">
        <v>267990.58</v>
      </c>
      <c r="Y298" s="113"/>
      <c r="Z298" s="110"/>
    </row>
    <row r="299" spans="1:26" ht="21.95" customHeight="1" x14ac:dyDescent="0.25">
      <c r="A299" s="98">
        <v>21</v>
      </c>
      <c r="B299" s="143" t="s">
        <v>284</v>
      </c>
      <c r="C299" s="113">
        <v>1059178.6100000001</v>
      </c>
      <c r="D299" s="275"/>
      <c r="I299" s="113">
        <v>952012</v>
      </c>
      <c r="T299" s="113">
        <v>107166.61</v>
      </c>
      <c r="Y299" s="113"/>
      <c r="Z299" s="110"/>
    </row>
    <row r="300" spans="1:26" ht="21.95" customHeight="1" x14ac:dyDescent="0.25">
      <c r="B300" s="147" t="s">
        <v>288</v>
      </c>
      <c r="C300" s="116">
        <f>SUM(C301:C308)</f>
        <v>4535416.41</v>
      </c>
      <c r="D300" s="116">
        <f t="shared" ref="D300:Y300" si="32">SUM(D301:D308)</f>
        <v>0</v>
      </c>
      <c r="E300" s="116">
        <f t="shared" si="32"/>
        <v>695421.02</v>
      </c>
      <c r="F300" s="134">
        <f t="shared" si="32"/>
        <v>0</v>
      </c>
      <c r="G300" s="116">
        <f t="shared" si="32"/>
        <v>0</v>
      </c>
      <c r="H300" s="116">
        <f t="shared" si="32"/>
        <v>2194.1</v>
      </c>
      <c r="I300" s="116">
        <f t="shared" si="32"/>
        <v>3277979.57</v>
      </c>
      <c r="J300" s="116">
        <f t="shared" si="32"/>
        <v>0</v>
      </c>
      <c r="K300" s="116">
        <f t="shared" si="32"/>
        <v>0</v>
      </c>
      <c r="L300" s="116">
        <f t="shared" si="32"/>
        <v>811</v>
      </c>
      <c r="M300" s="116">
        <f t="shared" si="32"/>
        <v>268155.90999999997</v>
      </c>
      <c r="N300" s="116">
        <f t="shared" si="32"/>
        <v>0</v>
      </c>
      <c r="O300" s="116">
        <f t="shared" si="32"/>
        <v>0</v>
      </c>
      <c r="P300" s="116">
        <f t="shared" si="32"/>
        <v>0</v>
      </c>
      <c r="Q300" s="116">
        <f t="shared" si="32"/>
        <v>0</v>
      </c>
      <c r="R300" s="116">
        <f t="shared" si="32"/>
        <v>0</v>
      </c>
      <c r="S300" s="116">
        <f t="shared" si="32"/>
        <v>203859.91</v>
      </c>
      <c r="T300" s="116">
        <f t="shared" si="32"/>
        <v>0</v>
      </c>
      <c r="U300" s="116">
        <f t="shared" si="32"/>
        <v>0</v>
      </c>
      <c r="V300" s="116">
        <f t="shared" si="32"/>
        <v>0</v>
      </c>
      <c r="W300" s="116">
        <f t="shared" si="32"/>
        <v>0</v>
      </c>
      <c r="X300" s="116">
        <f t="shared" si="32"/>
        <v>90000</v>
      </c>
      <c r="Y300" s="116">
        <f t="shared" si="32"/>
        <v>0</v>
      </c>
      <c r="Z300" s="110"/>
    </row>
    <row r="301" spans="1:26" ht="21.95" customHeight="1" x14ac:dyDescent="0.25">
      <c r="A301" s="118">
        <v>1</v>
      </c>
      <c r="B301" s="143" t="s">
        <v>292</v>
      </c>
      <c r="C301" s="113">
        <v>627172.11</v>
      </c>
      <c r="D301" s="278" t="s">
        <v>635</v>
      </c>
      <c r="E301" s="113">
        <v>110640.32000000001</v>
      </c>
      <c r="G301" s="113">
        <v>0</v>
      </c>
      <c r="H301" s="113">
        <v>232</v>
      </c>
      <c r="I301" s="113">
        <v>378754.08</v>
      </c>
      <c r="K301" s="113">
        <v>0</v>
      </c>
      <c r="L301" s="113">
        <v>399.1</v>
      </c>
      <c r="M301" s="113">
        <v>137777.71</v>
      </c>
      <c r="O301" s="113">
        <v>0</v>
      </c>
      <c r="P301" s="113">
        <v>0</v>
      </c>
      <c r="Q301" s="113">
        <v>0</v>
      </c>
      <c r="R301" s="113">
        <v>0</v>
      </c>
      <c r="S301" s="113">
        <v>0</v>
      </c>
      <c r="T301" s="113">
        <v>0</v>
      </c>
      <c r="U301" s="113">
        <v>0</v>
      </c>
      <c r="V301" s="113">
        <v>0</v>
      </c>
      <c r="W301" s="113">
        <v>0</v>
      </c>
      <c r="X301" s="190">
        <v>0</v>
      </c>
      <c r="Y301" s="113">
        <v>0</v>
      </c>
      <c r="Z301" s="110"/>
    </row>
    <row r="302" spans="1:26" ht="21.95" customHeight="1" x14ac:dyDescent="0.25">
      <c r="A302" s="118">
        <v>2</v>
      </c>
      <c r="B302" s="143" t="s">
        <v>293</v>
      </c>
      <c r="C302" s="113">
        <v>488790.85</v>
      </c>
      <c r="D302" s="278"/>
      <c r="E302" s="113">
        <v>0</v>
      </c>
      <c r="G302" s="113">
        <v>0</v>
      </c>
      <c r="H302" s="113">
        <v>473</v>
      </c>
      <c r="I302" s="113">
        <v>358412.65</v>
      </c>
      <c r="K302" s="113">
        <v>0</v>
      </c>
      <c r="L302" s="113">
        <v>411.9</v>
      </c>
      <c r="M302" s="113">
        <v>130378.2</v>
      </c>
      <c r="O302" s="113">
        <v>0</v>
      </c>
      <c r="P302" s="113">
        <v>0</v>
      </c>
      <c r="Q302" s="113">
        <v>0</v>
      </c>
      <c r="R302" s="113">
        <v>0</v>
      </c>
      <c r="S302" s="113">
        <v>0</v>
      </c>
      <c r="T302" s="113">
        <v>0</v>
      </c>
      <c r="U302" s="113">
        <v>0</v>
      </c>
      <c r="V302" s="113">
        <v>0</v>
      </c>
      <c r="W302" s="113">
        <v>0</v>
      </c>
      <c r="X302" s="190">
        <v>0</v>
      </c>
      <c r="Y302" s="113">
        <v>0</v>
      </c>
      <c r="Z302" s="110"/>
    </row>
    <row r="303" spans="1:26" ht="21.95" customHeight="1" x14ac:dyDescent="0.25">
      <c r="A303" s="118">
        <v>3</v>
      </c>
      <c r="B303" s="143" t="s">
        <v>289</v>
      </c>
      <c r="C303" s="113">
        <v>584780.69999999995</v>
      </c>
      <c r="D303" s="278" t="s">
        <v>2134</v>
      </c>
      <c r="E303" s="113">
        <v>584780.69999999995</v>
      </c>
      <c r="G303" s="113">
        <v>0</v>
      </c>
      <c r="I303" s="113">
        <v>0</v>
      </c>
      <c r="K303" s="113">
        <v>0</v>
      </c>
      <c r="M303" s="113">
        <v>0</v>
      </c>
      <c r="O303" s="113">
        <v>0</v>
      </c>
      <c r="P303" s="113">
        <v>0</v>
      </c>
      <c r="Q303" s="113">
        <v>0</v>
      </c>
      <c r="R303" s="113">
        <v>0</v>
      </c>
      <c r="S303" s="113">
        <v>0</v>
      </c>
      <c r="T303" s="113">
        <v>0</v>
      </c>
      <c r="U303" s="113">
        <v>0</v>
      </c>
      <c r="V303" s="113">
        <v>0</v>
      </c>
      <c r="W303" s="113">
        <v>0</v>
      </c>
      <c r="X303" s="190">
        <v>0</v>
      </c>
      <c r="Y303" s="113">
        <v>0</v>
      </c>
      <c r="Z303" s="110"/>
    </row>
    <row r="304" spans="1:26" ht="21.95" customHeight="1" x14ac:dyDescent="0.25">
      <c r="A304" s="118">
        <v>4</v>
      </c>
      <c r="B304" s="143" t="s">
        <v>290</v>
      </c>
      <c r="C304" s="113">
        <v>1077389.78</v>
      </c>
      <c r="D304" s="278"/>
      <c r="E304" s="113">
        <v>0</v>
      </c>
      <c r="G304" s="113">
        <v>0</v>
      </c>
      <c r="H304" s="113">
        <v>614</v>
      </c>
      <c r="I304" s="113">
        <v>1077389.78</v>
      </c>
      <c r="K304" s="113">
        <v>0</v>
      </c>
      <c r="M304" s="113">
        <v>0</v>
      </c>
      <c r="O304" s="113">
        <v>0</v>
      </c>
      <c r="P304" s="113">
        <v>0</v>
      </c>
      <c r="Q304" s="113">
        <v>0</v>
      </c>
      <c r="R304" s="113">
        <v>0</v>
      </c>
      <c r="S304" s="113">
        <v>0</v>
      </c>
      <c r="T304" s="113">
        <v>0</v>
      </c>
      <c r="U304" s="113">
        <v>0</v>
      </c>
      <c r="V304" s="113">
        <v>0</v>
      </c>
      <c r="W304" s="113">
        <v>0</v>
      </c>
      <c r="X304" s="190">
        <v>0</v>
      </c>
      <c r="Y304" s="113">
        <v>0</v>
      </c>
      <c r="Z304" s="110"/>
    </row>
    <row r="305" spans="1:26" ht="21.95" customHeight="1" x14ac:dyDescent="0.25">
      <c r="A305" s="118">
        <v>5</v>
      </c>
      <c r="B305" s="143" t="s">
        <v>291</v>
      </c>
      <c r="C305" s="113">
        <v>876362.64</v>
      </c>
      <c r="D305" s="278"/>
      <c r="E305" s="113">
        <v>0</v>
      </c>
      <c r="G305" s="113">
        <v>0</v>
      </c>
      <c r="H305" s="113">
        <v>526</v>
      </c>
      <c r="I305" s="113">
        <v>876362.64</v>
      </c>
      <c r="K305" s="113">
        <v>0</v>
      </c>
      <c r="M305" s="113">
        <v>0</v>
      </c>
      <c r="O305" s="113">
        <v>0</v>
      </c>
      <c r="P305" s="113">
        <v>0</v>
      </c>
      <c r="Q305" s="113">
        <v>0</v>
      </c>
      <c r="R305" s="113">
        <v>0</v>
      </c>
      <c r="S305" s="113">
        <v>0</v>
      </c>
      <c r="T305" s="113">
        <v>0</v>
      </c>
      <c r="U305" s="113">
        <v>0</v>
      </c>
      <c r="V305" s="113">
        <v>0</v>
      </c>
      <c r="W305" s="113">
        <v>0</v>
      </c>
      <c r="X305" s="190">
        <v>0</v>
      </c>
      <c r="Y305" s="113">
        <v>0</v>
      </c>
      <c r="Z305" s="110"/>
    </row>
    <row r="306" spans="1:26" ht="21.95" customHeight="1" x14ac:dyDescent="0.25">
      <c r="A306" s="118">
        <v>6</v>
      </c>
      <c r="B306" s="143" t="s">
        <v>294</v>
      </c>
      <c r="C306" s="113">
        <v>587060.42000000004</v>
      </c>
      <c r="D306" s="278"/>
      <c r="H306" s="113">
        <v>349.1</v>
      </c>
      <c r="I306" s="113">
        <v>587060.42000000004</v>
      </c>
      <c r="Y306" s="113">
        <v>0</v>
      </c>
      <c r="Z306" s="110"/>
    </row>
    <row r="307" spans="1:26" ht="21.95" customHeight="1" x14ac:dyDescent="0.25">
      <c r="A307" s="118">
        <v>7</v>
      </c>
      <c r="B307" s="143" t="s">
        <v>1444</v>
      </c>
      <c r="C307" s="113">
        <v>203859.91</v>
      </c>
      <c r="D307" s="278"/>
      <c r="S307" s="113">
        <v>203859.91</v>
      </c>
      <c r="Y307" s="113">
        <v>0</v>
      </c>
      <c r="Z307" s="110"/>
    </row>
    <row r="308" spans="1:26" ht="21.95" customHeight="1" x14ac:dyDescent="0.25">
      <c r="A308" s="118">
        <v>8</v>
      </c>
      <c r="B308" s="143" t="s">
        <v>2133</v>
      </c>
      <c r="C308" s="113">
        <v>90000</v>
      </c>
      <c r="D308" s="278"/>
      <c r="X308" s="190">
        <v>90000</v>
      </c>
      <c r="Y308" s="113">
        <v>0</v>
      </c>
      <c r="Z308" s="110"/>
    </row>
    <row r="309" spans="1:26" ht="21.95" customHeight="1" x14ac:dyDescent="0.25">
      <c r="A309" s="98"/>
      <c r="B309" s="147" t="s">
        <v>1688</v>
      </c>
      <c r="C309" s="116">
        <f>C310+C311+C312+C313+C314+C315+C316</f>
        <v>6158761.1100000003</v>
      </c>
      <c r="D309" s="116"/>
      <c r="E309" s="116">
        <f t="shared" ref="E309:Y309" si="33">E310+E311+E312+E313+E314+E315+E316</f>
        <v>1593633.26</v>
      </c>
      <c r="F309" s="134">
        <f t="shared" si="33"/>
        <v>0</v>
      </c>
      <c r="G309" s="116">
        <f t="shared" si="33"/>
        <v>0</v>
      </c>
      <c r="H309" s="116">
        <f t="shared" si="33"/>
        <v>2764.4</v>
      </c>
      <c r="I309" s="116">
        <f t="shared" si="33"/>
        <v>4330127.6500000004</v>
      </c>
      <c r="J309" s="116">
        <f t="shared" si="33"/>
        <v>0</v>
      </c>
      <c r="K309" s="116">
        <f t="shared" si="33"/>
        <v>0</v>
      </c>
      <c r="L309" s="116">
        <f t="shared" si="33"/>
        <v>348</v>
      </c>
      <c r="M309" s="116">
        <f t="shared" si="33"/>
        <v>235000.2</v>
      </c>
      <c r="N309" s="116">
        <f t="shared" si="33"/>
        <v>0</v>
      </c>
      <c r="O309" s="116">
        <f t="shared" si="33"/>
        <v>0</v>
      </c>
      <c r="P309" s="116">
        <f t="shared" si="33"/>
        <v>0</v>
      </c>
      <c r="Q309" s="116">
        <f t="shared" si="33"/>
        <v>0</v>
      </c>
      <c r="R309" s="116">
        <f t="shared" si="33"/>
        <v>0</v>
      </c>
      <c r="S309" s="116">
        <f t="shared" si="33"/>
        <v>0</v>
      </c>
      <c r="T309" s="116">
        <f t="shared" si="33"/>
        <v>0</v>
      </c>
      <c r="U309" s="116">
        <f t="shared" si="33"/>
        <v>0</v>
      </c>
      <c r="V309" s="116">
        <f t="shared" si="33"/>
        <v>0</v>
      </c>
      <c r="W309" s="116">
        <f t="shared" si="33"/>
        <v>0</v>
      </c>
      <c r="X309" s="116">
        <f t="shared" si="33"/>
        <v>0</v>
      </c>
      <c r="Y309" s="116">
        <f t="shared" si="33"/>
        <v>0</v>
      </c>
      <c r="Z309" s="110"/>
    </row>
    <row r="310" spans="1:26" ht="21.95" customHeight="1" x14ac:dyDescent="0.25">
      <c r="A310" s="98">
        <v>1</v>
      </c>
      <c r="B310" s="143" t="s">
        <v>295</v>
      </c>
      <c r="C310" s="113">
        <v>1054413.76</v>
      </c>
      <c r="D310" s="278"/>
      <c r="E310" s="113">
        <v>0</v>
      </c>
      <c r="F310" s="227">
        <v>0</v>
      </c>
      <c r="G310" s="113">
        <v>0</v>
      </c>
      <c r="H310" s="113">
        <v>561.29999999999995</v>
      </c>
      <c r="I310" s="113">
        <v>1054413.76</v>
      </c>
      <c r="J310" s="113">
        <v>0</v>
      </c>
      <c r="K310" s="113">
        <v>0</v>
      </c>
      <c r="L310" s="113">
        <v>0</v>
      </c>
      <c r="M310" s="113">
        <v>0</v>
      </c>
      <c r="N310" s="113">
        <v>0</v>
      </c>
      <c r="O310" s="113">
        <v>0</v>
      </c>
      <c r="P310" s="113">
        <v>0</v>
      </c>
      <c r="Q310" s="113">
        <v>0</v>
      </c>
      <c r="R310" s="113">
        <v>0</v>
      </c>
      <c r="S310" s="113">
        <v>0</v>
      </c>
      <c r="T310" s="113">
        <v>0</v>
      </c>
      <c r="U310" s="113">
        <v>0</v>
      </c>
      <c r="V310" s="113">
        <v>0</v>
      </c>
      <c r="W310" s="113">
        <v>0</v>
      </c>
      <c r="X310" s="190">
        <v>0</v>
      </c>
      <c r="Y310" s="113"/>
      <c r="Z310" s="201"/>
    </row>
    <row r="311" spans="1:26" ht="21.95" customHeight="1" x14ac:dyDescent="0.25">
      <c r="A311" s="98">
        <v>2</v>
      </c>
      <c r="B311" s="143" t="s">
        <v>297</v>
      </c>
      <c r="C311" s="113">
        <v>1154098.69</v>
      </c>
      <c r="D311" s="278"/>
      <c r="E311" s="113">
        <v>0</v>
      </c>
      <c r="F311" s="227">
        <v>0</v>
      </c>
      <c r="G311" s="113">
        <v>0</v>
      </c>
      <c r="H311" s="113">
        <v>698</v>
      </c>
      <c r="I311" s="113">
        <v>1154098.69</v>
      </c>
      <c r="J311" s="113">
        <v>0</v>
      </c>
      <c r="K311" s="113">
        <v>0</v>
      </c>
      <c r="L311" s="113">
        <v>0</v>
      </c>
      <c r="M311" s="113">
        <v>0</v>
      </c>
      <c r="N311" s="113">
        <v>0</v>
      </c>
      <c r="O311" s="113">
        <v>0</v>
      </c>
      <c r="P311" s="113">
        <v>0</v>
      </c>
      <c r="Q311" s="113">
        <v>0</v>
      </c>
      <c r="R311" s="113">
        <v>0</v>
      </c>
      <c r="S311" s="113">
        <v>0</v>
      </c>
      <c r="T311" s="113">
        <v>0</v>
      </c>
      <c r="U311" s="113">
        <v>0</v>
      </c>
      <c r="V311" s="113">
        <v>0</v>
      </c>
      <c r="W311" s="113">
        <v>0</v>
      </c>
      <c r="X311" s="190">
        <v>0</v>
      </c>
      <c r="Y311" s="113"/>
      <c r="Z311" s="201"/>
    </row>
    <row r="312" spans="1:26" ht="21.95" customHeight="1" x14ac:dyDescent="0.25">
      <c r="A312" s="98">
        <v>3</v>
      </c>
      <c r="B312" s="143" t="s">
        <v>298</v>
      </c>
      <c r="C312" s="113">
        <v>776181.29</v>
      </c>
      <c r="D312" s="278" t="s">
        <v>626</v>
      </c>
      <c r="E312" s="113">
        <v>776181.29</v>
      </c>
      <c r="F312" s="227">
        <v>0</v>
      </c>
      <c r="G312" s="113">
        <v>0</v>
      </c>
      <c r="H312" s="113">
        <v>0</v>
      </c>
      <c r="I312" s="113">
        <v>0</v>
      </c>
      <c r="J312" s="113">
        <v>0</v>
      </c>
      <c r="K312" s="113">
        <v>0</v>
      </c>
      <c r="L312" s="113">
        <v>0</v>
      </c>
      <c r="M312" s="113">
        <v>0</v>
      </c>
      <c r="N312" s="113">
        <v>0</v>
      </c>
      <c r="O312" s="113">
        <v>0</v>
      </c>
      <c r="P312" s="113">
        <v>0</v>
      </c>
      <c r="Q312" s="113">
        <v>0</v>
      </c>
      <c r="R312" s="113">
        <v>0</v>
      </c>
      <c r="S312" s="113">
        <v>0</v>
      </c>
      <c r="T312" s="113">
        <v>0</v>
      </c>
      <c r="U312" s="113">
        <v>0</v>
      </c>
      <c r="V312" s="113">
        <v>0</v>
      </c>
      <c r="W312" s="113">
        <v>0</v>
      </c>
      <c r="X312" s="190">
        <v>0</v>
      </c>
      <c r="Y312" s="113"/>
      <c r="Z312" s="201"/>
    </row>
    <row r="313" spans="1:26" ht="21.95" customHeight="1" x14ac:dyDescent="0.25">
      <c r="A313" s="98">
        <v>4</v>
      </c>
      <c r="B313" s="143" t="s">
        <v>1404</v>
      </c>
      <c r="C313" s="113">
        <v>480000</v>
      </c>
      <c r="D313" s="278"/>
      <c r="E313" s="113">
        <v>0</v>
      </c>
      <c r="F313" s="227">
        <v>0</v>
      </c>
      <c r="G313" s="113">
        <v>0</v>
      </c>
      <c r="H313" s="113">
        <v>599</v>
      </c>
      <c r="I313" s="113">
        <v>480000</v>
      </c>
      <c r="J313" s="113">
        <v>0</v>
      </c>
      <c r="K313" s="113">
        <v>0</v>
      </c>
      <c r="L313" s="113">
        <v>0</v>
      </c>
      <c r="M313" s="113">
        <v>0</v>
      </c>
      <c r="N313" s="113">
        <v>0</v>
      </c>
      <c r="O313" s="113">
        <v>0</v>
      </c>
      <c r="P313" s="113">
        <v>0</v>
      </c>
      <c r="Q313" s="113">
        <v>0</v>
      </c>
      <c r="R313" s="113">
        <v>0</v>
      </c>
      <c r="S313" s="113">
        <v>0</v>
      </c>
      <c r="T313" s="113">
        <v>0</v>
      </c>
      <c r="U313" s="113">
        <v>0</v>
      </c>
      <c r="V313" s="113">
        <v>0</v>
      </c>
      <c r="W313" s="113">
        <v>0</v>
      </c>
      <c r="X313" s="190">
        <v>0</v>
      </c>
      <c r="Y313" s="113"/>
      <c r="Z313" s="201"/>
    </row>
    <row r="314" spans="1:26" ht="21.95" customHeight="1" x14ac:dyDescent="0.25">
      <c r="A314" s="98">
        <v>5</v>
      </c>
      <c r="B314" s="143" t="s">
        <v>805</v>
      </c>
      <c r="C314" s="113">
        <v>235000.2</v>
      </c>
      <c r="D314" s="278"/>
      <c r="E314" s="113">
        <v>0</v>
      </c>
      <c r="F314" s="227">
        <v>0</v>
      </c>
      <c r="G314" s="113">
        <v>0</v>
      </c>
      <c r="H314" s="113">
        <v>0</v>
      </c>
      <c r="I314" s="113">
        <v>0</v>
      </c>
      <c r="J314" s="113">
        <v>0</v>
      </c>
      <c r="K314" s="113">
        <v>0</v>
      </c>
      <c r="L314" s="113">
        <v>348</v>
      </c>
      <c r="M314" s="113">
        <v>235000.2</v>
      </c>
      <c r="N314" s="113">
        <v>0</v>
      </c>
      <c r="O314" s="113">
        <v>0</v>
      </c>
      <c r="P314" s="113">
        <v>0</v>
      </c>
      <c r="Q314" s="113">
        <v>0</v>
      </c>
      <c r="R314" s="113">
        <v>0</v>
      </c>
      <c r="S314" s="113">
        <v>0</v>
      </c>
      <c r="T314" s="113">
        <v>0</v>
      </c>
      <c r="U314" s="113">
        <v>0</v>
      </c>
      <c r="V314" s="113">
        <v>0</v>
      </c>
      <c r="W314" s="113">
        <v>0</v>
      </c>
      <c r="X314" s="190">
        <v>0</v>
      </c>
      <c r="Y314" s="113"/>
      <c r="Z314" s="201"/>
    </row>
    <row r="315" spans="1:26" ht="21.95" customHeight="1" x14ac:dyDescent="0.25">
      <c r="A315" s="98">
        <v>6</v>
      </c>
      <c r="B315" s="143" t="s">
        <v>296</v>
      </c>
      <c r="C315" s="113">
        <v>1641615.2</v>
      </c>
      <c r="D315" s="278"/>
      <c r="E315" s="113">
        <v>0</v>
      </c>
      <c r="F315" s="227">
        <v>0</v>
      </c>
      <c r="G315" s="113">
        <v>0</v>
      </c>
      <c r="H315" s="113">
        <v>906.1</v>
      </c>
      <c r="I315" s="113">
        <v>1641615.2</v>
      </c>
      <c r="J315" s="113">
        <v>0</v>
      </c>
      <c r="K315" s="113">
        <v>0</v>
      </c>
      <c r="L315" s="113">
        <v>0</v>
      </c>
      <c r="M315" s="113">
        <v>0</v>
      </c>
      <c r="N315" s="113">
        <v>0</v>
      </c>
      <c r="O315" s="113">
        <v>0</v>
      </c>
      <c r="P315" s="113">
        <v>0</v>
      </c>
      <c r="Q315" s="113">
        <v>0</v>
      </c>
      <c r="R315" s="113">
        <v>0</v>
      </c>
      <c r="S315" s="113">
        <v>0</v>
      </c>
      <c r="T315" s="113">
        <v>0</v>
      </c>
      <c r="U315" s="113">
        <v>0</v>
      </c>
      <c r="V315" s="113">
        <v>0</v>
      </c>
      <c r="W315" s="113">
        <v>0</v>
      </c>
      <c r="X315" s="190">
        <v>0</v>
      </c>
      <c r="Y315" s="113"/>
      <c r="Z315" s="201"/>
    </row>
    <row r="316" spans="1:26" ht="21.95" customHeight="1" x14ac:dyDescent="0.25">
      <c r="A316" s="98">
        <v>7</v>
      </c>
      <c r="B316" s="143" t="s">
        <v>299</v>
      </c>
      <c r="C316" s="113">
        <v>817451.97</v>
      </c>
      <c r="D316" s="278" t="s">
        <v>626</v>
      </c>
      <c r="E316" s="113">
        <v>817451.97</v>
      </c>
      <c r="F316" s="227">
        <v>0</v>
      </c>
      <c r="G316" s="113">
        <v>0</v>
      </c>
      <c r="H316" s="113">
        <v>0</v>
      </c>
      <c r="I316" s="113">
        <v>0</v>
      </c>
      <c r="J316" s="113">
        <v>0</v>
      </c>
      <c r="K316" s="113">
        <v>0</v>
      </c>
      <c r="L316" s="113">
        <v>0</v>
      </c>
      <c r="M316" s="113">
        <v>0</v>
      </c>
      <c r="N316" s="113">
        <v>0</v>
      </c>
      <c r="O316" s="113">
        <v>0</v>
      </c>
      <c r="P316" s="113">
        <v>0</v>
      </c>
      <c r="Q316" s="113">
        <v>0</v>
      </c>
      <c r="R316" s="113">
        <v>0</v>
      </c>
      <c r="S316" s="113">
        <v>0</v>
      </c>
      <c r="T316" s="113">
        <v>0</v>
      </c>
      <c r="U316" s="113">
        <v>0</v>
      </c>
      <c r="V316" s="113">
        <v>0</v>
      </c>
      <c r="W316" s="113">
        <v>0</v>
      </c>
      <c r="X316" s="190">
        <v>0</v>
      </c>
      <c r="Y316" s="113"/>
      <c r="Z316" s="201"/>
    </row>
    <row r="317" spans="1:26" s="112" customFormat="1" ht="25.5" customHeight="1" x14ac:dyDescent="0.25">
      <c r="A317" s="98"/>
      <c r="B317" s="147" t="s">
        <v>307</v>
      </c>
      <c r="C317" s="116">
        <f>C318+C319+C320+C321</f>
        <v>1411611.6</v>
      </c>
      <c r="D317" s="116"/>
      <c r="E317" s="116">
        <f t="shared" ref="E317:Y317" si="34">E318+E319+E320+E321</f>
        <v>652194.91</v>
      </c>
      <c r="F317" s="134">
        <f t="shared" si="34"/>
        <v>0</v>
      </c>
      <c r="G317" s="116">
        <f t="shared" si="34"/>
        <v>0</v>
      </c>
      <c r="H317" s="116">
        <f t="shared" si="34"/>
        <v>870.7</v>
      </c>
      <c r="I317" s="116">
        <f t="shared" si="34"/>
        <v>759416.69</v>
      </c>
      <c r="J317" s="116">
        <f t="shared" si="34"/>
        <v>0</v>
      </c>
      <c r="K317" s="116">
        <f t="shared" si="34"/>
        <v>0</v>
      </c>
      <c r="L317" s="116">
        <f t="shared" si="34"/>
        <v>0</v>
      </c>
      <c r="M317" s="116">
        <f t="shared" si="34"/>
        <v>0</v>
      </c>
      <c r="N317" s="116">
        <f t="shared" si="34"/>
        <v>0</v>
      </c>
      <c r="O317" s="116">
        <f t="shared" si="34"/>
        <v>0</v>
      </c>
      <c r="P317" s="116">
        <f t="shared" si="34"/>
        <v>0</v>
      </c>
      <c r="Q317" s="116">
        <f t="shared" si="34"/>
        <v>0</v>
      </c>
      <c r="R317" s="116">
        <f t="shared" si="34"/>
        <v>0</v>
      </c>
      <c r="S317" s="116">
        <f t="shared" si="34"/>
        <v>0</v>
      </c>
      <c r="T317" s="116">
        <f t="shared" si="34"/>
        <v>0</v>
      </c>
      <c r="U317" s="116">
        <f t="shared" si="34"/>
        <v>0</v>
      </c>
      <c r="V317" s="116">
        <f t="shared" si="34"/>
        <v>0</v>
      </c>
      <c r="W317" s="116">
        <f t="shared" si="34"/>
        <v>0</v>
      </c>
      <c r="X317" s="189">
        <f t="shared" si="34"/>
        <v>0</v>
      </c>
      <c r="Y317" s="116">
        <f t="shared" si="34"/>
        <v>0</v>
      </c>
      <c r="Z317" s="110"/>
    </row>
    <row r="318" spans="1:26" s="112" customFormat="1" ht="25.5" customHeight="1" x14ac:dyDescent="0.25">
      <c r="A318" s="98">
        <v>1</v>
      </c>
      <c r="B318" s="143" t="s">
        <v>312</v>
      </c>
      <c r="C318" s="113">
        <v>759416.69</v>
      </c>
      <c r="D318" s="278">
        <v>0</v>
      </c>
      <c r="E318" s="113">
        <v>0</v>
      </c>
      <c r="F318" s="227">
        <v>0</v>
      </c>
      <c r="G318" s="113">
        <v>0</v>
      </c>
      <c r="H318" s="113" t="s">
        <v>784</v>
      </c>
      <c r="I318" s="113">
        <v>759416.69</v>
      </c>
      <c r="J318" s="113">
        <v>0</v>
      </c>
      <c r="K318" s="113">
        <v>0</v>
      </c>
      <c r="L318" s="113">
        <v>0</v>
      </c>
      <c r="M318" s="113">
        <v>0</v>
      </c>
      <c r="N318" s="113">
        <v>0</v>
      </c>
      <c r="O318" s="113">
        <v>0</v>
      </c>
      <c r="P318" s="113">
        <v>0</v>
      </c>
      <c r="Q318" s="113">
        <v>0</v>
      </c>
      <c r="R318" s="113">
        <v>0</v>
      </c>
      <c r="S318" s="113">
        <v>0</v>
      </c>
      <c r="T318" s="113">
        <v>0</v>
      </c>
      <c r="U318" s="113">
        <v>0</v>
      </c>
      <c r="V318" s="113">
        <v>0</v>
      </c>
      <c r="W318" s="113">
        <v>0</v>
      </c>
      <c r="X318" s="190">
        <v>0</v>
      </c>
      <c r="Y318" s="113">
        <v>0</v>
      </c>
      <c r="Z318" s="110"/>
    </row>
    <row r="319" spans="1:26" s="112" customFormat="1" ht="21.95" customHeight="1" x14ac:dyDescent="0.25">
      <c r="A319" s="98">
        <v>2</v>
      </c>
      <c r="B319" s="144" t="s">
        <v>322</v>
      </c>
      <c r="C319" s="114">
        <v>90220.37</v>
      </c>
      <c r="D319" s="275" t="s">
        <v>639</v>
      </c>
      <c r="E319" s="111">
        <v>90220.37</v>
      </c>
      <c r="F319" s="165">
        <v>0</v>
      </c>
      <c r="G319" s="111">
        <v>0</v>
      </c>
      <c r="H319" s="121">
        <v>0</v>
      </c>
      <c r="I319" s="114">
        <v>0</v>
      </c>
      <c r="J319" s="111">
        <v>0</v>
      </c>
      <c r="K319" s="111">
        <v>0</v>
      </c>
      <c r="L319" s="111">
        <v>0</v>
      </c>
      <c r="M319" s="111">
        <v>0</v>
      </c>
      <c r="N319" s="111">
        <v>0</v>
      </c>
      <c r="O319" s="111">
        <v>0</v>
      </c>
      <c r="P319" s="111">
        <v>0</v>
      </c>
      <c r="Q319" s="111">
        <v>0</v>
      </c>
      <c r="R319" s="111">
        <v>0</v>
      </c>
      <c r="S319" s="111">
        <v>0</v>
      </c>
      <c r="T319" s="111">
        <v>0</v>
      </c>
      <c r="U319" s="111">
        <v>0</v>
      </c>
      <c r="V319" s="111">
        <v>0</v>
      </c>
      <c r="W319" s="111">
        <v>0</v>
      </c>
      <c r="X319" s="186">
        <v>0</v>
      </c>
      <c r="Y319" s="111">
        <v>0</v>
      </c>
      <c r="Z319" s="110"/>
    </row>
    <row r="320" spans="1:26" s="112" customFormat="1" ht="21.95" customHeight="1" x14ac:dyDescent="0.25">
      <c r="A320" s="98">
        <v>3</v>
      </c>
      <c r="B320" s="144" t="s">
        <v>314</v>
      </c>
      <c r="C320" s="114">
        <v>336177.33</v>
      </c>
      <c r="D320" s="275" t="s">
        <v>626</v>
      </c>
      <c r="E320" s="111">
        <v>336177.33</v>
      </c>
      <c r="F320" s="165">
        <v>0</v>
      </c>
      <c r="G320" s="111">
        <v>0</v>
      </c>
      <c r="H320" s="121">
        <v>0</v>
      </c>
      <c r="I320" s="114">
        <v>0</v>
      </c>
      <c r="J320" s="111">
        <v>0</v>
      </c>
      <c r="K320" s="111">
        <v>0</v>
      </c>
      <c r="L320" s="111">
        <v>0</v>
      </c>
      <c r="M320" s="111">
        <v>0</v>
      </c>
      <c r="N320" s="111">
        <v>0</v>
      </c>
      <c r="O320" s="111">
        <v>0</v>
      </c>
      <c r="P320" s="111">
        <v>0</v>
      </c>
      <c r="Q320" s="111">
        <v>0</v>
      </c>
      <c r="R320" s="111">
        <v>0</v>
      </c>
      <c r="S320" s="111">
        <v>0</v>
      </c>
      <c r="T320" s="111">
        <v>0</v>
      </c>
      <c r="U320" s="111">
        <v>0</v>
      </c>
      <c r="V320" s="111">
        <v>0</v>
      </c>
      <c r="W320" s="111">
        <v>0</v>
      </c>
      <c r="X320" s="186">
        <v>0</v>
      </c>
      <c r="Y320" s="111">
        <v>0</v>
      </c>
      <c r="Z320" s="110"/>
    </row>
    <row r="321" spans="1:26" s="112" customFormat="1" ht="21.95" customHeight="1" x14ac:dyDescent="0.25">
      <c r="A321" s="98">
        <v>4</v>
      </c>
      <c r="B321" s="144" t="s">
        <v>321</v>
      </c>
      <c r="C321" s="114">
        <v>225797.21</v>
      </c>
      <c r="D321" s="275" t="s">
        <v>626</v>
      </c>
      <c r="E321" s="111">
        <v>225797.21</v>
      </c>
      <c r="F321" s="165">
        <v>0</v>
      </c>
      <c r="G321" s="111">
        <v>0</v>
      </c>
      <c r="H321" s="121">
        <v>0</v>
      </c>
      <c r="I321" s="114">
        <v>0</v>
      </c>
      <c r="J321" s="111">
        <v>0</v>
      </c>
      <c r="K321" s="111">
        <v>0</v>
      </c>
      <c r="L321" s="111">
        <v>0</v>
      </c>
      <c r="M321" s="111">
        <v>0</v>
      </c>
      <c r="N321" s="111">
        <v>0</v>
      </c>
      <c r="O321" s="111">
        <v>0</v>
      </c>
      <c r="P321" s="111">
        <v>0</v>
      </c>
      <c r="Q321" s="111">
        <v>0</v>
      </c>
      <c r="R321" s="111">
        <v>0</v>
      </c>
      <c r="S321" s="111">
        <v>0</v>
      </c>
      <c r="T321" s="111">
        <v>0</v>
      </c>
      <c r="U321" s="111">
        <v>0</v>
      </c>
      <c r="V321" s="111">
        <v>0</v>
      </c>
      <c r="W321" s="111">
        <v>0</v>
      </c>
      <c r="X321" s="186">
        <v>0</v>
      </c>
      <c r="Y321" s="111">
        <v>0</v>
      </c>
      <c r="Z321" s="110"/>
    </row>
    <row r="322" spans="1:26" s="112" customFormat="1" ht="21.75" customHeight="1" x14ac:dyDescent="0.25">
      <c r="A322" s="98"/>
      <c r="B322" s="145" t="s">
        <v>121</v>
      </c>
      <c r="C322" s="122">
        <f>SUM(C323:C331)</f>
        <v>28372385.280000001</v>
      </c>
      <c r="D322" s="122">
        <f t="shared" ref="D322:I322" si="35">SUM(D323:D331)</f>
        <v>0</v>
      </c>
      <c r="E322" s="122">
        <f t="shared" si="35"/>
        <v>2520383.2200000002</v>
      </c>
      <c r="F322" s="133">
        <f t="shared" si="35"/>
        <v>6</v>
      </c>
      <c r="G322" s="122">
        <f t="shared" si="35"/>
        <v>22834655.34</v>
      </c>
      <c r="H322" s="122">
        <f t="shared" si="35"/>
        <v>1700</v>
      </c>
      <c r="I322" s="122">
        <f t="shared" si="35"/>
        <v>3017346.72</v>
      </c>
      <c r="J322" s="122"/>
      <c r="K322" s="122">
        <f>SUM(K323:K331)</f>
        <v>0</v>
      </c>
      <c r="L322" s="122"/>
      <c r="M322" s="122">
        <f t="shared" ref="M322:X322" si="36">SUM(M323:M331)</f>
        <v>0</v>
      </c>
      <c r="N322" s="122">
        <f t="shared" si="36"/>
        <v>0</v>
      </c>
      <c r="O322" s="122">
        <f t="shared" si="36"/>
        <v>0</v>
      </c>
      <c r="P322" s="122">
        <f t="shared" si="36"/>
        <v>0</v>
      </c>
      <c r="Q322" s="122">
        <f t="shared" si="36"/>
        <v>0</v>
      </c>
      <c r="R322" s="122">
        <f t="shared" si="36"/>
        <v>0</v>
      </c>
      <c r="S322" s="122">
        <f t="shared" si="36"/>
        <v>0</v>
      </c>
      <c r="T322" s="122">
        <f t="shared" si="36"/>
        <v>0</v>
      </c>
      <c r="U322" s="122">
        <f t="shared" si="36"/>
        <v>0</v>
      </c>
      <c r="V322" s="122">
        <f t="shared" si="36"/>
        <v>0</v>
      </c>
      <c r="W322" s="122">
        <f t="shared" si="36"/>
        <v>0</v>
      </c>
      <c r="X322" s="191">
        <f t="shared" si="36"/>
        <v>0</v>
      </c>
      <c r="Y322" s="191"/>
      <c r="Z322" s="110"/>
    </row>
    <row r="323" spans="1:26" s="112" customFormat="1" ht="23.25" customHeight="1" x14ac:dyDescent="0.25">
      <c r="A323" s="98">
        <v>1</v>
      </c>
      <c r="B323" s="144" t="s">
        <v>1527</v>
      </c>
      <c r="C323" s="114">
        <v>10930927.890000001</v>
      </c>
      <c r="D323" s="275"/>
      <c r="E323" s="114"/>
      <c r="F323" s="165">
        <v>3</v>
      </c>
      <c r="G323" s="111">
        <v>10930927.890000001</v>
      </c>
      <c r="H323" s="121"/>
      <c r="I323" s="114"/>
      <c r="J323" s="111"/>
      <c r="K323" s="111"/>
      <c r="L323" s="111"/>
      <c r="M323" s="111"/>
      <c r="N323" s="111"/>
      <c r="O323" s="111"/>
      <c r="P323" s="111"/>
      <c r="Q323" s="111"/>
      <c r="R323" s="111"/>
      <c r="S323" s="111"/>
      <c r="T323" s="111"/>
      <c r="U323" s="111"/>
      <c r="V323" s="111"/>
      <c r="W323" s="111"/>
      <c r="X323" s="186"/>
      <c r="Y323" s="111"/>
      <c r="Z323" s="110"/>
    </row>
    <row r="324" spans="1:26" s="112" customFormat="1" ht="23.25" customHeight="1" x14ac:dyDescent="0.25">
      <c r="A324" s="98">
        <v>2</v>
      </c>
      <c r="B324" s="144" t="s">
        <v>1524</v>
      </c>
      <c r="C324" s="114">
        <v>4701880.33</v>
      </c>
      <c r="D324" s="275"/>
      <c r="E324" s="114"/>
      <c r="F324" s="165">
        <v>1</v>
      </c>
      <c r="G324" s="111">
        <v>4701880.33</v>
      </c>
      <c r="H324" s="121"/>
      <c r="I324" s="114"/>
      <c r="J324" s="111"/>
      <c r="K324" s="111"/>
      <c r="L324" s="111"/>
      <c r="M324" s="111"/>
      <c r="N324" s="111"/>
      <c r="O324" s="111"/>
      <c r="P324" s="111"/>
      <c r="Q324" s="111"/>
      <c r="R324" s="111"/>
      <c r="S324" s="111"/>
      <c r="T324" s="111"/>
      <c r="U324" s="111"/>
      <c r="V324" s="111"/>
      <c r="W324" s="111"/>
      <c r="X324" s="186"/>
      <c r="Y324" s="111"/>
      <c r="Z324" s="110"/>
    </row>
    <row r="325" spans="1:26" s="112" customFormat="1" ht="23.25" customHeight="1" x14ac:dyDescent="0.25">
      <c r="A325" s="98">
        <v>3</v>
      </c>
      <c r="B325" s="144" t="s">
        <v>1438</v>
      </c>
      <c r="C325" s="114">
        <v>2536298.56</v>
      </c>
      <c r="D325" s="275"/>
      <c r="E325" s="114"/>
      <c r="F325" s="165">
        <v>1</v>
      </c>
      <c r="G325" s="111">
        <v>2536298.56</v>
      </c>
      <c r="H325" s="121"/>
      <c r="I325" s="114"/>
      <c r="J325" s="111"/>
      <c r="K325" s="111"/>
      <c r="L325" s="111"/>
      <c r="M325" s="111"/>
      <c r="N325" s="111"/>
      <c r="O325" s="111"/>
      <c r="P325" s="111"/>
      <c r="Q325" s="111"/>
      <c r="R325" s="111"/>
      <c r="S325" s="111"/>
      <c r="T325" s="111"/>
      <c r="U325" s="111"/>
      <c r="V325" s="111"/>
      <c r="W325" s="111"/>
      <c r="X325" s="186"/>
      <c r="Y325" s="111"/>
      <c r="Z325" s="110"/>
    </row>
    <row r="326" spans="1:26" s="112" customFormat="1" ht="23.25" customHeight="1" x14ac:dyDescent="0.25">
      <c r="A326" s="98">
        <v>4</v>
      </c>
      <c r="B326" s="144" t="s">
        <v>1525</v>
      </c>
      <c r="C326" s="114">
        <v>4665548.5599999996</v>
      </c>
      <c r="D326" s="275"/>
      <c r="E326" s="114"/>
      <c r="F326" s="165">
        <v>1</v>
      </c>
      <c r="G326" s="111">
        <v>4665548.5599999996</v>
      </c>
      <c r="H326" s="121"/>
      <c r="I326" s="114"/>
      <c r="J326" s="111"/>
      <c r="K326" s="111"/>
      <c r="L326" s="111"/>
      <c r="M326" s="111"/>
      <c r="N326" s="111"/>
      <c r="O326" s="111"/>
      <c r="P326" s="111"/>
      <c r="Q326" s="111"/>
      <c r="R326" s="111"/>
      <c r="S326" s="111"/>
      <c r="T326" s="111"/>
      <c r="U326" s="111"/>
      <c r="V326" s="111"/>
      <c r="W326" s="111"/>
      <c r="X326" s="186"/>
      <c r="Y326" s="111"/>
      <c r="Z326" s="110"/>
    </row>
    <row r="327" spans="1:26" s="112" customFormat="1" ht="23.25" customHeight="1" x14ac:dyDescent="0.25">
      <c r="A327" s="98">
        <v>5</v>
      </c>
      <c r="B327" s="144" t="s">
        <v>667</v>
      </c>
      <c r="C327" s="114">
        <v>439099.79</v>
      </c>
      <c r="D327" s="275" t="s">
        <v>1528</v>
      </c>
      <c r="E327" s="114">
        <v>439099.79</v>
      </c>
      <c r="F327" s="165"/>
      <c r="G327" s="111"/>
      <c r="H327" s="121"/>
      <c r="I327" s="114"/>
      <c r="J327" s="111"/>
      <c r="K327" s="111"/>
      <c r="L327" s="111"/>
      <c r="M327" s="111"/>
      <c r="N327" s="111"/>
      <c r="O327" s="111"/>
      <c r="P327" s="111"/>
      <c r="Q327" s="111"/>
      <c r="R327" s="111"/>
      <c r="S327" s="111"/>
      <c r="T327" s="111"/>
      <c r="U327" s="111"/>
      <c r="V327" s="111"/>
      <c r="W327" s="111"/>
      <c r="X327" s="186"/>
      <c r="Y327" s="111"/>
      <c r="Z327" s="110"/>
    </row>
    <row r="328" spans="1:26" s="112" customFormat="1" ht="23.25" customHeight="1" x14ac:dyDescent="0.25">
      <c r="A328" s="98">
        <v>6</v>
      </c>
      <c r="B328" s="144" t="s">
        <v>668</v>
      </c>
      <c r="C328" s="114">
        <v>1403905</v>
      </c>
      <c r="D328" s="275"/>
      <c r="E328" s="114"/>
      <c r="F328" s="165"/>
      <c r="G328" s="111"/>
      <c r="H328" s="121">
        <v>700</v>
      </c>
      <c r="I328" s="114">
        <v>1403905</v>
      </c>
      <c r="J328" s="111"/>
      <c r="K328" s="111"/>
      <c r="L328" s="111"/>
      <c r="M328" s="111"/>
      <c r="N328" s="111"/>
      <c r="O328" s="111"/>
      <c r="P328" s="111"/>
      <c r="Q328" s="111"/>
      <c r="R328" s="111"/>
      <c r="S328" s="111"/>
      <c r="T328" s="111"/>
      <c r="U328" s="111"/>
      <c r="V328" s="111"/>
      <c r="W328" s="111"/>
      <c r="X328" s="186"/>
      <c r="Y328" s="111"/>
      <c r="Z328" s="110"/>
    </row>
    <row r="329" spans="1:26" s="112" customFormat="1" ht="23.25" customHeight="1" x14ac:dyDescent="0.25">
      <c r="A329" s="98">
        <v>7</v>
      </c>
      <c r="B329" s="144" t="s">
        <v>669</v>
      </c>
      <c r="C329" s="114">
        <v>2081283.43</v>
      </c>
      <c r="D329" s="275" t="s">
        <v>1528</v>
      </c>
      <c r="E329" s="114">
        <v>2081283.43</v>
      </c>
      <c r="F329" s="165"/>
      <c r="G329" s="111"/>
      <c r="H329" s="121"/>
      <c r="I329" s="114"/>
      <c r="J329" s="111"/>
      <c r="K329" s="111"/>
      <c r="L329" s="111"/>
      <c r="M329" s="111"/>
      <c r="N329" s="111"/>
      <c r="O329" s="111"/>
      <c r="P329" s="111"/>
      <c r="Q329" s="111"/>
      <c r="R329" s="111"/>
      <c r="S329" s="111"/>
      <c r="T329" s="111"/>
      <c r="U329" s="111"/>
      <c r="V329" s="111"/>
      <c r="W329" s="111"/>
      <c r="X329" s="186"/>
      <c r="Y329" s="111"/>
      <c r="Z329" s="110"/>
    </row>
    <row r="330" spans="1:26" s="112" customFormat="1" ht="23.25" customHeight="1" x14ac:dyDescent="0.25">
      <c r="A330" s="98">
        <v>8</v>
      </c>
      <c r="B330" s="144" t="s">
        <v>334</v>
      </c>
      <c r="C330" s="114">
        <v>864090.54</v>
      </c>
      <c r="D330" s="275"/>
      <c r="E330" s="114"/>
      <c r="F330" s="165"/>
      <c r="G330" s="111"/>
      <c r="H330" s="121">
        <v>500</v>
      </c>
      <c r="I330" s="114">
        <v>864090.54</v>
      </c>
      <c r="J330" s="111"/>
      <c r="K330" s="111"/>
      <c r="L330" s="111"/>
      <c r="M330" s="111"/>
      <c r="N330" s="111"/>
      <c r="O330" s="111"/>
      <c r="P330" s="111"/>
      <c r="Q330" s="111"/>
      <c r="R330" s="111"/>
      <c r="S330" s="111"/>
      <c r="T330" s="111"/>
      <c r="U330" s="111"/>
      <c r="V330" s="111"/>
      <c r="W330" s="111"/>
      <c r="X330" s="186"/>
      <c r="Y330" s="111"/>
      <c r="Z330" s="110"/>
    </row>
    <row r="331" spans="1:26" s="112" customFormat="1" ht="23.25" customHeight="1" x14ac:dyDescent="0.25">
      <c r="A331" s="98">
        <v>9</v>
      </c>
      <c r="B331" s="144" t="s">
        <v>335</v>
      </c>
      <c r="C331" s="114">
        <v>749351.18</v>
      </c>
      <c r="D331" s="275"/>
      <c r="E331" s="114"/>
      <c r="F331" s="165"/>
      <c r="G331" s="111"/>
      <c r="H331" s="121">
        <v>500</v>
      </c>
      <c r="I331" s="114">
        <v>749351.18</v>
      </c>
      <c r="J331" s="111"/>
      <c r="K331" s="111"/>
      <c r="L331" s="111"/>
      <c r="M331" s="111"/>
      <c r="N331" s="111"/>
      <c r="O331" s="111"/>
      <c r="P331" s="111"/>
      <c r="Q331" s="111"/>
      <c r="R331" s="111"/>
      <c r="S331" s="111"/>
      <c r="T331" s="111"/>
      <c r="U331" s="111"/>
      <c r="V331" s="111"/>
      <c r="W331" s="111"/>
      <c r="X331" s="186"/>
      <c r="Y331" s="111"/>
      <c r="Z331" s="110"/>
    </row>
    <row r="332" spans="1:26" s="112" customFormat="1" ht="21.95" customHeight="1" x14ac:dyDescent="0.25">
      <c r="A332" s="98"/>
      <c r="B332" s="145" t="s">
        <v>650</v>
      </c>
      <c r="C332" s="122">
        <f t="shared" ref="C332:Y332" si="37">SUM(C333:C340)</f>
        <v>1979696.58</v>
      </c>
      <c r="D332" s="277">
        <f t="shared" si="37"/>
        <v>0</v>
      </c>
      <c r="E332" s="122">
        <f t="shared" si="37"/>
        <v>265149.33</v>
      </c>
      <c r="F332" s="133">
        <f t="shared" si="37"/>
        <v>0</v>
      </c>
      <c r="G332" s="122">
        <f t="shared" si="37"/>
        <v>0</v>
      </c>
      <c r="H332" s="122">
        <f t="shared" si="37"/>
        <v>715.8</v>
      </c>
      <c r="I332" s="122">
        <f t="shared" si="37"/>
        <v>1477863.79</v>
      </c>
      <c r="J332" s="122">
        <f t="shared" si="37"/>
        <v>0</v>
      </c>
      <c r="K332" s="122">
        <f t="shared" si="37"/>
        <v>0</v>
      </c>
      <c r="L332" s="122">
        <f t="shared" si="37"/>
        <v>194.56</v>
      </c>
      <c r="M332" s="122">
        <f t="shared" si="37"/>
        <v>236683.46</v>
      </c>
      <c r="N332" s="122">
        <f t="shared" si="37"/>
        <v>0</v>
      </c>
      <c r="O332" s="122">
        <f t="shared" si="37"/>
        <v>0</v>
      </c>
      <c r="P332" s="122">
        <f t="shared" si="37"/>
        <v>0</v>
      </c>
      <c r="Q332" s="122">
        <f t="shared" si="37"/>
        <v>0</v>
      </c>
      <c r="R332" s="122">
        <f t="shared" si="37"/>
        <v>0</v>
      </c>
      <c r="S332" s="122">
        <f t="shared" si="37"/>
        <v>0</v>
      </c>
      <c r="T332" s="122">
        <f t="shared" si="37"/>
        <v>0</v>
      </c>
      <c r="U332" s="122">
        <f t="shared" si="37"/>
        <v>0</v>
      </c>
      <c r="V332" s="122">
        <f t="shared" si="37"/>
        <v>0</v>
      </c>
      <c r="W332" s="122">
        <f t="shared" si="37"/>
        <v>0</v>
      </c>
      <c r="X332" s="191">
        <f t="shared" si="37"/>
        <v>0</v>
      </c>
      <c r="Y332" s="122">
        <f t="shared" si="37"/>
        <v>0</v>
      </c>
      <c r="Z332" s="110"/>
    </row>
    <row r="333" spans="1:26" s="112" customFormat="1" ht="21.95" customHeight="1" x14ac:dyDescent="0.25">
      <c r="A333" s="98">
        <v>1</v>
      </c>
      <c r="B333" s="144" t="s">
        <v>342</v>
      </c>
      <c r="C333" s="114">
        <v>205430.58</v>
      </c>
      <c r="D333" s="275" t="s">
        <v>767</v>
      </c>
      <c r="E333" s="111">
        <v>205430.58</v>
      </c>
      <c r="F333" s="165">
        <v>0</v>
      </c>
      <c r="G333" s="111">
        <v>0</v>
      </c>
      <c r="H333" s="121">
        <v>0</v>
      </c>
      <c r="I333" s="114">
        <v>0</v>
      </c>
      <c r="J333" s="111">
        <v>0</v>
      </c>
      <c r="K333" s="111">
        <v>0</v>
      </c>
      <c r="L333" s="111">
        <v>0</v>
      </c>
      <c r="M333" s="111">
        <v>0</v>
      </c>
      <c r="N333" s="111">
        <v>0</v>
      </c>
      <c r="O333" s="111">
        <v>0</v>
      </c>
      <c r="P333" s="111">
        <v>0</v>
      </c>
      <c r="Q333" s="111">
        <v>0</v>
      </c>
      <c r="R333" s="111">
        <v>0</v>
      </c>
      <c r="S333" s="111">
        <v>0</v>
      </c>
      <c r="T333" s="111">
        <v>0</v>
      </c>
      <c r="U333" s="111">
        <v>0</v>
      </c>
      <c r="V333" s="111">
        <v>0</v>
      </c>
      <c r="W333" s="111">
        <v>0</v>
      </c>
      <c r="X333" s="186">
        <v>0</v>
      </c>
      <c r="Y333" s="111"/>
      <c r="Z333" s="110"/>
    </row>
    <row r="334" spans="1:26" s="112" customFormat="1" ht="21.95" customHeight="1" x14ac:dyDescent="0.25">
      <c r="A334" s="98">
        <v>2</v>
      </c>
      <c r="B334" s="144" t="s">
        <v>555</v>
      </c>
      <c r="C334" s="114">
        <v>236683.46</v>
      </c>
      <c r="D334" s="275"/>
      <c r="E334" s="111">
        <v>0</v>
      </c>
      <c r="F334" s="165">
        <v>0</v>
      </c>
      <c r="G334" s="111">
        <v>0</v>
      </c>
      <c r="H334" s="121">
        <v>0</v>
      </c>
      <c r="I334" s="114">
        <v>0</v>
      </c>
      <c r="J334" s="111">
        <v>0</v>
      </c>
      <c r="K334" s="111">
        <v>0</v>
      </c>
      <c r="L334" s="111">
        <v>194.56</v>
      </c>
      <c r="M334" s="111">
        <v>236683.46</v>
      </c>
      <c r="N334" s="111">
        <v>0</v>
      </c>
      <c r="O334" s="111">
        <v>0</v>
      </c>
      <c r="P334" s="111">
        <v>0</v>
      </c>
      <c r="Q334" s="111">
        <v>0</v>
      </c>
      <c r="R334" s="111">
        <v>0</v>
      </c>
      <c r="S334" s="111">
        <v>0</v>
      </c>
      <c r="T334" s="111">
        <v>0</v>
      </c>
      <c r="U334" s="111">
        <v>0</v>
      </c>
      <c r="V334" s="111">
        <v>0</v>
      </c>
      <c r="W334" s="111">
        <v>0</v>
      </c>
      <c r="X334" s="186">
        <v>0</v>
      </c>
      <c r="Y334" s="111"/>
      <c r="Z334" s="110"/>
    </row>
    <row r="335" spans="1:26" s="112" customFormat="1" ht="21.95" customHeight="1" x14ac:dyDescent="0.25">
      <c r="A335" s="98">
        <v>3</v>
      </c>
      <c r="B335" s="144" t="s">
        <v>344</v>
      </c>
      <c r="C335" s="114">
        <v>468189.14</v>
      </c>
      <c r="D335" s="275"/>
      <c r="E335" s="111">
        <v>0</v>
      </c>
      <c r="F335" s="165">
        <v>0</v>
      </c>
      <c r="G335" s="111">
        <v>0</v>
      </c>
      <c r="H335" s="121">
        <v>176.94</v>
      </c>
      <c r="I335" s="114">
        <v>468189.14</v>
      </c>
      <c r="J335" s="111">
        <v>0</v>
      </c>
      <c r="K335" s="111">
        <v>0</v>
      </c>
      <c r="L335" s="111">
        <v>0</v>
      </c>
      <c r="M335" s="111">
        <v>0</v>
      </c>
      <c r="N335" s="111">
        <v>0</v>
      </c>
      <c r="O335" s="111">
        <v>0</v>
      </c>
      <c r="P335" s="111">
        <v>0</v>
      </c>
      <c r="Q335" s="111">
        <v>0</v>
      </c>
      <c r="R335" s="111">
        <v>0</v>
      </c>
      <c r="S335" s="111">
        <v>0</v>
      </c>
      <c r="T335" s="111">
        <v>0</v>
      </c>
      <c r="U335" s="111">
        <v>0</v>
      </c>
      <c r="V335" s="111">
        <v>0</v>
      </c>
      <c r="W335" s="111">
        <v>0</v>
      </c>
      <c r="X335" s="186">
        <v>0</v>
      </c>
      <c r="Y335" s="111"/>
      <c r="Z335" s="110"/>
    </row>
    <row r="336" spans="1:26" s="112" customFormat="1" ht="21.95" customHeight="1" x14ac:dyDescent="0.25">
      <c r="A336" s="98">
        <v>4</v>
      </c>
      <c r="B336" s="144" t="s">
        <v>343</v>
      </c>
      <c r="C336" s="114">
        <v>211147.42</v>
      </c>
      <c r="D336" s="275"/>
      <c r="E336" s="111">
        <v>0</v>
      </c>
      <c r="F336" s="165">
        <v>0</v>
      </c>
      <c r="G336" s="111">
        <v>0</v>
      </c>
      <c r="H336" s="121">
        <v>97.44</v>
      </c>
      <c r="I336" s="114">
        <v>211147.42</v>
      </c>
      <c r="J336" s="111">
        <v>0</v>
      </c>
      <c r="K336" s="111">
        <v>0</v>
      </c>
      <c r="L336" s="111">
        <v>0</v>
      </c>
      <c r="M336" s="111">
        <v>0</v>
      </c>
      <c r="N336" s="111">
        <v>0</v>
      </c>
      <c r="O336" s="111">
        <v>0</v>
      </c>
      <c r="P336" s="111">
        <v>0</v>
      </c>
      <c r="Q336" s="111">
        <v>0</v>
      </c>
      <c r="R336" s="111">
        <v>0</v>
      </c>
      <c r="S336" s="111">
        <v>0</v>
      </c>
      <c r="T336" s="111">
        <v>0</v>
      </c>
      <c r="U336" s="111">
        <v>0</v>
      </c>
      <c r="V336" s="111">
        <v>0</v>
      </c>
      <c r="W336" s="111">
        <v>0</v>
      </c>
      <c r="X336" s="186">
        <v>0</v>
      </c>
      <c r="Y336" s="111"/>
      <c r="Z336" s="110"/>
    </row>
    <row r="337" spans="1:26" s="112" customFormat="1" ht="21.95" customHeight="1" x14ac:dyDescent="0.25">
      <c r="A337" s="98">
        <v>5</v>
      </c>
      <c r="B337" s="144" t="s">
        <v>341</v>
      </c>
      <c r="C337" s="114">
        <v>191274.53</v>
      </c>
      <c r="D337" s="275" t="s">
        <v>767</v>
      </c>
      <c r="E337" s="111">
        <v>23331.65</v>
      </c>
      <c r="F337" s="165">
        <v>0</v>
      </c>
      <c r="G337" s="111">
        <v>0</v>
      </c>
      <c r="H337" s="121">
        <v>122.98</v>
      </c>
      <c r="I337" s="114">
        <v>167942.88</v>
      </c>
      <c r="J337" s="111">
        <v>0</v>
      </c>
      <c r="K337" s="111">
        <v>0</v>
      </c>
      <c r="L337" s="111">
        <v>0</v>
      </c>
      <c r="M337" s="111">
        <v>0</v>
      </c>
      <c r="N337" s="111">
        <v>0</v>
      </c>
      <c r="O337" s="111">
        <v>0</v>
      </c>
      <c r="P337" s="111">
        <v>0</v>
      </c>
      <c r="Q337" s="111">
        <v>0</v>
      </c>
      <c r="R337" s="111">
        <v>0</v>
      </c>
      <c r="S337" s="111">
        <v>0</v>
      </c>
      <c r="T337" s="111">
        <v>0</v>
      </c>
      <c r="U337" s="111">
        <v>0</v>
      </c>
      <c r="V337" s="111">
        <v>0</v>
      </c>
      <c r="W337" s="111">
        <v>0</v>
      </c>
      <c r="X337" s="186">
        <v>0</v>
      </c>
      <c r="Y337" s="111"/>
      <c r="Z337" s="110"/>
    </row>
    <row r="338" spans="1:26" s="112" customFormat="1" ht="21.95" customHeight="1" x14ac:dyDescent="0.25">
      <c r="A338" s="98">
        <v>6</v>
      </c>
      <c r="B338" s="144" t="s">
        <v>340</v>
      </c>
      <c r="C338" s="114">
        <v>148003.22</v>
      </c>
      <c r="D338" s="275" t="s">
        <v>767</v>
      </c>
      <c r="E338" s="111">
        <v>18053.419999999998</v>
      </c>
      <c r="F338" s="165">
        <v>0</v>
      </c>
      <c r="G338" s="111">
        <v>0</v>
      </c>
      <c r="H338" s="121">
        <v>89.32</v>
      </c>
      <c r="I338" s="114">
        <v>129949.8</v>
      </c>
      <c r="J338" s="111">
        <v>0</v>
      </c>
      <c r="K338" s="111">
        <v>0</v>
      </c>
      <c r="L338" s="111">
        <v>0</v>
      </c>
      <c r="M338" s="111">
        <v>0</v>
      </c>
      <c r="N338" s="111">
        <v>0</v>
      </c>
      <c r="O338" s="111">
        <v>0</v>
      </c>
      <c r="P338" s="111">
        <v>0</v>
      </c>
      <c r="Q338" s="111">
        <v>0</v>
      </c>
      <c r="R338" s="111">
        <v>0</v>
      </c>
      <c r="S338" s="111">
        <v>0</v>
      </c>
      <c r="T338" s="111">
        <v>0</v>
      </c>
      <c r="U338" s="111">
        <v>0</v>
      </c>
      <c r="V338" s="111">
        <v>0</v>
      </c>
      <c r="W338" s="111">
        <v>0</v>
      </c>
      <c r="X338" s="186">
        <v>0</v>
      </c>
      <c r="Y338" s="111"/>
      <c r="Z338" s="110"/>
    </row>
    <row r="339" spans="1:26" s="112" customFormat="1" ht="21.95" customHeight="1" x14ac:dyDescent="0.25">
      <c r="A339" s="98">
        <v>7</v>
      </c>
      <c r="B339" s="144" t="s">
        <v>339</v>
      </c>
      <c r="C339" s="114">
        <v>150300.81</v>
      </c>
      <c r="D339" s="275" t="s">
        <v>767</v>
      </c>
      <c r="E339" s="111">
        <v>18333.68</v>
      </c>
      <c r="F339" s="165">
        <v>0</v>
      </c>
      <c r="G339" s="111">
        <v>0</v>
      </c>
      <c r="H339" s="121">
        <v>90.64</v>
      </c>
      <c r="I339" s="114">
        <v>131967.13</v>
      </c>
      <c r="J339" s="111">
        <v>0</v>
      </c>
      <c r="K339" s="111">
        <v>0</v>
      </c>
      <c r="L339" s="111">
        <v>0</v>
      </c>
      <c r="M339" s="111">
        <v>0</v>
      </c>
      <c r="N339" s="111">
        <v>0</v>
      </c>
      <c r="O339" s="111">
        <v>0</v>
      </c>
      <c r="P339" s="111">
        <v>0</v>
      </c>
      <c r="Q339" s="111">
        <v>0</v>
      </c>
      <c r="R339" s="111">
        <v>0</v>
      </c>
      <c r="S339" s="111">
        <v>0</v>
      </c>
      <c r="T339" s="111">
        <v>0</v>
      </c>
      <c r="U339" s="111">
        <v>0</v>
      </c>
      <c r="V339" s="111">
        <v>0</v>
      </c>
      <c r="W339" s="111">
        <v>0</v>
      </c>
      <c r="X339" s="186">
        <v>0</v>
      </c>
      <c r="Y339" s="111"/>
      <c r="Z339" s="110"/>
    </row>
    <row r="340" spans="1:26" s="112" customFormat="1" ht="21.95" customHeight="1" x14ac:dyDescent="0.25">
      <c r="A340" s="98">
        <v>8</v>
      </c>
      <c r="B340" s="144" t="s">
        <v>338</v>
      </c>
      <c r="C340" s="114">
        <v>368667.42</v>
      </c>
      <c r="D340" s="275"/>
      <c r="E340" s="111">
        <v>0</v>
      </c>
      <c r="F340" s="165">
        <v>0</v>
      </c>
      <c r="G340" s="111">
        <v>0</v>
      </c>
      <c r="H340" s="121">
        <v>138.47999999999999</v>
      </c>
      <c r="I340" s="114">
        <v>368667.42</v>
      </c>
      <c r="J340" s="111">
        <v>0</v>
      </c>
      <c r="K340" s="111">
        <v>0</v>
      </c>
      <c r="L340" s="111">
        <v>0</v>
      </c>
      <c r="M340" s="111">
        <v>0</v>
      </c>
      <c r="N340" s="111">
        <v>0</v>
      </c>
      <c r="O340" s="111">
        <v>0</v>
      </c>
      <c r="P340" s="111">
        <v>0</v>
      </c>
      <c r="Q340" s="111">
        <v>0</v>
      </c>
      <c r="R340" s="111">
        <v>0</v>
      </c>
      <c r="S340" s="111">
        <v>0</v>
      </c>
      <c r="T340" s="111">
        <v>0</v>
      </c>
      <c r="U340" s="111">
        <v>0</v>
      </c>
      <c r="V340" s="111">
        <v>0</v>
      </c>
      <c r="W340" s="111">
        <v>0</v>
      </c>
      <c r="X340" s="186">
        <v>0</v>
      </c>
      <c r="Y340" s="111"/>
      <c r="Z340" s="110"/>
    </row>
    <row r="341" spans="1:26" s="112" customFormat="1" ht="21.95" customHeight="1" x14ac:dyDescent="0.25">
      <c r="A341" s="98"/>
      <c r="B341" s="145" t="s">
        <v>345</v>
      </c>
      <c r="C341" s="122">
        <f>SUM(C342:C344)</f>
        <v>198354.01</v>
      </c>
      <c r="D341" s="277"/>
      <c r="E341" s="122">
        <f>SUM(E342:E344)</f>
        <v>198354.01</v>
      </c>
      <c r="F341" s="133"/>
      <c r="G341" s="122"/>
      <c r="H341" s="122"/>
      <c r="I341" s="122"/>
      <c r="J341" s="122"/>
      <c r="K341" s="122"/>
      <c r="L341" s="122"/>
      <c r="M341" s="122"/>
      <c r="N341" s="122"/>
      <c r="O341" s="122"/>
      <c r="P341" s="122"/>
      <c r="Q341" s="122"/>
      <c r="R341" s="122"/>
      <c r="S341" s="122"/>
      <c r="T341" s="122"/>
      <c r="U341" s="122"/>
      <c r="V341" s="122"/>
      <c r="W341" s="122"/>
      <c r="X341" s="191"/>
      <c r="Y341" s="122"/>
      <c r="Z341" s="110"/>
    </row>
    <row r="342" spans="1:26" s="112" customFormat="1" ht="21.95" customHeight="1" x14ac:dyDescent="0.25">
      <c r="A342" s="98">
        <v>1</v>
      </c>
      <c r="B342" s="144" t="s">
        <v>346</v>
      </c>
      <c r="C342" s="114">
        <v>63292.05</v>
      </c>
      <c r="D342" s="275" t="s">
        <v>639</v>
      </c>
      <c r="E342" s="111">
        <v>63292.05</v>
      </c>
      <c r="F342" s="165">
        <v>0</v>
      </c>
      <c r="G342" s="111">
        <v>0</v>
      </c>
      <c r="H342" s="121">
        <v>0</v>
      </c>
      <c r="I342" s="114">
        <v>0</v>
      </c>
      <c r="J342" s="111">
        <v>0</v>
      </c>
      <c r="K342" s="111">
        <v>0</v>
      </c>
      <c r="L342" s="111">
        <v>0</v>
      </c>
      <c r="M342" s="111">
        <v>0</v>
      </c>
      <c r="N342" s="111">
        <v>0</v>
      </c>
      <c r="O342" s="111">
        <v>0</v>
      </c>
      <c r="P342" s="111">
        <v>0</v>
      </c>
      <c r="Q342" s="111">
        <v>0</v>
      </c>
      <c r="R342" s="111">
        <v>0</v>
      </c>
      <c r="S342" s="111">
        <v>0</v>
      </c>
      <c r="T342" s="111">
        <v>0</v>
      </c>
      <c r="U342" s="111">
        <v>0</v>
      </c>
      <c r="V342" s="111">
        <v>0</v>
      </c>
      <c r="W342" s="111">
        <v>0</v>
      </c>
      <c r="X342" s="186">
        <v>0</v>
      </c>
      <c r="Y342" s="111"/>
      <c r="Z342" s="110"/>
    </row>
    <row r="343" spans="1:26" s="112" customFormat="1" ht="21.75" customHeight="1" x14ac:dyDescent="0.25">
      <c r="A343" s="98">
        <v>2</v>
      </c>
      <c r="B343" s="144" t="s">
        <v>347</v>
      </c>
      <c r="C343" s="114">
        <v>71769.91</v>
      </c>
      <c r="D343" s="275" t="s">
        <v>639</v>
      </c>
      <c r="E343" s="111">
        <v>71769.91</v>
      </c>
      <c r="F343" s="165">
        <v>0</v>
      </c>
      <c r="G343" s="111">
        <v>0</v>
      </c>
      <c r="H343" s="121">
        <v>0</v>
      </c>
      <c r="I343" s="114">
        <v>0</v>
      </c>
      <c r="J343" s="111">
        <v>0</v>
      </c>
      <c r="K343" s="111">
        <v>0</v>
      </c>
      <c r="L343" s="111">
        <v>0</v>
      </c>
      <c r="M343" s="111">
        <v>0</v>
      </c>
      <c r="N343" s="111">
        <v>0</v>
      </c>
      <c r="O343" s="111">
        <v>0</v>
      </c>
      <c r="P343" s="111">
        <v>0</v>
      </c>
      <c r="Q343" s="111">
        <v>0</v>
      </c>
      <c r="R343" s="111">
        <v>0</v>
      </c>
      <c r="S343" s="111">
        <v>0</v>
      </c>
      <c r="T343" s="111">
        <v>0</v>
      </c>
      <c r="U343" s="111">
        <v>0</v>
      </c>
      <c r="V343" s="111">
        <v>0</v>
      </c>
      <c r="W343" s="111">
        <v>0</v>
      </c>
      <c r="X343" s="186">
        <v>0</v>
      </c>
      <c r="Y343" s="111"/>
      <c r="Z343" s="110"/>
    </row>
    <row r="344" spans="1:26" s="112" customFormat="1" ht="21.95" customHeight="1" x14ac:dyDescent="0.25">
      <c r="A344" s="98">
        <v>3</v>
      </c>
      <c r="B344" s="144" t="s">
        <v>348</v>
      </c>
      <c r="C344" s="114">
        <v>63292.05</v>
      </c>
      <c r="D344" s="275" t="s">
        <v>639</v>
      </c>
      <c r="E344" s="111">
        <v>63292.05</v>
      </c>
      <c r="F344" s="165">
        <v>0</v>
      </c>
      <c r="G344" s="111">
        <v>0</v>
      </c>
      <c r="H344" s="121">
        <v>0</v>
      </c>
      <c r="I344" s="114">
        <v>0</v>
      </c>
      <c r="J344" s="111">
        <v>0</v>
      </c>
      <c r="K344" s="111">
        <v>0</v>
      </c>
      <c r="L344" s="111">
        <v>0</v>
      </c>
      <c r="M344" s="111">
        <v>0</v>
      </c>
      <c r="N344" s="111">
        <v>0</v>
      </c>
      <c r="O344" s="111">
        <v>0</v>
      </c>
      <c r="P344" s="111">
        <v>0</v>
      </c>
      <c r="Q344" s="111">
        <v>0</v>
      </c>
      <c r="R344" s="111">
        <v>0</v>
      </c>
      <c r="S344" s="111">
        <v>0</v>
      </c>
      <c r="T344" s="111">
        <v>0</v>
      </c>
      <c r="U344" s="111">
        <v>0</v>
      </c>
      <c r="V344" s="111">
        <v>0</v>
      </c>
      <c r="W344" s="111">
        <v>0</v>
      </c>
      <c r="X344" s="186">
        <v>0</v>
      </c>
      <c r="Y344" s="111"/>
      <c r="Z344" s="110"/>
    </row>
    <row r="345" spans="1:26" s="112" customFormat="1" ht="21.95" customHeight="1" x14ac:dyDescent="0.25">
      <c r="A345" s="201"/>
      <c r="B345" s="145" t="s">
        <v>349</v>
      </c>
      <c r="C345" s="122">
        <f>SUM(C346:C349)</f>
        <v>1232033.22</v>
      </c>
      <c r="D345" s="122">
        <f t="shared" ref="D345:Y345" si="38">SUM(D346:D349)</f>
        <v>0</v>
      </c>
      <c r="E345" s="122">
        <f t="shared" si="38"/>
        <v>0</v>
      </c>
      <c r="F345" s="133">
        <f t="shared" si="38"/>
        <v>0</v>
      </c>
      <c r="G345" s="122">
        <f t="shared" si="38"/>
        <v>0</v>
      </c>
      <c r="H345" s="122">
        <f t="shared" si="38"/>
        <v>0</v>
      </c>
      <c r="I345" s="122">
        <f t="shared" si="38"/>
        <v>0</v>
      </c>
      <c r="J345" s="122">
        <f t="shared" si="38"/>
        <v>0</v>
      </c>
      <c r="K345" s="122">
        <f t="shared" si="38"/>
        <v>0</v>
      </c>
      <c r="L345" s="122">
        <f t="shared" si="38"/>
        <v>78.599999999999994</v>
      </c>
      <c r="M345" s="122">
        <f t="shared" si="38"/>
        <v>558543.13</v>
      </c>
      <c r="N345" s="122">
        <f t="shared" si="38"/>
        <v>82</v>
      </c>
      <c r="O345" s="122">
        <f t="shared" si="38"/>
        <v>409455.34</v>
      </c>
      <c r="P345" s="122">
        <f t="shared" si="38"/>
        <v>0</v>
      </c>
      <c r="Q345" s="122">
        <f t="shared" si="38"/>
        <v>0</v>
      </c>
      <c r="R345" s="122">
        <f t="shared" si="38"/>
        <v>0</v>
      </c>
      <c r="S345" s="122">
        <f t="shared" si="38"/>
        <v>0</v>
      </c>
      <c r="T345" s="122">
        <f t="shared" si="38"/>
        <v>0</v>
      </c>
      <c r="U345" s="122">
        <f t="shared" si="38"/>
        <v>0</v>
      </c>
      <c r="V345" s="122">
        <f t="shared" si="38"/>
        <v>0</v>
      </c>
      <c r="W345" s="122">
        <f t="shared" si="38"/>
        <v>138674.85</v>
      </c>
      <c r="X345" s="122">
        <f t="shared" si="38"/>
        <v>125359.9</v>
      </c>
      <c r="Y345" s="122">
        <f t="shared" si="38"/>
        <v>0</v>
      </c>
      <c r="Z345" s="110"/>
    </row>
    <row r="346" spans="1:26" s="112" customFormat="1" ht="21.95" customHeight="1" x14ac:dyDescent="0.25">
      <c r="A346" s="98">
        <v>1</v>
      </c>
      <c r="B346" s="144" t="s">
        <v>1589</v>
      </c>
      <c r="C346" s="114">
        <v>396908.25</v>
      </c>
      <c r="D346" s="275">
        <v>0</v>
      </c>
      <c r="E346" s="111">
        <v>0</v>
      </c>
      <c r="F346" s="165">
        <v>0</v>
      </c>
      <c r="G346" s="111">
        <v>0</v>
      </c>
      <c r="H346" s="121">
        <v>0</v>
      </c>
      <c r="I346" s="114">
        <v>0</v>
      </c>
      <c r="J346" s="111">
        <v>0</v>
      </c>
      <c r="K346" s="111">
        <v>0</v>
      </c>
      <c r="L346" s="111">
        <v>30</v>
      </c>
      <c r="M346" s="111">
        <v>35007.800000000003</v>
      </c>
      <c r="N346" s="111">
        <v>16</v>
      </c>
      <c r="O346" s="111">
        <v>191055.04</v>
      </c>
      <c r="P346" s="111">
        <v>0</v>
      </c>
      <c r="Q346" s="111">
        <v>0</v>
      </c>
      <c r="R346" s="111">
        <v>0</v>
      </c>
      <c r="S346" s="111">
        <v>0</v>
      </c>
      <c r="T346" s="111">
        <v>0</v>
      </c>
      <c r="U346" s="111">
        <v>0</v>
      </c>
      <c r="V346" s="111">
        <v>0</v>
      </c>
      <c r="W346" s="111">
        <v>101929.13</v>
      </c>
      <c r="X346" s="186">
        <v>68916.28</v>
      </c>
      <c r="Y346" s="111"/>
      <c r="Z346" s="110"/>
    </row>
    <row r="347" spans="1:26" s="112" customFormat="1" ht="21.95" customHeight="1" x14ac:dyDescent="0.25">
      <c r="A347" s="98">
        <v>2</v>
      </c>
      <c r="B347" s="144" t="s">
        <v>1593</v>
      </c>
      <c r="C347" s="114">
        <v>218400.3</v>
      </c>
      <c r="D347" s="275">
        <v>0</v>
      </c>
      <c r="E347" s="111">
        <v>0</v>
      </c>
      <c r="F347" s="165">
        <v>0</v>
      </c>
      <c r="G347" s="111">
        <v>0</v>
      </c>
      <c r="H347" s="121">
        <v>0</v>
      </c>
      <c r="I347" s="114">
        <v>0</v>
      </c>
      <c r="J347" s="111">
        <v>0</v>
      </c>
      <c r="K347" s="111">
        <v>0</v>
      </c>
      <c r="L347" s="111">
        <v>0</v>
      </c>
      <c r="M347" s="111">
        <v>0</v>
      </c>
      <c r="N347" s="111">
        <v>66</v>
      </c>
      <c r="O347" s="111">
        <v>218400.3</v>
      </c>
      <c r="P347" s="111">
        <v>0</v>
      </c>
      <c r="Q347" s="111">
        <v>0</v>
      </c>
      <c r="R347" s="111">
        <v>0</v>
      </c>
      <c r="S347" s="111">
        <v>0</v>
      </c>
      <c r="T347" s="111">
        <v>0</v>
      </c>
      <c r="U347" s="111">
        <v>0</v>
      </c>
      <c r="V347" s="111">
        <v>0</v>
      </c>
      <c r="W347" s="111">
        <v>0</v>
      </c>
      <c r="X347" s="186">
        <v>0</v>
      </c>
      <c r="Y347" s="111"/>
      <c r="Z347" s="110"/>
    </row>
    <row r="348" spans="1:26" s="112" customFormat="1" ht="21.95" customHeight="1" x14ac:dyDescent="0.25">
      <c r="A348" s="98">
        <v>3</v>
      </c>
      <c r="B348" s="144" t="s">
        <v>1591</v>
      </c>
      <c r="C348" s="114">
        <v>303510.67</v>
      </c>
      <c r="D348" s="275">
        <v>0</v>
      </c>
      <c r="E348" s="111">
        <v>0</v>
      </c>
      <c r="F348" s="165">
        <v>0</v>
      </c>
      <c r="G348" s="111">
        <v>0</v>
      </c>
      <c r="H348" s="121">
        <v>0</v>
      </c>
      <c r="I348" s="114">
        <v>0</v>
      </c>
      <c r="J348" s="111">
        <v>0</v>
      </c>
      <c r="K348" s="111">
        <v>0</v>
      </c>
      <c r="L348" s="111">
        <v>14</v>
      </c>
      <c r="M348" s="111">
        <v>210321.33</v>
      </c>
      <c r="N348" s="111">
        <v>0</v>
      </c>
      <c r="O348" s="111">
        <v>0</v>
      </c>
      <c r="P348" s="111">
        <v>0</v>
      </c>
      <c r="Q348" s="111">
        <v>0</v>
      </c>
      <c r="R348" s="111">
        <v>0</v>
      </c>
      <c r="S348" s="111">
        <v>0</v>
      </c>
      <c r="T348" s="111">
        <v>0</v>
      </c>
      <c r="U348" s="111">
        <v>0</v>
      </c>
      <c r="V348" s="111">
        <v>0</v>
      </c>
      <c r="W348" s="111">
        <v>36745.72</v>
      </c>
      <c r="X348" s="186">
        <v>56443.62</v>
      </c>
      <c r="Y348" s="111"/>
      <c r="Z348" s="110"/>
    </row>
    <row r="349" spans="1:26" s="112" customFormat="1" ht="21.95" customHeight="1" x14ac:dyDescent="0.25">
      <c r="A349" s="98">
        <v>4</v>
      </c>
      <c r="B349" s="144" t="s">
        <v>1594</v>
      </c>
      <c r="C349" s="114">
        <v>313214</v>
      </c>
      <c r="D349" s="275">
        <v>0</v>
      </c>
      <c r="E349" s="111">
        <v>0</v>
      </c>
      <c r="F349" s="165">
        <v>0</v>
      </c>
      <c r="G349" s="111">
        <v>0</v>
      </c>
      <c r="H349" s="121">
        <v>0</v>
      </c>
      <c r="I349" s="114">
        <v>0</v>
      </c>
      <c r="J349" s="111">
        <v>0</v>
      </c>
      <c r="K349" s="111">
        <v>0</v>
      </c>
      <c r="L349" s="111">
        <v>34.6</v>
      </c>
      <c r="M349" s="111">
        <v>313214</v>
      </c>
      <c r="N349" s="111">
        <v>0</v>
      </c>
      <c r="O349" s="111">
        <v>0</v>
      </c>
      <c r="P349" s="111">
        <v>0</v>
      </c>
      <c r="Q349" s="111"/>
      <c r="R349" s="111">
        <v>0</v>
      </c>
      <c r="S349" s="111">
        <v>0</v>
      </c>
      <c r="T349" s="111">
        <v>0</v>
      </c>
      <c r="U349" s="111">
        <v>0</v>
      </c>
      <c r="V349" s="111">
        <v>0</v>
      </c>
      <c r="W349" s="111">
        <v>0</v>
      </c>
      <c r="X349" s="186">
        <v>0</v>
      </c>
      <c r="Y349" s="111"/>
      <c r="Z349" s="110"/>
    </row>
    <row r="350" spans="1:26" s="112" customFormat="1" ht="21.95" customHeight="1" x14ac:dyDescent="0.25">
      <c r="A350" s="98"/>
      <c r="B350" s="145" t="s">
        <v>149</v>
      </c>
      <c r="C350" s="122">
        <f>SUM(C351:C353)</f>
        <v>3312052.47</v>
      </c>
      <c r="D350" s="277"/>
      <c r="E350" s="122">
        <f>SUM(E351:E353)</f>
        <v>2171113.7799999998</v>
      </c>
      <c r="F350" s="133"/>
      <c r="G350" s="122"/>
      <c r="H350" s="122"/>
      <c r="I350" s="122"/>
      <c r="J350" s="122">
        <f>SUM(J351:J353)</f>
        <v>0</v>
      </c>
      <c r="K350" s="122">
        <f>SUM(K351:K353)</f>
        <v>0</v>
      </c>
      <c r="L350" s="122"/>
      <c r="M350" s="122"/>
      <c r="N350" s="122"/>
      <c r="O350" s="122"/>
      <c r="P350" s="122"/>
      <c r="Q350" s="122"/>
      <c r="R350" s="122"/>
      <c r="S350" s="122">
        <f>SUM(S351:S353)</f>
        <v>0</v>
      </c>
      <c r="T350" s="122"/>
      <c r="U350" s="122"/>
      <c r="V350" s="122"/>
      <c r="W350" s="122">
        <f>SUM(W351:W353)</f>
        <v>1077165.73</v>
      </c>
      <c r="X350" s="191">
        <f>SUM(X351:X353)</f>
        <v>63772.959999999999</v>
      </c>
      <c r="Y350" s="122"/>
      <c r="Z350" s="110"/>
    </row>
    <row r="351" spans="1:26" s="112" customFormat="1" ht="21.95" customHeight="1" x14ac:dyDescent="0.25">
      <c r="A351" s="98">
        <v>1</v>
      </c>
      <c r="B351" s="144" t="s">
        <v>1486</v>
      </c>
      <c r="C351" s="114">
        <v>1544593.92</v>
      </c>
      <c r="D351" s="275" t="s">
        <v>774</v>
      </c>
      <c r="E351" s="111">
        <v>1544593.92</v>
      </c>
      <c r="F351" s="165"/>
      <c r="G351" s="111"/>
      <c r="H351" s="121"/>
      <c r="I351" s="114"/>
      <c r="J351" s="111"/>
      <c r="K351" s="111"/>
      <c r="L351" s="111"/>
      <c r="M351" s="111"/>
      <c r="N351" s="111"/>
      <c r="O351" s="111"/>
      <c r="P351" s="111"/>
      <c r="Q351" s="111"/>
      <c r="R351" s="111"/>
      <c r="S351" s="111"/>
      <c r="T351" s="111"/>
      <c r="U351" s="111"/>
      <c r="V351" s="111"/>
      <c r="W351" s="111"/>
      <c r="X351" s="186"/>
      <c r="Y351" s="111"/>
      <c r="Z351" s="110"/>
    </row>
    <row r="352" spans="1:26" s="112" customFormat="1" ht="21.95" customHeight="1" x14ac:dyDescent="0.25">
      <c r="A352" s="98">
        <v>2</v>
      </c>
      <c r="B352" s="144" t="s">
        <v>775</v>
      </c>
      <c r="C352" s="114">
        <v>931231.94</v>
      </c>
      <c r="D352" s="275" t="s">
        <v>635</v>
      </c>
      <c r="E352" s="111">
        <v>626519.86</v>
      </c>
      <c r="F352" s="165"/>
      <c r="G352" s="111"/>
      <c r="H352" s="121"/>
      <c r="I352" s="114"/>
      <c r="J352" s="111"/>
      <c r="K352" s="111"/>
      <c r="L352" s="111"/>
      <c r="M352" s="111"/>
      <c r="N352" s="111"/>
      <c r="O352" s="111"/>
      <c r="P352" s="111"/>
      <c r="Q352" s="111"/>
      <c r="R352" s="111"/>
      <c r="S352" s="111"/>
      <c r="T352" s="111"/>
      <c r="U352" s="111"/>
      <c r="V352" s="111"/>
      <c r="W352" s="111">
        <v>287680.14</v>
      </c>
      <c r="X352" s="186">
        <v>17031.939999999999</v>
      </c>
      <c r="Y352" s="111"/>
      <c r="Z352" s="110"/>
    </row>
    <row r="353" spans="1:26" s="112" customFormat="1" ht="21.95" customHeight="1" x14ac:dyDescent="0.25">
      <c r="A353" s="98">
        <v>3</v>
      </c>
      <c r="B353" s="144" t="s">
        <v>776</v>
      </c>
      <c r="C353" s="114">
        <v>836226.61</v>
      </c>
      <c r="D353" s="275"/>
      <c r="E353" s="111"/>
      <c r="F353" s="165"/>
      <c r="G353" s="111"/>
      <c r="H353" s="121"/>
      <c r="I353" s="114"/>
      <c r="J353" s="111"/>
      <c r="K353" s="111"/>
      <c r="L353" s="111"/>
      <c r="M353" s="111"/>
      <c r="N353" s="111"/>
      <c r="O353" s="111"/>
      <c r="P353" s="111"/>
      <c r="Q353" s="111"/>
      <c r="R353" s="111"/>
      <c r="S353" s="111"/>
      <c r="T353" s="111"/>
      <c r="U353" s="111"/>
      <c r="V353" s="111"/>
      <c r="W353" s="111">
        <v>789485.59</v>
      </c>
      <c r="X353" s="186">
        <v>46741.02</v>
      </c>
      <c r="Y353" s="111"/>
      <c r="Z353" s="110"/>
    </row>
    <row r="354" spans="1:26" s="112" customFormat="1" ht="21.95" customHeight="1" x14ac:dyDescent="0.25">
      <c r="A354" s="98"/>
      <c r="B354" s="145" t="s">
        <v>360</v>
      </c>
      <c r="C354" s="122">
        <f>C355</f>
        <v>497418.38</v>
      </c>
      <c r="D354" s="277" t="str">
        <f t="shared" ref="D354:X354" si="39">D355</f>
        <v>ТЕП</v>
      </c>
      <c r="E354" s="122">
        <f t="shared" si="39"/>
        <v>497418.38</v>
      </c>
      <c r="F354" s="133">
        <f t="shared" si="39"/>
        <v>0</v>
      </c>
      <c r="G354" s="122">
        <f t="shared" si="39"/>
        <v>0</v>
      </c>
      <c r="H354" s="122">
        <f t="shared" si="39"/>
        <v>0</v>
      </c>
      <c r="I354" s="122">
        <f t="shared" si="39"/>
        <v>0</v>
      </c>
      <c r="J354" s="122">
        <f t="shared" si="39"/>
        <v>0</v>
      </c>
      <c r="K354" s="122">
        <f t="shared" si="39"/>
        <v>0</v>
      </c>
      <c r="L354" s="122">
        <f t="shared" si="39"/>
        <v>0</v>
      </c>
      <c r="M354" s="122">
        <f t="shared" si="39"/>
        <v>0</v>
      </c>
      <c r="N354" s="122">
        <f t="shared" si="39"/>
        <v>0</v>
      </c>
      <c r="O354" s="122">
        <f t="shared" si="39"/>
        <v>0</v>
      </c>
      <c r="P354" s="122">
        <f t="shared" si="39"/>
        <v>0</v>
      </c>
      <c r="Q354" s="122">
        <f t="shared" si="39"/>
        <v>0</v>
      </c>
      <c r="R354" s="122">
        <f t="shared" si="39"/>
        <v>0</v>
      </c>
      <c r="S354" s="122">
        <f t="shared" si="39"/>
        <v>0</v>
      </c>
      <c r="T354" s="122">
        <f t="shared" si="39"/>
        <v>0</v>
      </c>
      <c r="U354" s="122">
        <f t="shared" si="39"/>
        <v>0</v>
      </c>
      <c r="V354" s="122">
        <f t="shared" si="39"/>
        <v>0</v>
      </c>
      <c r="W354" s="122">
        <f t="shared" si="39"/>
        <v>0</v>
      </c>
      <c r="X354" s="191">
        <f t="shared" si="39"/>
        <v>0</v>
      </c>
      <c r="Y354" s="122"/>
      <c r="Z354" s="110"/>
    </row>
    <row r="355" spans="1:26" s="99" customFormat="1" ht="21.75" customHeight="1" x14ac:dyDescent="0.25">
      <c r="A355" s="98">
        <v>1</v>
      </c>
      <c r="B355" s="144" t="s">
        <v>361</v>
      </c>
      <c r="C355" s="114">
        <v>497418.38</v>
      </c>
      <c r="D355" s="275" t="s">
        <v>626</v>
      </c>
      <c r="E355" s="111">
        <v>497418.38</v>
      </c>
      <c r="F355" s="165">
        <v>0</v>
      </c>
      <c r="G355" s="111">
        <v>0</v>
      </c>
      <c r="H355" s="121">
        <v>0</v>
      </c>
      <c r="I355" s="114">
        <v>0</v>
      </c>
      <c r="J355" s="111">
        <v>0</v>
      </c>
      <c r="K355" s="111">
        <v>0</v>
      </c>
      <c r="L355" s="111">
        <v>0</v>
      </c>
      <c r="M355" s="111">
        <v>0</v>
      </c>
      <c r="N355" s="111">
        <v>0</v>
      </c>
      <c r="O355" s="111">
        <v>0</v>
      </c>
      <c r="P355" s="111">
        <v>0</v>
      </c>
      <c r="Q355" s="111">
        <v>0</v>
      </c>
      <c r="R355" s="111"/>
      <c r="S355" s="111"/>
      <c r="T355" s="111"/>
      <c r="U355" s="111"/>
      <c r="V355" s="111"/>
      <c r="W355" s="111"/>
      <c r="X355" s="186"/>
      <c r="Y355" s="111"/>
      <c r="Z355" s="110"/>
    </row>
    <row r="356" spans="1:26" s="112" customFormat="1" ht="21.95" customHeight="1" x14ac:dyDescent="0.25">
      <c r="A356" s="98"/>
      <c r="B356" s="145" t="s">
        <v>362</v>
      </c>
      <c r="C356" s="122">
        <f>SUM(C357:C358)</f>
        <v>320372.78999999998</v>
      </c>
      <c r="D356" s="277">
        <f t="shared" ref="D356:Y356" si="40">SUM(D357:D358)</f>
        <v>0</v>
      </c>
      <c r="E356" s="122">
        <f t="shared" si="40"/>
        <v>0</v>
      </c>
      <c r="F356" s="133">
        <f t="shared" si="40"/>
        <v>0</v>
      </c>
      <c r="G356" s="122">
        <f t="shared" si="40"/>
        <v>0</v>
      </c>
      <c r="H356" s="122">
        <f t="shared" si="40"/>
        <v>0</v>
      </c>
      <c r="I356" s="122">
        <f t="shared" si="40"/>
        <v>0</v>
      </c>
      <c r="J356" s="122">
        <f t="shared" si="40"/>
        <v>0</v>
      </c>
      <c r="K356" s="122">
        <f t="shared" si="40"/>
        <v>0</v>
      </c>
      <c r="L356" s="122">
        <f t="shared" si="40"/>
        <v>498.2</v>
      </c>
      <c r="M356" s="122">
        <f t="shared" si="40"/>
        <v>254580.2</v>
      </c>
      <c r="N356" s="122">
        <f t="shared" si="40"/>
        <v>0</v>
      </c>
      <c r="O356" s="122">
        <f t="shared" si="40"/>
        <v>0</v>
      </c>
      <c r="P356" s="122">
        <f t="shared" si="40"/>
        <v>0</v>
      </c>
      <c r="Q356" s="122">
        <f t="shared" si="40"/>
        <v>0</v>
      </c>
      <c r="R356" s="122">
        <f t="shared" si="40"/>
        <v>0</v>
      </c>
      <c r="S356" s="122">
        <f t="shared" si="40"/>
        <v>0</v>
      </c>
      <c r="T356" s="122">
        <f t="shared" si="40"/>
        <v>65792.59</v>
      </c>
      <c r="U356" s="122">
        <f t="shared" si="40"/>
        <v>0</v>
      </c>
      <c r="V356" s="122">
        <f t="shared" si="40"/>
        <v>0</v>
      </c>
      <c r="W356" s="122">
        <f t="shared" si="40"/>
        <v>0</v>
      </c>
      <c r="X356" s="191">
        <f t="shared" si="40"/>
        <v>0</v>
      </c>
      <c r="Y356" s="122">
        <f t="shared" si="40"/>
        <v>0</v>
      </c>
      <c r="Z356" s="110"/>
    </row>
    <row r="357" spans="1:26" s="112" customFormat="1" ht="21.95" customHeight="1" x14ac:dyDescent="0.25">
      <c r="A357" s="98">
        <v>1</v>
      </c>
      <c r="B357" s="144" t="s">
        <v>363</v>
      </c>
      <c r="C357" s="114">
        <v>254580.2</v>
      </c>
      <c r="D357" s="275"/>
      <c r="E357" s="111"/>
      <c r="F357" s="165"/>
      <c r="G357" s="111"/>
      <c r="H357" s="121"/>
      <c r="I357" s="114"/>
      <c r="J357" s="111"/>
      <c r="K357" s="111"/>
      <c r="L357" s="111">
        <v>498.2</v>
      </c>
      <c r="M357" s="111">
        <v>254580.2</v>
      </c>
      <c r="N357" s="111"/>
      <c r="O357" s="111"/>
      <c r="P357" s="111"/>
      <c r="Q357" s="111"/>
      <c r="R357" s="111"/>
      <c r="S357" s="111"/>
      <c r="T357" s="111"/>
      <c r="U357" s="111"/>
      <c r="V357" s="111"/>
      <c r="W357" s="111"/>
      <c r="X357" s="186"/>
      <c r="Y357" s="111"/>
      <c r="Z357" s="110"/>
    </row>
    <row r="358" spans="1:26" s="112" customFormat="1" ht="21.95" customHeight="1" x14ac:dyDescent="0.25">
      <c r="A358" s="98">
        <v>2</v>
      </c>
      <c r="B358" s="144" t="s">
        <v>365</v>
      </c>
      <c r="C358" s="114">
        <v>65792.59</v>
      </c>
      <c r="D358" s="275"/>
      <c r="E358" s="111"/>
      <c r="F358" s="165"/>
      <c r="G358" s="111"/>
      <c r="H358" s="121"/>
      <c r="I358" s="114"/>
      <c r="J358" s="111"/>
      <c r="K358" s="111"/>
      <c r="L358" s="111"/>
      <c r="M358" s="111"/>
      <c r="N358" s="111"/>
      <c r="O358" s="111"/>
      <c r="P358" s="111"/>
      <c r="Q358" s="111"/>
      <c r="R358" s="111"/>
      <c r="S358" s="111"/>
      <c r="T358" s="111">
        <v>65792.59</v>
      </c>
      <c r="U358" s="111"/>
      <c r="V358" s="111"/>
      <c r="W358" s="111"/>
      <c r="X358" s="186"/>
      <c r="Y358" s="111"/>
      <c r="Z358" s="110"/>
    </row>
    <row r="359" spans="1:26" s="112" customFormat="1" ht="21.95" customHeight="1" x14ac:dyDescent="0.25">
      <c r="A359" s="98"/>
      <c r="B359" s="145" t="s">
        <v>367</v>
      </c>
      <c r="C359" s="122">
        <f t="shared" ref="C359:Y359" si="41">SUM(C360:C365)</f>
        <v>1658766.13</v>
      </c>
      <c r="D359" s="122">
        <f t="shared" si="41"/>
        <v>0</v>
      </c>
      <c r="E359" s="122">
        <f t="shared" si="41"/>
        <v>563332.91</v>
      </c>
      <c r="F359" s="133">
        <f t="shared" si="41"/>
        <v>0</v>
      </c>
      <c r="G359" s="122">
        <f t="shared" si="41"/>
        <v>0</v>
      </c>
      <c r="H359" s="122">
        <f t="shared" si="41"/>
        <v>0</v>
      </c>
      <c r="I359" s="122">
        <f t="shared" si="41"/>
        <v>0</v>
      </c>
      <c r="J359" s="122">
        <f t="shared" si="41"/>
        <v>0</v>
      </c>
      <c r="K359" s="122">
        <f t="shared" si="41"/>
        <v>0</v>
      </c>
      <c r="L359" s="122">
        <f t="shared" si="41"/>
        <v>0</v>
      </c>
      <c r="M359" s="122">
        <f t="shared" si="41"/>
        <v>468148.22</v>
      </c>
      <c r="N359" s="122">
        <f t="shared" si="41"/>
        <v>0</v>
      </c>
      <c r="O359" s="122">
        <f t="shared" si="41"/>
        <v>235200</v>
      </c>
      <c r="P359" s="122">
        <f t="shared" si="41"/>
        <v>0</v>
      </c>
      <c r="Q359" s="122">
        <f t="shared" si="41"/>
        <v>0</v>
      </c>
      <c r="R359" s="122">
        <f t="shared" si="41"/>
        <v>0</v>
      </c>
      <c r="S359" s="122">
        <f t="shared" si="41"/>
        <v>0</v>
      </c>
      <c r="T359" s="122">
        <f t="shared" si="41"/>
        <v>0</v>
      </c>
      <c r="U359" s="122">
        <f t="shared" si="41"/>
        <v>151085</v>
      </c>
      <c r="V359" s="122">
        <f t="shared" si="41"/>
        <v>0</v>
      </c>
      <c r="W359" s="122">
        <f t="shared" si="41"/>
        <v>241000</v>
      </c>
      <c r="X359" s="191">
        <f t="shared" si="41"/>
        <v>0</v>
      </c>
      <c r="Y359" s="122">
        <f t="shared" si="41"/>
        <v>0</v>
      </c>
      <c r="Z359" s="110"/>
    </row>
    <row r="360" spans="1:26" s="112" customFormat="1" ht="21.95" customHeight="1" x14ac:dyDescent="0.25">
      <c r="A360" s="98">
        <v>1</v>
      </c>
      <c r="B360" s="144" t="s">
        <v>575</v>
      </c>
      <c r="C360" s="114">
        <v>192871.67</v>
      </c>
      <c r="D360" s="114" t="s">
        <v>2114</v>
      </c>
      <c r="E360" s="114">
        <v>192871.67</v>
      </c>
      <c r="F360" s="228"/>
      <c r="G360" s="114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14"/>
      <c r="T360" s="114"/>
      <c r="U360" s="114"/>
      <c r="V360" s="114"/>
      <c r="W360" s="114"/>
      <c r="X360" s="192"/>
      <c r="Y360" s="114"/>
      <c r="Z360" s="110"/>
    </row>
    <row r="361" spans="1:26" s="112" customFormat="1" ht="21.95" customHeight="1" x14ac:dyDescent="0.25">
      <c r="A361" s="98">
        <v>2</v>
      </c>
      <c r="B361" s="144" t="s">
        <v>574</v>
      </c>
      <c r="C361" s="114">
        <v>362978.22</v>
      </c>
      <c r="D361" s="114"/>
      <c r="E361" s="114"/>
      <c r="F361" s="228"/>
      <c r="G361" s="114"/>
      <c r="H361" s="114"/>
      <c r="I361" s="114"/>
      <c r="J361" s="114"/>
      <c r="K361" s="114"/>
      <c r="L361" s="114"/>
      <c r="M361" s="114">
        <v>362978.22</v>
      </c>
      <c r="N361" s="114"/>
      <c r="O361" s="114"/>
      <c r="P361" s="114"/>
      <c r="Q361" s="114"/>
      <c r="R361" s="114"/>
      <c r="S361" s="114"/>
      <c r="T361" s="114"/>
      <c r="U361" s="114"/>
      <c r="V361" s="114"/>
      <c r="W361" s="114"/>
      <c r="X361" s="192"/>
      <c r="Y361" s="114"/>
      <c r="Z361" s="110"/>
    </row>
    <row r="362" spans="1:26" s="112" customFormat="1" ht="21.95" customHeight="1" x14ac:dyDescent="0.25">
      <c r="A362" s="98">
        <v>3</v>
      </c>
      <c r="B362" s="144" t="s">
        <v>572</v>
      </c>
      <c r="C362" s="114">
        <v>370461.24</v>
      </c>
      <c r="D362" s="114" t="s">
        <v>626</v>
      </c>
      <c r="E362" s="114">
        <v>370461.24</v>
      </c>
      <c r="F362" s="228"/>
      <c r="G362" s="114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14"/>
      <c r="T362" s="114"/>
      <c r="U362" s="114"/>
      <c r="V362" s="114"/>
      <c r="W362" s="114"/>
      <c r="X362" s="192"/>
      <c r="Y362" s="114"/>
      <c r="Z362" s="110"/>
    </row>
    <row r="363" spans="1:26" s="112" customFormat="1" ht="21.95" customHeight="1" x14ac:dyDescent="0.25">
      <c r="A363" s="98">
        <v>4</v>
      </c>
      <c r="B363" s="144" t="s">
        <v>824</v>
      </c>
      <c r="C363" s="114">
        <v>256255</v>
      </c>
      <c r="D363" s="114"/>
      <c r="E363" s="114"/>
      <c r="F363" s="228"/>
      <c r="G363" s="114"/>
      <c r="H363" s="114"/>
      <c r="I363" s="114"/>
      <c r="J363" s="114"/>
      <c r="K363" s="114"/>
      <c r="L363" s="114"/>
      <c r="M363" s="114">
        <v>105170</v>
      </c>
      <c r="N363" s="114"/>
      <c r="O363" s="114"/>
      <c r="P363" s="114"/>
      <c r="Q363" s="114"/>
      <c r="R363" s="114"/>
      <c r="S363" s="114"/>
      <c r="T363" s="114"/>
      <c r="U363" s="114">
        <v>151085</v>
      </c>
      <c r="V363" s="114"/>
      <c r="W363" s="114"/>
      <c r="X363" s="192"/>
      <c r="Y363" s="114"/>
      <c r="Z363" s="110"/>
    </row>
    <row r="364" spans="1:26" s="112" customFormat="1" ht="21.95" customHeight="1" x14ac:dyDescent="0.25">
      <c r="A364" s="98">
        <v>5</v>
      </c>
      <c r="B364" s="144" t="s">
        <v>785</v>
      </c>
      <c r="C364" s="114">
        <v>241000</v>
      </c>
      <c r="D364" s="114"/>
      <c r="E364" s="114"/>
      <c r="F364" s="228"/>
      <c r="G364" s="114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14"/>
      <c r="T364" s="114"/>
      <c r="U364" s="114"/>
      <c r="V364" s="114"/>
      <c r="W364" s="114">
        <v>241000</v>
      </c>
      <c r="X364" s="192"/>
      <c r="Y364" s="114"/>
      <c r="Z364" s="110"/>
    </row>
    <row r="365" spans="1:26" s="112" customFormat="1" ht="21.95" customHeight="1" x14ac:dyDescent="0.25">
      <c r="A365" s="98">
        <v>6</v>
      </c>
      <c r="B365" s="144" t="s">
        <v>786</v>
      </c>
      <c r="C365" s="114">
        <v>235200</v>
      </c>
      <c r="D365" s="114"/>
      <c r="E365" s="114"/>
      <c r="F365" s="228"/>
      <c r="G365" s="114"/>
      <c r="H365" s="114"/>
      <c r="I365" s="114"/>
      <c r="J365" s="114"/>
      <c r="K365" s="114"/>
      <c r="L365" s="114"/>
      <c r="M365" s="114"/>
      <c r="N365" s="114"/>
      <c r="O365" s="114">
        <v>235200</v>
      </c>
      <c r="P365" s="114"/>
      <c r="Q365" s="114"/>
      <c r="R365" s="114"/>
      <c r="S365" s="114"/>
      <c r="T365" s="114"/>
      <c r="U365" s="114"/>
      <c r="V365" s="114"/>
      <c r="W365" s="114"/>
      <c r="X365" s="192"/>
      <c r="Y365" s="114"/>
      <c r="Z365" s="110"/>
    </row>
    <row r="366" spans="1:26" ht="21.95" customHeight="1" x14ac:dyDescent="0.25">
      <c r="B366" s="145" t="s">
        <v>151</v>
      </c>
      <c r="C366" s="122">
        <f>SUM(C367:C367)</f>
        <v>643685.96</v>
      </c>
      <c r="D366" s="122">
        <f t="shared" ref="D366:Y366" si="42">SUM(D367:D367)</f>
        <v>0</v>
      </c>
      <c r="E366" s="122">
        <f t="shared" si="42"/>
        <v>0</v>
      </c>
      <c r="F366" s="133">
        <f t="shared" si="42"/>
        <v>0</v>
      </c>
      <c r="G366" s="122">
        <f t="shared" si="42"/>
        <v>0</v>
      </c>
      <c r="H366" s="122">
        <f t="shared" si="42"/>
        <v>0</v>
      </c>
      <c r="I366" s="122">
        <f t="shared" si="42"/>
        <v>643685.96</v>
      </c>
      <c r="J366" s="122">
        <f t="shared" si="42"/>
        <v>0</v>
      </c>
      <c r="K366" s="122">
        <f t="shared" si="42"/>
        <v>0</v>
      </c>
      <c r="L366" s="122">
        <f t="shared" si="42"/>
        <v>0</v>
      </c>
      <c r="M366" s="122">
        <f t="shared" si="42"/>
        <v>0</v>
      </c>
      <c r="N366" s="122">
        <f t="shared" si="42"/>
        <v>0</v>
      </c>
      <c r="O366" s="122">
        <f t="shared" si="42"/>
        <v>0</v>
      </c>
      <c r="P366" s="122">
        <f t="shared" si="42"/>
        <v>0</v>
      </c>
      <c r="Q366" s="122">
        <f t="shared" si="42"/>
        <v>0</v>
      </c>
      <c r="R366" s="122">
        <f t="shared" si="42"/>
        <v>0</v>
      </c>
      <c r="S366" s="122">
        <f t="shared" si="42"/>
        <v>0</v>
      </c>
      <c r="T366" s="122">
        <f t="shared" si="42"/>
        <v>0</v>
      </c>
      <c r="U366" s="122">
        <f t="shared" si="42"/>
        <v>0</v>
      </c>
      <c r="V366" s="122">
        <f t="shared" si="42"/>
        <v>0</v>
      </c>
      <c r="W366" s="122">
        <f t="shared" si="42"/>
        <v>0</v>
      </c>
      <c r="X366" s="191">
        <f t="shared" si="42"/>
        <v>0</v>
      </c>
      <c r="Y366" s="122">
        <f t="shared" si="42"/>
        <v>0</v>
      </c>
      <c r="Z366" s="110"/>
    </row>
    <row r="367" spans="1:26" ht="21.95" customHeight="1" x14ac:dyDescent="0.25">
      <c r="A367" s="98">
        <v>1</v>
      </c>
      <c r="B367" s="141" t="s">
        <v>1140</v>
      </c>
      <c r="C367" s="111">
        <v>643685.96</v>
      </c>
      <c r="D367" s="278">
        <v>0</v>
      </c>
      <c r="E367" s="113">
        <v>0</v>
      </c>
      <c r="F367" s="227">
        <v>0</v>
      </c>
      <c r="G367" s="113">
        <v>0</v>
      </c>
      <c r="I367" s="113">
        <v>643685.96</v>
      </c>
      <c r="J367" s="113">
        <v>0</v>
      </c>
      <c r="K367" s="113">
        <v>0</v>
      </c>
      <c r="L367" s="113">
        <v>0</v>
      </c>
      <c r="M367" s="113">
        <v>0</v>
      </c>
      <c r="N367" s="113">
        <v>0</v>
      </c>
      <c r="O367" s="113">
        <v>0</v>
      </c>
      <c r="P367" s="113">
        <v>0</v>
      </c>
      <c r="Q367" s="113">
        <v>0</v>
      </c>
      <c r="R367" s="113">
        <v>0</v>
      </c>
      <c r="S367" s="113">
        <v>0</v>
      </c>
      <c r="T367" s="111">
        <v>0</v>
      </c>
      <c r="U367" s="111">
        <v>0</v>
      </c>
      <c r="V367" s="111">
        <v>0</v>
      </c>
      <c r="W367" s="111">
        <v>0</v>
      </c>
      <c r="X367" s="186">
        <v>0</v>
      </c>
      <c r="Y367" s="111"/>
      <c r="Z367" s="110"/>
    </row>
    <row r="368" spans="1:26" s="112" customFormat="1" ht="21.95" customHeight="1" x14ac:dyDescent="0.25">
      <c r="A368" s="201"/>
      <c r="B368" s="145" t="s">
        <v>152</v>
      </c>
      <c r="C368" s="122">
        <f t="shared" ref="C368:Y368" si="43">SUM(C369:C405)</f>
        <v>10225062.640000001</v>
      </c>
      <c r="D368" s="122">
        <f t="shared" si="43"/>
        <v>0</v>
      </c>
      <c r="E368" s="122">
        <f t="shared" si="43"/>
        <v>546807.99</v>
      </c>
      <c r="F368" s="133">
        <f t="shared" si="43"/>
        <v>0</v>
      </c>
      <c r="G368" s="122">
        <f t="shared" si="43"/>
        <v>0</v>
      </c>
      <c r="H368" s="122">
        <f t="shared" si="43"/>
        <v>5663.25</v>
      </c>
      <c r="I368" s="122">
        <f t="shared" si="43"/>
        <v>9223325.9800000004</v>
      </c>
      <c r="J368" s="122">
        <f t="shared" si="43"/>
        <v>0</v>
      </c>
      <c r="K368" s="122">
        <f t="shared" si="43"/>
        <v>0</v>
      </c>
      <c r="L368" s="122">
        <f t="shared" si="43"/>
        <v>0</v>
      </c>
      <c r="M368" s="122">
        <f t="shared" si="43"/>
        <v>0</v>
      </c>
      <c r="N368" s="122">
        <f t="shared" si="43"/>
        <v>0</v>
      </c>
      <c r="O368" s="122">
        <f t="shared" si="43"/>
        <v>0</v>
      </c>
      <c r="P368" s="122">
        <f t="shared" si="43"/>
        <v>454928.67</v>
      </c>
      <c r="Q368" s="122">
        <f t="shared" si="43"/>
        <v>0</v>
      </c>
      <c r="R368" s="122">
        <f t="shared" si="43"/>
        <v>0</v>
      </c>
      <c r="S368" s="122">
        <f t="shared" si="43"/>
        <v>0</v>
      </c>
      <c r="T368" s="122">
        <f t="shared" si="43"/>
        <v>0</v>
      </c>
      <c r="U368" s="122">
        <f t="shared" si="43"/>
        <v>0</v>
      </c>
      <c r="V368" s="122">
        <f t="shared" si="43"/>
        <v>0</v>
      </c>
      <c r="W368" s="122">
        <f t="shared" si="43"/>
        <v>0</v>
      </c>
      <c r="X368" s="191">
        <f t="shared" si="43"/>
        <v>0</v>
      </c>
      <c r="Y368" s="122">
        <f t="shared" si="43"/>
        <v>0</v>
      </c>
      <c r="Z368" s="110"/>
    </row>
    <row r="369" spans="1:26" s="112" customFormat="1" ht="21.95" customHeight="1" x14ac:dyDescent="0.25">
      <c r="A369" s="98">
        <v>1</v>
      </c>
      <c r="B369" s="144" t="s">
        <v>2115</v>
      </c>
      <c r="C369" s="114">
        <v>319929.03000000003</v>
      </c>
      <c r="D369" s="275" t="s">
        <v>626</v>
      </c>
      <c r="E369" s="111">
        <v>319929.03000000003</v>
      </c>
      <c r="F369" s="165"/>
      <c r="G369" s="111"/>
      <c r="H369" s="121"/>
      <c r="I369" s="114"/>
      <c r="J369" s="111"/>
      <c r="K369" s="111"/>
      <c r="L369" s="111"/>
      <c r="M369" s="111"/>
      <c r="N369" s="111"/>
      <c r="O369" s="111"/>
      <c r="P369" s="111"/>
      <c r="Q369" s="111"/>
      <c r="R369" s="111"/>
      <c r="S369" s="111"/>
      <c r="T369" s="111"/>
      <c r="U369" s="111"/>
      <c r="V369" s="111"/>
      <c r="W369" s="111"/>
      <c r="X369" s="186"/>
      <c r="Y369" s="111"/>
      <c r="Z369" s="110"/>
    </row>
    <row r="370" spans="1:26" s="112" customFormat="1" ht="21.95" customHeight="1" x14ac:dyDescent="0.25">
      <c r="A370" s="98">
        <v>2</v>
      </c>
      <c r="B370" s="144" t="s">
        <v>377</v>
      </c>
      <c r="C370" s="114">
        <v>135497.47</v>
      </c>
      <c r="D370" s="275"/>
      <c r="E370" s="111"/>
      <c r="F370" s="165"/>
      <c r="G370" s="111"/>
      <c r="H370" s="121">
        <v>80.599999999999994</v>
      </c>
      <c r="I370" s="114">
        <v>135497.47</v>
      </c>
      <c r="J370" s="111"/>
      <c r="K370" s="111"/>
      <c r="L370" s="111"/>
      <c r="M370" s="111"/>
      <c r="N370" s="111"/>
      <c r="O370" s="111"/>
      <c r="P370" s="111"/>
      <c r="Q370" s="111"/>
      <c r="R370" s="111"/>
      <c r="S370" s="111"/>
      <c r="T370" s="111"/>
      <c r="U370" s="111"/>
      <c r="V370" s="111"/>
      <c r="W370" s="111"/>
      <c r="X370" s="186"/>
      <c r="Y370" s="111"/>
      <c r="Z370" s="110"/>
    </row>
    <row r="371" spans="1:26" s="112" customFormat="1" ht="21.95" customHeight="1" x14ac:dyDescent="0.25">
      <c r="A371" s="98">
        <v>3</v>
      </c>
      <c r="B371" s="144" t="s">
        <v>378</v>
      </c>
      <c r="C371" s="114">
        <v>625877.25</v>
      </c>
      <c r="D371" s="275"/>
      <c r="E371" s="111"/>
      <c r="F371" s="165"/>
      <c r="G371" s="111"/>
      <c r="H371" s="121">
        <v>372.3</v>
      </c>
      <c r="I371" s="114">
        <v>625877.25</v>
      </c>
      <c r="J371" s="111"/>
      <c r="K371" s="111"/>
      <c r="L371" s="111"/>
      <c r="M371" s="111"/>
      <c r="N371" s="111"/>
      <c r="O371" s="111"/>
      <c r="P371" s="111"/>
      <c r="Q371" s="111"/>
      <c r="R371" s="111"/>
      <c r="S371" s="111"/>
      <c r="T371" s="111"/>
      <c r="U371" s="111"/>
      <c r="V371" s="111"/>
      <c r="W371" s="111"/>
      <c r="X371" s="186"/>
      <c r="Y371" s="111"/>
      <c r="Z371" s="110"/>
    </row>
    <row r="372" spans="1:26" s="112" customFormat="1" ht="21.95" customHeight="1" x14ac:dyDescent="0.25">
      <c r="A372" s="98">
        <v>4</v>
      </c>
      <c r="B372" s="144" t="s">
        <v>379</v>
      </c>
      <c r="C372" s="114">
        <v>250956.1</v>
      </c>
      <c r="D372" s="275"/>
      <c r="E372" s="111"/>
      <c r="F372" s="165"/>
      <c r="G372" s="111"/>
      <c r="H372" s="121">
        <v>149.28</v>
      </c>
      <c r="I372" s="114">
        <v>250956.1</v>
      </c>
      <c r="J372" s="111"/>
      <c r="K372" s="111"/>
      <c r="L372" s="111"/>
      <c r="M372" s="111"/>
      <c r="N372" s="111"/>
      <c r="O372" s="111"/>
      <c r="P372" s="111"/>
      <c r="Q372" s="111"/>
      <c r="R372" s="111"/>
      <c r="S372" s="111"/>
      <c r="T372" s="111"/>
      <c r="U372" s="111"/>
      <c r="V372" s="111"/>
      <c r="W372" s="111"/>
      <c r="X372" s="186"/>
      <c r="Y372" s="111"/>
      <c r="Z372" s="110"/>
    </row>
    <row r="373" spans="1:26" s="112" customFormat="1" ht="21.95" customHeight="1" x14ac:dyDescent="0.25">
      <c r="A373" s="98">
        <v>5</v>
      </c>
      <c r="B373" s="144" t="s">
        <v>381</v>
      </c>
      <c r="C373" s="114">
        <v>366481.98</v>
      </c>
      <c r="D373" s="275"/>
      <c r="E373" s="111"/>
      <c r="F373" s="165"/>
      <c r="G373" s="111"/>
      <c r="H373" s="121">
        <v>218</v>
      </c>
      <c r="I373" s="114">
        <v>366481.98</v>
      </c>
      <c r="J373" s="111"/>
      <c r="K373" s="111"/>
      <c r="L373" s="111"/>
      <c r="M373" s="111"/>
      <c r="N373" s="111"/>
      <c r="O373" s="111"/>
      <c r="P373" s="111"/>
      <c r="Q373" s="111"/>
      <c r="R373" s="111"/>
      <c r="S373" s="111"/>
      <c r="T373" s="111"/>
      <c r="U373" s="111"/>
      <c r="V373" s="111"/>
      <c r="W373" s="111"/>
      <c r="X373" s="186"/>
      <c r="Y373" s="111"/>
      <c r="Z373" s="110"/>
    </row>
    <row r="374" spans="1:26" s="112" customFormat="1" ht="21.95" customHeight="1" x14ac:dyDescent="0.25">
      <c r="A374" s="98">
        <v>6</v>
      </c>
      <c r="B374" s="144" t="s">
        <v>376</v>
      </c>
      <c r="C374" s="114">
        <v>363792.2</v>
      </c>
      <c r="D374" s="275"/>
      <c r="E374" s="111"/>
      <c r="F374" s="165"/>
      <c r="G374" s="111"/>
      <c r="H374" s="121">
        <v>216.4</v>
      </c>
      <c r="I374" s="114">
        <v>363792.2</v>
      </c>
      <c r="J374" s="111"/>
      <c r="K374" s="111"/>
      <c r="L374" s="111"/>
      <c r="M374" s="111"/>
      <c r="N374" s="111"/>
      <c r="O374" s="111"/>
      <c r="P374" s="111"/>
      <c r="Q374" s="111"/>
      <c r="R374" s="111"/>
      <c r="S374" s="111"/>
      <c r="T374" s="111"/>
      <c r="U374" s="111"/>
      <c r="V374" s="111"/>
      <c r="W374" s="111"/>
      <c r="X374" s="186"/>
      <c r="Y374" s="111"/>
      <c r="Z374" s="110"/>
    </row>
    <row r="375" spans="1:26" s="112" customFormat="1" ht="21.95" customHeight="1" x14ac:dyDescent="0.25">
      <c r="A375" s="98">
        <v>7</v>
      </c>
      <c r="B375" s="144" t="s">
        <v>382</v>
      </c>
      <c r="C375" s="114">
        <v>135665.57999999999</v>
      </c>
      <c r="D375" s="275"/>
      <c r="E375" s="111"/>
      <c r="F375" s="165"/>
      <c r="G375" s="111"/>
      <c r="H375" s="121">
        <v>80.7</v>
      </c>
      <c r="I375" s="114">
        <v>135665.57999999999</v>
      </c>
      <c r="J375" s="111"/>
      <c r="K375" s="111"/>
      <c r="L375" s="111"/>
      <c r="M375" s="111"/>
      <c r="N375" s="111"/>
      <c r="O375" s="111"/>
      <c r="P375" s="111"/>
      <c r="Q375" s="111"/>
      <c r="R375" s="111"/>
      <c r="S375" s="111"/>
      <c r="T375" s="111"/>
      <c r="U375" s="111"/>
      <c r="V375" s="111"/>
      <c r="W375" s="111"/>
      <c r="X375" s="186"/>
      <c r="Y375" s="111"/>
      <c r="Z375" s="110"/>
    </row>
    <row r="376" spans="1:26" s="112" customFormat="1" ht="21.95" customHeight="1" x14ac:dyDescent="0.25">
      <c r="A376" s="98">
        <v>8</v>
      </c>
      <c r="B376" s="144" t="s">
        <v>373</v>
      </c>
      <c r="C376" s="114">
        <v>369625.66</v>
      </c>
      <c r="D376" s="275"/>
      <c r="E376" s="111"/>
      <c r="F376" s="165"/>
      <c r="G376" s="111"/>
      <c r="H376" s="121">
        <v>219.87</v>
      </c>
      <c r="I376" s="114">
        <v>369625.66</v>
      </c>
      <c r="J376" s="111"/>
      <c r="K376" s="111"/>
      <c r="L376" s="111"/>
      <c r="M376" s="111"/>
      <c r="N376" s="111"/>
      <c r="O376" s="111"/>
      <c r="P376" s="111"/>
      <c r="Q376" s="111"/>
      <c r="R376" s="111"/>
      <c r="S376" s="111"/>
      <c r="T376" s="111"/>
      <c r="U376" s="111"/>
      <c r="V376" s="111"/>
      <c r="W376" s="111"/>
      <c r="X376" s="186"/>
      <c r="Y376" s="111"/>
      <c r="Z376" s="110"/>
    </row>
    <row r="377" spans="1:26" s="112" customFormat="1" ht="21.95" customHeight="1" x14ac:dyDescent="0.25">
      <c r="A377" s="98">
        <v>9</v>
      </c>
      <c r="B377" s="144" t="s">
        <v>383</v>
      </c>
      <c r="C377" s="114">
        <v>182365.58</v>
      </c>
      <c r="D377" s="275"/>
      <c r="E377" s="111"/>
      <c r="F377" s="165"/>
      <c r="G377" s="111"/>
      <c r="H377" s="121"/>
      <c r="I377" s="114"/>
      <c r="J377" s="111"/>
      <c r="K377" s="111"/>
      <c r="L377" s="111"/>
      <c r="M377" s="111"/>
      <c r="N377" s="111"/>
      <c r="O377" s="111"/>
      <c r="P377" s="111">
        <v>182365.58</v>
      </c>
      <c r="Q377" s="111"/>
      <c r="R377" s="111"/>
      <c r="S377" s="111"/>
      <c r="T377" s="111"/>
      <c r="U377" s="111"/>
      <c r="V377" s="111"/>
      <c r="W377" s="111"/>
      <c r="X377" s="186"/>
      <c r="Y377" s="111"/>
      <c r="Z377" s="110"/>
    </row>
    <row r="378" spans="1:26" s="112" customFormat="1" ht="21.95" customHeight="1" x14ac:dyDescent="0.25">
      <c r="A378" s="98">
        <v>10</v>
      </c>
      <c r="B378" s="144" t="s">
        <v>384</v>
      </c>
      <c r="C378" s="114">
        <v>457093.81</v>
      </c>
      <c r="D378" s="275"/>
      <c r="E378" s="111"/>
      <c r="F378" s="165"/>
      <c r="G378" s="111"/>
      <c r="H378" s="121">
        <v>271.89999999999998</v>
      </c>
      <c r="I378" s="114">
        <v>457093.81</v>
      </c>
      <c r="J378" s="111"/>
      <c r="K378" s="111"/>
      <c r="L378" s="111"/>
      <c r="M378" s="111"/>
      <c r="N378" s="111"/>
      <c r="O378" s="111"/>
      <c r="P378" s="111"/>
      <c r="Q378" s="111"/>
      <c r="R378" s="111"/>
      <c r="S378" s="111"/>
      <c r="T378" s="111"/>
      <c r="U378" s="111"/>
      <c r="V378" s="111"/>
      <c r="W378" s="111"/>
      <c r="X378" s="186"/>
      <c r="Y378" s="111"/>
      <c r="Z378" s="110"/>
    </row>
    <row r="379" spans="1:26" s="112" customFormat="1" ht="21.95" customHeight="1" x14ac:dyDescent="0.25">
      <c r="A379" s="98">
        <v>11</v>
      </c>
      <c r="B379" s="144" t="s">
        <v>385</v>
      </c>
      <c r="C379" s="114">
        <v>270137.57</v>
      </c>
      <c r="D379" s="275"/>
      <c r="E379" s="111"/>
      <c r="F379" s="165"/>
      <c r="G379" s="111"/>
      <c r="H379" s="121">
        <v>160.69</v>
      </c>
      <c r="I379" s="114">
        <v>270137.57</v>
      </c>
      <c r="J379" s="111"/>
      <c r="K379" s="111"/>
      <c r="L379" s="111"/>
      <c r="M379" s="111"/>
      <c r="N379" s="111"/>
      <c r="O379" s="111"/>
      <c r="P379" s="111"/>
      <c r="Q379" s="111"/>
      <c r="R379" s="111"/>
      <c r="S379" s="111"/>
      <c r="T379" s="111"/>
      <c r="U379" s="111"/>
      <c r="V379" s="111"/>
      <c r="W379" s="111"/>
      <c r="X379" s="186"/>
      <c r="Y379" s="111"/>
      <c r="Z379" s="110"/>
    </row>
    <row r="380" spans="1:26" s="112" customFormat="1" ht="21.95" customHeight="1" x14ac:dyDescent="0.25">
      <c r="A380" s="98">
        <v>12</v>
      </c>
      <c r="B380" s="144" t="s">
        <v>387</v>
      </c>
      <c r="C380" s="114">
        <v>151468.01</v>
      </c>
      <c r="D380" s="275"/>
      <c r="E380" s="111"/>
      <c r="F380" s="165"/>
      <c r="G380" s="111"/>
      <c r="H380" s="121">
        <v>90.1</v>
      </c>
      <c r="I380" s="114">
        <v>151468.01</v>
      </c>
      <c r="J380" s="111"/>
      <c r="K380" s="111"/>
      <c r="L380" s="111"/>
      <c r="M380" s="111"/>
      <c r="N380" s="111"/>
      <c r="O380" s="111"/>
      <c r="P380" s="111"/>
      <c r="Q380" s="111"/>
      <c r="R380" s="111"/>
      <c r="S380" s="111"/>
      <c r="T380" s="111"/>
      <c r="U380" s="111"/>
      <c r="V380" s="111"/>
      <c r="W380" s="111"/>
      <c r="X380" s="186"/>
      <c r="Y380" s="111"/>
      <c r="Z380" s="110"/>
    </row>
    <row r="381" spans="1:26" s="112" customFormat="1" ht="21.95" customHeight="1" x14ac:dyDescent="0.25">
      <c r="A381" s="98">
        <v>13</v>
      </c>
      <c r="B381" s="144" t="s">
        <v>386</v>
      </c>
      <c r="C381" s="114">
        <v>235019.18</v>
      </c>
      <c r="D381" s="275"/>
      <c r="E381" s="111"/>
      <c r="F381" s="165"/>
      <c r="G381" s="111"/>
      <c r="H381" s="121">
        <v>139.80000000000001</v>
      </c>
      <c r="I381" s="114">
        <v>235019.18</v>
      </c>
      <c r="J381" s="111"/>
      <c r="K381" s="111"/>
      <c r="L381" s="111"/>
      <c r="M381" s="111"/>
      <c r="N381" s="111"/>
      <c r="O381" s="111"/>
      <c r="P381" s="111"/>
      <c r="Q381" s="111"/>
      <c r="R381" s="111"/>
      <c r="S381" s="111"/>
      <c r="T381" s="111"/>
      <c r="U381" s="111"/>
      <c r="V381" s="111"/>
      <c r="W381" s="111"/>
      <c r="X381" s="186"/>
      <c r="Y381" s="111"/>
      <c r="Z381" s="110"/>
    </row>
    <row r="382" spans="1:26" s="112" customFormat="1" ht="21.95" customHeight="1" x14ac:dyDescent="0.25">
      <c r="A382" s="98">
        <v>14</v>
      </c>
      <c r="B382" s="144" t="s">
        <v>389</v>
      </c>
      <c r="C382" s="114">
        <v>120199.37</v>
      </c>
      <c r="D382" s="275"/>
      <c r="E382" s="111"/>
      <c r="F382" s="165"/>
      <c r="G382" s="111"/>
      <c r="H382" s="121">
        <v>71.5</v>
      </c>
      <c r="I382" s="114">
        <v>120199.37</v>
      </c>
      <c r="J382" s="111"/>
      <c r="K382" s="111"/>
      <c r="L382" s="111"/>
      <c r="M382" s="111"/>
      <c r="N382" s="111"/>
      <c r="O382" s="111"/>
      <c r="P382" s="111"/>
      <c r="Q382" s="111"/>
      <c r="R382" s="111"/>
      <c r="S382" s="111"/>
      <c r="T382" s="111"/>
      <c r="U382" s="111"/>
      <c r="V382" s="111"/>
      <c r="W382" s="111"/>
      <c r="X382" s="186"/>
      <c r="Y382" s="111"/>
      <c r="Z382" s="110"/>
    </row>
    <row r="383" spans="1:26" s="112" customFormat="1" ht="21.95" customHeight="1" x14ac:dyDescent="0.25">
      <c r="A383" s="98">
        <v>15</v>
      </c>
      <c r="B383" s="144" t="s">
        <v>388</v>
      </c>
      <c r="C383" s="114">
        <v>107300.98</v>
      </c>
      <c r="D383" s="275" t="s">
        <v>640</v>
      </c>
      <c r="E383" s="111">
        <v>107300.98</v>
      </c>
      <c r="F383" s="165"/>
      <c r="G383" s="111"/>
      <c r="H383" s="121"/>
      <c r="I383" s="114"/>
      <c r="J383" s="111"/>
      <c r="K383" s="111"/>
      <c r="L383" s="111"/>
      <c r="M383" s="111"/>
      <c r="N383" s="111"/>
      <c r="O383" s="111"/>
      <c r="P383" s="111"/>
      <c r="Q383" s="111"/>
      <c r="R383" s="111"/>
      <c r="S383" s="111"/>
      <c r="T383" s="111"/>
      <c r="U383" s="111"/>
      <c r="V383" s="111"/>
      <c r="W383" s="111"/>
      <c r="X383" s="186"/>
      <c r="Y383" s="111"/>
      <c r="Z383" s="110"/>
    </row>
    <row r="384" spans="1:26" s="112" customFormat="1" ht="21.95" customHeight="1" x14ac:dyDescent="0.25">
      <c r="A384" s="98">
        <v>16</v>
      </c>
      <c r="B384" s="144" t="s">
        <v>390</v>
      </c>
      <c r="C384" s="114">
        <v>210138.75</v>
      </c>
      <c r="D384" s="275"/>
      <c r="E384" s="111"/>
      <c r="F384" s="165"/>
      <c r="G384" s="111"/>
      <c r="H384" s="121">
        <v>125</v>
      </c>
      <c r="I384" s="114">
        <v>210138.75</v>
      </c>
      <c r="J384" s="111"/>
      <c r="K384" s="111"/>
      <c r="L384" s="111"/>
      <c r="M384" s="111"/>
      <c r="N384" s="111"/>
      <c r="O384" s="111"/>
      <c r="P384" s="111"/>
      <c r="Q384" s="111"/>
      <c r="R384" s="111"/>
      <c r="S384" s="111"/>
      <c r="T384" s="111"/>
      <c r="U384" s="111"/>
      <c r="V384" s="111"/>
      <c r="W384" s="111"/>
      <c r="X384" s="186"/>
      <c r="Y384" s="111"/>
      <c r="Z384" s="110"/>
    </row>
    <row r="385" spans="1:26" s="112" customFormat="1" ht="21.95" customHeight="1" x14ac:dyDescent="0.25">
      <c r="A385" s="98">
        <v>17</v>
      </c>
      <c r="B385" s="144" t="s">
        <v>391</v>
      </c>
      <c r="C385" s="114">
        <v>162630.57999999999</v>
      </c>
      <c r="D385" s="275"/>
      <c r="E385" s="111"/>
      <c r="F385" s="165"/>
      <c r="G385" s="111"/>
      <c r="H385" s="121">
        <v>96.74</v>
      </c>
      <c r="I385" s="114">
        <v>162630.57999999999</v>
      </c>
      <c r="J385" s="111"/>
      <c r="K385" s="111"/>
      <c r="L385" s="111"/>
      <c r="M385" s="111"/>
      <c r="N385" s="111"/>
      <c r="O385" s="111"/>
      <c r="P385" s="111"/>
      <c r="Q385" s="111"/>
      <c r="R385" s="111"/>
      <c r="S385" s="111"/>
      <c r="T385" s="111"/>
      <c r="U385" s="111"/>
      <c r="V385" s="111"/>
      <c r="W385" s="111"/>
      <c r="X385" s="186"/>
      <c r="Y385" s="111"/>
      <c r="Z385" s="110"/>
    </row>
    <row r="386" spans="1:26" s="112" customFormat="1" ht="21.95" customHeight="1" x14ac:dyDescent="0.25">
      <c r="A386" s="98">
        <v>18</v>
      </c>
      <c r="B386" s="144" t="s">
        <v>392</v>
      </c>
      <c r="C386" s="114">
        <v>272563.09000000003</v>
      </c>
      <c r="D386" s="275"/>
      <c r="E386" s="111"/>
      <c r="F386" s="165"/>
      <c r="G386" s="111"/>
      <c r="H386" s="121"/>
      <c r="I386" s="114"/>
      <c r="J386" s="111"/>
      <c r="K386" s="111"/>
      <c r="L386" s="111"/>
      <c r="M386" s="111"/>
      <c r="N386" s="111"/>
      <c r="O386" s="111"/>
      <c r="P386" s="111">
        <v>272563.09000000003</v>
      </c>
      <c r="Q386" s="111"/>
      <c r="R386" s="111"/>
      <c r="S386" s="111"/>
      <c r="T386" s="111"/>
      <c r="U386" s="111"/>
      <c r="V386" s="111"/>
      <c r="W386" s="111"/>
      <c r="X386" s="186"/>
      <c r="Y386" s="111"/>
      <c r="Z386" s="110"/>
    </row>
    <row r="387" spans="1:26" s="112" customFormat="1" ht="21.95" customHeight="1" x14ac:dyDescent="0.25">
      <c r="A387" s="98">
        <v>19</v>
      </c>
      <c r="B387" s="144" t="s">
        <v>393</v>
      </c>
      <c r="C387" s="114">
        <v>119577.98</v>
      </c>
      <c r="D387" s="275" t="s">
        <v>640</v>
      </c>
      <c r="E387" s="111">
        <v>119577.98</v>
      </c>
      <c r="F387" s="165"/>
      <c r="G387" s="111"/>
      <c r="H387" s="121"/>
      <c r="I387" s="114"/>
      <c r="J387" s="111"/>
      <c r="K387" s="111"/>
      <c r="L387" s="111"/>
      <c r="M387" s="111"/>
      <c r="N387" s="111"/>
      <c r="O387" s="111"/>
      <c r="P387" s="111"/>
      <c r="Q387" s="111"/>
      <c r="R387" s="111"/>
      <c r="S387" s="111"/>
      <c r="T387" s="111"/>
      <c r="U387" s="111"/>
      <c r="V387" s="111"/>
      <c r="W387" s="111"/>
      <c r="X387" s="186"/>
      <c r="Y387" s="111"/>
      <c r="Z387" s="110"/>
    </row>
    <row r="388" spans="1:26" s="112" customFormat="1" ht="21.95" customHeight="1" x14ac:dyDescent="0.25">
      <c r="A388" s="98">
        <v>20</v>
      </c>
      <c r="B388" s="144" t="s">
        <v>394</v>
      </c>
      <c r="C388" s="114">
        <v>343265.85</v>
      </c>
      <c r="D388" s="275"/>
      <c r="E388" s="111"/>
      <c r="F388" s="165"/>
      <c r="G388" s="111"/>
      <c r="H388" s="121">
        <v>204.19</v>
      </c>
      <c r="I388" s="114">
        <v>343265.85</v>
      </c>
      <c r="J388" s="111"/>
      <c r="K388" s="111"/>
      <c r="L388" s="111"/>
      <c r="M388" s="111"/>
      <c r="N388" s="111"/>
      <c r="O388" s="111"/>
      <c r="P388" s="111"/>
      <c r="Q388" s="111"/>
      <c r="R388" s="111"/>
      <c r="S388" s="111"/>
      <c r="T388" s="111"/>
      <c r="U388" s="111"/>
      <c r="V388" s="111"/>
      <c r="W388" s="111"/>
      <c r="X388" s="186"/>
      <c r="Y388" s="111"/>
      <c r="Z388" s="110"/>
    </row>
    <row r="389" spans="1:26" s="112" customFormat="1" ht="21.95" customHeight="1" x14ac:dyDescent="0.25">
      <c r="A389" s="98">
        <v>21</v>
      </c>
      <c r="B389" s="144" t="s">
        <v>395</v>
      </c>
      <c r="C389" s="114">
        <v>507022.78</v>
      </c>
      <c r="D389" s="275"/>
      <c r="E389" s="111"/>
      <c r="F389" s="165"/>
      <c r="G389" s="111"/>
      <c r="H389" s="121">
        <v>301.60000000000002</v>
      </c>
      <c r="I389" s="114">
        <v>507022.78</v>
      </c>
      <c r="J389" s="111"/>
      <c r="K389" s="111"/>
      <c r="L389" s="111"/>
      <c r="M389" s="111"/>
      <c r="N389" s="111"/>
      <c r="O389" s="111"/>
      <c r="P389" s="111"/>
      <c r="Q389" s="111"/>
      <c r="R389" s="111"/>
      <c r="S389" s="111"/>
      <c r="T389" s="111"/>
      <c r="U389" s="111"/>
      <c r="V389" s="111"/>
      <c r="W389" s="111"/>
      <c r="X389" s="186"/>
      <c r="Y389" s="111"/>
      <c r="Z389" s="110"/>
    </row>
    <row r="390" spans="1:26" s="112" customFormat="1" ht="21.95" customHeight="1" x14ac:dyDescent="0.25">
      <c r="A390" s="98">
        <v>22</v>
      </c>
      <c r="B390" s="144" t="s">
        <v>396</v>
      </c>
      <c r="C390" s="114">
        <v>255528.72</v>
      </c>
      <c r="D390" s="275"/>
      <c r="E390" s="111"/>
      <c r="F390" s="165"/>
      <c r="G390" s="111"/>
      <c r="H390" s="121">
        <v>152</v>
      </c>
      <c r="I390" s="114">
        <v>255528.72</v>
      </c>
      <c r="J390" s="111"/>
      <c r="K390" s="111"/>
      <c r="L390" s="111"/>
      <c r="M390" s="111"/>
      <c r="N390" s="111"/>
      <c r="O390" s="111"/>
      <c r="P390" s="111"/>
      <c r="Q390" s="111"/>
      <c r="R390" s="111"/>
      <c r="S390" s="111"/>
      <c r="T390" s="111"/>
      <c r="U390" s="111"/>
      <c r="V390" s="111"/>
      <c r="W390" s="111"/>
      <c r="X390" s="186"/>
      <c r="Y390" s="111"/>
      <c r="Z390" s="110"/>
    </row>
    <row r="391" spans="1:26" s="112" customFormat="1" ht="21.95" customHeight="1" x14ac:dyDescent="0.25">
      <c r="A391" s="98">
        <v>23</v>
      </c>
      <c r="B391" s="144" t="s">
        <v>397</v>
      </c>
      <c r="C391" s="114">
        <v>222713.45</v>
      </c>
      <c r="D391" s="275"/>
      <c r="E391" s="111"/>
      <c r="F391" s="165"/>
      <c r="G391" s="111"/>
      <c r="H391" s="121">
        <v>132.47999999999999</v>
      </c>
      <c r="I391" s="114">
        <v>222713.45</v>
      </c>
      <c r="J391" s="111"/>
      <c r="K391" s="111"/>
      <c r="L391" s="111"/>
      <c r="M391" s="111"/>
      <c r="N391" s="111"/>
      <c r="O391" s="111"/>
      <c r="P391" s="111"/>
      <c r="Q391" s="111"/>
      <c r="R391" s="111"/>
      <c r="S391" s="111"/>
      <c r="T391" s="111"/>
      <c r="U391" s="111"/>
      <c r="V391" s="111"/>
      <c r="W391" s="111"/>
      <c r="X391" s="186"/>
      <c r="Y391" s="111"/>
      <c r="Z391" s="110"/>
    </row>
    <row r="392" spans="1:26" s="112" customFormat="1" ht="21.95" customHeight="1" x14ac:dyDescent="0.25">
      <c r="A392" s="98">
        <v>24</v>
      </c>
      <c r="B392" s="144" t="s">
        <v>398</v>
      </c>
      <c r="C392" s="114">
        <v>147265.24</v>
      </c>
      <c r="D392" s="275"/>
      <c r="E392" s="111"/>
      <c r="F392" s="165"/>
      <c r="G392" s="111"/>
      <c r="H392" s="121">
        <v>87.6</v>
      </c>
      <c r="I392" s="114">
        <v>147265.24</v>
      </c>
      <c r="J392" s="111"/>
      <c r="K392" s="111"/>
      <c r="L392" s="111"/>
      <c r="M392" s="111"/>
      <c r="N392" s="111"/>
      <c r="O392" s="111"/>
      <c r="P392" s="111"/>
      <c r="Q392" s="111"/>
      <c r="R392" s="111"/>
      <c r="S392" s="111"/>
      <c r="T392" s="111"/>
      <c r="U392" s="111"/>
      <c r="V392" s="111"/>
      <c r="W392" s="111"/>
      <c r="X392" s="186"/>
      <c r="Y392" s="111"/>
      <c r="Z392" s="110"/>
    </row>
    <row r="393" spans="1:26" s="112" customFormat="1" ht="21.95" customHeight="1" x14ac:dyDescent="0.25">
      <c r="A393" s="98">
        <v>25</v>
      </c>
      <c r="B393" s="144" t="s">
        <v>399</v>
      </c>
      <c r="C393" s="114">
        <v>462153.95</v>
      </c>
      <c r="D393" s="275"/>
      <c r="E393" s="111"/>
      <c r="F393" s="165"/>
      <c r="G393" s="111"/>
      <c r="H393" s="121">
        <v>274.91000000000003</v>
      </c>
      <c r="I393" s="114">
        <v>462153.95</v>
      </c>
      <c r="J393" s="111"/>
      <c r="K393" s="111"/>
      <c r="L393" s="111"/>
      <c r="M393" s="111"/>
      <c r="N393" s="111"/>
      <c r="O393" s="111"/>
      <c r="P393" s="111"/>
      <c r="Q393" s="111"/>
      <c r="R393" s="111"/>
      <c r="S393" s="111"/>
      <c r="T393" s="111"/>
      <c r="U393" s="111"/>
      <c r="V393" s="111"/>
      <c r="W393" s="111"/>
      <c r="X393" s="186"/>
      <c r="Y393" s="111"/>
      <c r="Z393" s="110"/>
    </row>
    <row r="394" spans="1:26" s="112" customFormat="1" ht="21.95" customHeight="1" x14ac:dyDescent="0.25">
      <c r="A394" s="98">
        <v>26</v>
      </c>
      <c r="B394" s="144" t="s">
        <v>401</v>
      </c>
      <c r="C394" s="114">
        <v>525010.65</v>
      </c>
      <c r="D394" s="275"/>
      <c r="E394" s="111"/>
      <c r="F394" s="165"/>
      <c r="G394" s="111"/>
      <c r="H394" s="121">
        <v>312.3</v>
      </c>
      <c r="I394" s="114">
        <v>525010.65</v>
      </c>
      <c r="J394" s="111"/>
      <c r="K394" s="111"/>
      <c r="L394" s="111"/>
      <c r="M394" s="111"/>
      <c r="N394" s="111"/>
      <c r="O394" s="111"/>
      <c r="P394" s="111"/>
      <c r="Q394" s="111"/>
      <c r="R394" s="111"/>
      <c r="S394" s="111"/>
      <c r="T394" s="111"/>
      <c r="U394" s="111"/>
      <c r="V394" s="111"/>
      <c r="W394" s="111"/>
      <c r="X394" s="186"/>
      <c r="Y394" s="111"/>
      <c r="Z394" s="110"/>
    </row>
    <row r="395" spans="1:26" s="112" customFormat="1" ht="21.95" customHeight="1" x14ac:dyDescent="0.25">
      <c r="A395" s="98">
        <v>27</v>
      </c>
      <c r="B395" s="144" t="s">
        <v>402</v>
      </c>
      <c r="C395" s="114">
        <v>389361.89</v>
      </c>
      <c r="D395" s="275"/>
      <c r="E395" s="111"/>
      <c r="F395" s="165"/>
      <c r="G395" s="111"/>
      <c r="H395" s="121">
        <v>231.61</v>
      </c>
      <c r="I395" s="114">
        <v>389361.89</v>
      </c>
      <c r="J395" s="111"/>
      <c r="K395" s="111"/>
      <c r="L395" s="111"/>
      <c r="M395" s="111"/>
      <c r="N395" s="111"/>
      <c r="O395" s="111"/>
      <c r="P395" s="111"/>
      <c r="Q395" s="111"/>
      <c r="R395" s="111"/>
      <c r="S395" s="111"/>
      <c r="T395" s="111"/>
      <c r="U395" s="111"/>
      <c r="V395" s="111"/>
      <c r="W395" s="111"/>
      <c r="X395" s="186"/>
      <c r="Y395" s="111"/>
      <c r="Z395" s="110"/>
    </row>
    <row r="396" spans="1:26" s="112" customFormat="1" ht="21.95" customHeight="1" x14ac:dyDescent="0.25">
      <c r="A396" s="98">
        <v>28</v>
      </c>
      <c r="B396" s="144" t="s">
        <v>400</v>
      </c>
      <c r="C396" s="114">
        <v>775327.93</v>
      </c>
      <c r="D396" s="275"/>
      <c r="E396" s="111"/>
      <c r="F396" s="165"/>
      <c r="G396" s="111"/>
      <c r="H396" s="121">
        <v>461.2</v>
      </c>
      <c r="I396" s="114">
        <v>775327.93</v>
      </c>
      <c r="J396" s="111"/>
      <c r="K396" s="111"/>
      <c r="L396" s="111"/>
      <c r="M396" s="111"/>
      <c r="N396" s="111"/>
      <c r="O396" s="111"/>
      <c r="P396" s="111"/>
      <c r="Q396" s="111"/>
      <c r="R396" s="111"/>
      <c r="S396" s="111"/>
      <c r="T396" s="111"/>
      <c r="U396" s="111"/>
      <c r="V396" s="111"/>
      <c r="W396" s="111"/>
      <c r="X396" s="186"/>
      <c r="Y396" s="111"/>
      <c r="Z396" s="110"/>
    </row>
    <row r="397" spans="1:26" s="112" customFormat="1" ht="21.95" customHeight="1" x14ac:dyDescent="0.25">
      <c r="A397" s="98">
        <v>29</v>
      </c>
      <c r="B397" s="144" t="s">
        <v>405</v>
      </c>
      <c r="C397" s="114">
        <v>200724.53</v>
      </c>
      <c r="D397" s="275"/>
      <c r="E397" s="111"/>
      <c r="F397" s="165"/>
      <c r="G397" s="111"/>
      <c r="H397" s="121">
        <v>119.4</v>
      </c>
      <c r="I397" s="114">
        <v>200724.53</v>
      </c>
      <c r="J397" s="111"/>
      <c r="K397" s="111"/>
      <c r="L397" s="111"/>
      <c r="M397" s="111"/>
      <c r="N397" s="111"/>
      <c r="O397" s="111"/>
      <c r="P397" s="111"/>
      <c r="Q397" s="111"/>
      <c r="R397" s="111"/>
      <c r="S397" s="111"/>
      <c r="T397" s="111"/>
      <c r="U397" s="111"/>
      <c r="V397" s="111"/>
      <c r="W397" s="111"/>
      <c r="X397" s="186"/>
      <c r="Y397" s="111"/>
      <c r="Z397" s="110"/>
    </row>
    <row r="398" spans="1:26" s="112" customFormat="1" ht="21.95" customHeight="1" x14ac:dyDescent="0.25">
      <c r="A398" s="98">
        <v>30</v>
      </c>
      <c r="B398" s="144" t="s">
        <v>403</v>
      </c>
      <c r="C398" s="114">
        <v>105909.93</v>
      </c>
      <c r="D398" s="275"/>
      <c r="E398" s="111"/>
      <c r="F398" s="165"/>
      <c r="G398" s="111"/>
      <c r="H398" s="121">
        <v>63</v>
      </c>
      <c r="I398" s="114">
        <v>105909.93</v>
      </c>
      <c r="J398" s="111"/>
      <c r="K398" s="111"/>
      <c r="L398" s="111"/>
      <c r="M398" s="111"/>
      <c r="N398" s="111"/>
      <c r="O398" s="111"/>
      <c r="P398" s="111"/>
      <c r="Q398" s="111"/>
      <c r="R398" s="111"/>
      <c r="S398" s="111"/>
      <c r="T398" s="111"/>
      <c r="U398" s="111"/>
      <c r="V398" s="111"/>
      <c r="W398" s="111"/>
      <c r="X398" s="186"/>
      <c r="Y398" s="111"/>
      <c r="Z398" s="110"/>
    </row>
    <row r="399" spans="1:26" s="112" customFormat="1" ht="21.95" customHeight="1" x14ac:dyDescent="0.25">
      <c r="A399" s="98">
        <v>31</v>
      </c>
      <c r="B399" s="144" t="s">
        <v>404</v>
      </c>
      <c r="C399" s="114">
        <v>175171.66</v>
      </c>
      <c r="D399" s="275"/>
      <c r="E399" s="111"/>
      <c r="F399" s="165"/>
      <c r="G399" s="111"/>
      <c r="H399" s="121">
        <v>104.2</v>
      </c>
      <c r="I399" s="114">
        <v>175171.66</v>
      </c>
      <c r="J399" s="111"/>
      <c r="K399" s="111"/>
      <c r="L399" s="111"/>
      <c r="M399" s="111"/>
      <c r="N399" s="111"/>
      <c r="O399" s="111"/>
      <c r="P399" s="111"/>
      <c r="Q399" s="111"/>
      <c r="R399" s="111"/>
      <c r="S399" s="111"/>
      <c r="T399" s="111"/>
      <c r="U399" s="111"/>
      <c r="V399" s="111"/>
      <c r="W399" s="111"/>
      <c r="X399" s="186"/>
      <c r="Y399" s="111"/>
      <c r="Z399" s="110"/>
    </row>
    <row r="400" spans="1:26" s="112" customFormat="1" ht="21.95" customHeight="1" x14ac:dyDescent="0.25">
      <c r="A400" s="98">
        <v>32</v>
      </c>
      <c r="B400" s="144" t="s">
        <v>406</v>
      </c>
      <c r="C400" s="114">
        <v>114786.19</v>
      </c>
      <c r="D400" s="275"/>
      <c r="E400" s="111"/>
      <c r="F400" s="165"/>
      <c r="G400" s="111"/>
      <c r="H400" s="121">
        <v>68.28</v>
      </c>
      <c r="I400" s="114">
        <v>114786.19</v>
      </c>
      <c r="J400" s="111"/>
      <c r="K400" s="111"/>
      <c r="L400" s="111"/>
      <c r="M400" s="111"/>
      <c r="N400" s="111"/>
      <c r="O400" s="111"/>
      <c r="P400" s="111"/>
      <c r="Q400" s="111"/>
      <c r="R400" s="111"/>
      <c r="S400" s="111"/>
      <c r="T400" s="111"/>
      <c r="U400" s="111"/>
      <c r="V400" s="111"/>
      <c r="W400" s="111"/>
      <c r="X400" s="186"/>
      <c r="Y400" s="111"/>
      <c r="Z400" s="110"/>
    </row>
    <row r="401" spans="1:26" s="112" customFormat="1" ht="21.95" customHeight="1" x14ac:dyDescent="0.25">
      <c r="A401" s="98">
        <v>33</v>
      </c>
      <c r="B401" s="144" t="s">
        <v>408</v>
      </c>
      <c r="C401" s="114">
        <v>281585.93</v>
      </c>
      <c r="D401" s="275"/>
      <c r="E401" s="111"/>
      <c r="F401" s="165"/>
      <c r="G401" s="111"/>
      <c r="H401" s="121">
        <v>167.5</v>
      </c>
      <c r="I401" s="114">
        <v>281585.93</v>
      </c>
      <c r="J401" s="111"/>
      <c r="K401" s="111"/>
      <c r="L401" s="111"/>
      <c r="M401" s="111"/>
      <c r="N401" s="111"/>
      <c r="O401" s="111"/>
      <c r="P401" s="111"/>
      <c r="Q401" s="111"/>
      <c r="R401" s="111"/>
      <c r="S401" s="111"/>
      <c r="T401" s="111"/>
      <c r="U401" s="111"/>
      <c r="V401" s="111"/>
      <c r="W401" s="111"/>
      <c r="X401" s="186"/>
      <c r="Y401" s="111"/>
      <c r="Z401" s="110"/>
    </row>
    <row r="402" spans="1:26" s="112" customFormat="1" ht="21.95" customHeight="1" x14ac:dyDescent="0.25">
      <c r="A402" s="98">
        <v>34</v>
      </c>
      <c r="B402" s="144" t="s">
        <v>407</v>
      </c>
      <c r="C402" s="114">
        <v>285956.81</v>
      </c>
      <c r="D402" s="275"/>
      <c r="E402" s="111"/>
      <c r="F402" s="165"/>
      <c r="G402" s="111"/>
      <c r="H402" s="121">
        <v>170.1</v>
      </c>
      <c r="I402" s="114">
        <v>285956.81</v>
      </c>
      <c r="J402" s="111"/>
      <c r="K402" s="111"/>
      <c r="L402" s="111"/>
      <c r="M402" s="111"/>
      <c r="N402" s="111"/>
      <c r="O402" s="111"/>
      <c r="P402" s="111"/>
      <c r="Q402" s="111"/>
      <c r="R402" s="111"/>
      <c r="S402" s="111"/>
      <c r="T402" s="111"/>
      <c r="U402" s="111"/>
      <c r="V402" s="111"/>
      <c r="W402" s="111"/>
      <c r="X402" s="186"/>
      <c r="Y402" s="111"/>
      <c r="Z402" s="110"/>
    </row>
    <row r="403" spans="1:26" s="112" customFormat="1" ht="21.95" customHeight="1" x14ac:dyDescent="0.25">
      <c r="A403" s="98">
        <v>35</v>
      </c>
      <c r="B403" s="144" t="s">
        <v>1601</v>
      </c>
      <c r="C403" s="114">
        <v>270961.31</v>
      </c>
      <c r="D403" s="275"/>
      <c r="E403" s="111"/>
      <c r="F403" s="165"/>
      <c r="G403" s="111"/>
      <c r="H403" s="121">
        <v>220</v>
      </c>
      <c r="I403" s="114">
        <v>270961.31</v>
      </c>
      <c r="J403" s="111"/>
      <c r="K403" s="111"/>
      <c r="L403" s="111"/>
      <c r="M403" s="111"/>
      <c r="N403" s="111"/>
      <c r="O403" s="111"/>
      <c r="P403" s="111"/>
      <c r="Q403" s="111"/>
      <c r="R403" s="111"/>
      <c r="S403" s="111"/>
      <c r="T403" s="111"/>
      <c r="U403" s="111"/>
      <c r="V403" s="111"/>
      <c r="W403" s="111"/>
      <c r="X403" s="186"/>
      <c r="Y403" s="111"/>
      <c r="Z403" s="110"/>
    </row>
    <row r="404" spans="1:26" s="112" customFormat="1" ht="21.95" customHeight="1" x14ac:dyDescent="0.25">
      <c r="A404" s="98">
        <v>36</v>
      </c>
      <c r="B404" s="144" t="s">
        <v>1602</v>
      </c>
      <c r="C404" s="114">
        <v>152913.76999999999</v>
      </c>
      <c r="D404" s="275"/>
      <c r="E404" s="111"/>
      <c r="F404" s="165"/>
      <c r="G404" s="111"/>
      <c r="H404" s="121">
        <v>150</v>
      </c>
      <c r="I404" s="114">
        <v>152913.76999999999</v>
      </c>
      <c r="J404" s="111"/>
      <c r="K404" s="111"/>
      <c r="L404" s="111"/>
      <c r="M404" s="111"/>
      <c r="N404" s="111"/>
      <c r="O404" s="111"/>
      <c r="P404" s="111"/>
      <c r="Q404" s="111"/>
      <c r="R404" s="111"/>
      <c r="S404" s="111"/>
      <c r="T404" s="111"/>
      <c r="U404" s="111"/>
      <c r="V404" s="111"/>
      <c r="W404" s="111"/>
      <c r="X404" s="186"/>
      <c r="Y404" s="111"/>
      <c r="Z404" s="110"/>
    </row>
    <row r="405" spans="1:26" s="112" customFormat="1" ht="21.95" customHeight="1" x14ac:dyDescent="0.25">
      <c r="A405" s="98">
        <v>37</v>
      </c>
      <c r="B405" s="144" t="s">
        <v>1603</v>
      </c>
      <c r="C405" s="114">
        <v>153081.88</v>
      </c>
      <c r="D405" s="275"/>
      <c r="E405" s="111"/>
      <c r="F405" s="165"/>
      <c r="G405" s="111"/>
      <c r="H405" s="121">
        <v>150</v>
      </c>
      <c r="I405" s="114">
        <v>153081.88</v>
      </c>
      <c r="J405" s="111"/>
      <c r="K405" s="111"/>
      <c r="L405" s="111"/>
      <c r="M405" s="111"/>
      <c r="N405" s="111"/>
      <c r="O405" s="111"/>
      <c r="P405" s="111"/>
      <c r="Q405" s="111"/>
      <c r="R405" s="111"/>
      <c r="S405" s="111"/>
      <c r="T405" s="111"/>
      <c r="U405" s="111"/>
      <c r="V405" s="111"/>
      <c r="W405" s="111"/>
      <c r="X405" s="186"/>
      <c r="Y405" s="111"/>
      <c r="Z405" s="110"/>
    </row>
    <row r="406" spans="1:26" ht="21.95" customHeight="1" x14ac:dyDescent="0.25">
      <c r="B406" s="145" t="s">
        <v>154</v>
      </c>
      <c r="C406" s="122">
        <f>SUM(C407:C407)</f>
        <v>3130948.99</v>
      </c>
      <c r="D406" s="277"/>
      <c r="E406" s="122"/>
      <c r="F406" s="133"/>
      <c r="G406" s="122"/>
      <c r="H406" s="122">
        <f>SUM(H407:H407)</f>
        <v>1627.4</v>
      </c>
      <c r="I406" s="122">
        <f>SUM(I407:I407)</f>
        <v>3130948.99</v>
      </c>
      <c r="J406" s="122"/>
      <c r="K406" s="122"/>
      <c r="L406" s="122">
        <f>SUM(L407:L407)</f>
        <v>0</v>
      </c>
      <c r="M406" s="122">
        <f>SUM(M407:M407)</f>
        <v>0</v>
      </c>
      <c r="N406" s="122">
        <f>SUM(N407:N407)</f>
        <v>0</v>
      </c>
      <c r="O406" s="122">
        <f>SUM(O407:O407)</f>
        <v>0</v>
      </c>
      <c r="P406" s="122">
        <f>SUM(P407:P407)</f>
        <v>0</v>
      </c>
      <c r="Q406" s="122"/>
      <c r="R406" s="122"/>
      <c r="S406" s="122"/>
      <c r="T406" s="122"/>
      <c r="U406" s="122"/>
      <c r="V406" s="122"/>
      <c r="W406" s="122">
        <f>SUM(W407:W407)</f>
        <v>0</v>
      </c>
      <c r="X406" s="191">
        <f>SUM(X407:X407)</f>
        <v>0</v>
      </c>
      <c r="Y406" s="122"/>
      <c r="Z406" s="110"/>
    </row>
    <row r="407" spans="1:26" ht="21.75" customHeight="1" x14ac:dyDescent="0.25">
      <c r="A407" s="98">
        <v>1</v>
      </c>
      <c r="B407" s="144" t="s">
        <v>155</v>
      </c>
      <c r="C407" s="111">
        <v>3130948.99</v>
      </c>
      <c r="D407" s="275">
        <v>0</v>
      </c>
      <c r="E407" s="111">
        <v>0</v>
      </c>
      <c r="F407" s="165">
        <v>0</v>
      </c>
      <c r="G407" s="111">
        <v>0</v>
      </c>
      <c r="H407" s="111">
        <v>1627.4</v>
      </c>
      <c r="I407" s="111">
        <v>3130948.99</v>
      </c>
      <c r="J407" s="111">
        <v>0</v>
      </c>
      <c r="K407" s="111">
        <v>0</v>
      </c>
      <c r="L407" s="111">
        <v>0</v>
      </c>
      <c r="M407" s="111">
        <v>0</v>
      </c>
      <c r="N407" s="111">
        <v>0</v>
      </c>
      <c r="O407" s="111">
        <v>0</v>
      </c>
      <c r="P407" s="111">
        <v>0</v>
      </c>
      <c r="Q407" s="111">
        <v>0</v>
      </c>
      <c r="R407" s="111">
        <v>0</v>
      </c>
      <c r="S407" s="111">
        <v>0</v>
      </c>
      <c r="T407" s="111">
        <v>0</v>
      </c>
      <c r="U407" s="111">
        <v>0</v>
      </c>
      <c r="V407" s="111">
        <v>0</v>
      </c>
      <c r="W407" s="111">
        <v>0</v>
      </c>
      <c r="X407" s="186">
        <v>0</v>
      </c>
      <c r="Y407" s="111"/>
      <c r="Z407" s="110"/>
    </row>
    <row r="408" spans="1:26" s="99" customFormat="1" ht="21.95" customHeight="1" x14ac:dyDescent="0.25">
      <c r="A408" s="229"/>
      <c r="B408" s="145" t="s">
        <v>156</v>
      </c>
      <c r="C408" s="116">
        <f t="shared" ref="C408:Y408" si="44">SUM(C409:C420)</f>
        <v>6675409.3600000003</v>
      </c>
      <c r="D408" s="278">
        <f t="shared" si="44"/>
        <v>0</v>
      </c>
      <c r="E408" s="116">
        <f t="shared" si="44"/>
        <v>550178.67000000004</v>
      </c>
      <c r="F408" s="134">
        <f t="shared" si="44"/>
        <v>0</v>
      </c>
      <c r="G408" s="116">
        <f t="shared" si="44"/>
        <v>0</v>
      </c>
      <c r="H408" s="116">
        <f t="shared" si="44"/>
        <v>3778.35</v>
      </c>
      <c r="I408" s="116">
        <f t="shared" si="44"/>
        <v>6009161.3300000001</v>
      </c>
      <c r="J408" s="116">
        <f t="shared" si="44"/>
        <v>0</v>
      </c>
      <c r="K408" s="116">
        <f t="shared" si="44"/>
        <v>0</v>
      </c>
      <c r="L408" s="116">
        <f t="shared" si="44"/>
        <v>0</v>
      </c>
      <c r="M408" s="116">
        <f t="shared" si="44"/>
        <v>0</v>
      </c>
      <c r="N408" s="116">
        <f t="shared" si="44"/>
        <v>0</v>
      </c>
      <c r="O408" s="116">
        <f t="shared" si="44"/>
        <v>0</v>
      </c>
      <c r="P408" s="116">
        <f t="shared" si="44"/>
        <v>0</v>
      </c>
      <c r="Q408" s="116">
        <f t="shared" si="44"/>
        <v>0</v>
      </c>
      <c r="R408" s="116">
        <f t="shared" si="44"/>
        <v>0</v>
      </c>
      <c r="S408" s="116">
        <f t="shared" si="44"/>
        <v>0</v>
      </c>
      <c r="T408" s="116">
        <f t="shared" si="44"/>
        <v>116069.36</v>
      </c>
      <c r="U408" s="116">
        <f t="shared" si="44"/>
        <v>0</v>
      </c>
      <c r="V408" s="116">
        <f t="shared" si="44"/>
        <v>0</v>
      </c>
      <c r="W408" s="116">
        <f t="shared" si="44"/>
        <v>0</v>
      </c>
      <c r="X408" s="189">
        <f t="shared" si="44"/>
        <v>0</v>
      </c>
      <c r="Y408" s="116">
        <f t="shared" si="44"/>
        <v>0</v>
      </c>
      <c r="Z408" s="110"/>
    </row>
    <row r="409" spans="1:26" s="112" customFormat="1" ht="21.95" customHeight="1" x14ac:dyDescent="0.25">
      <c r="A409" s="118">
        <v>1</v>
      </c>
      <c r="B409" s="144" t="s">
        <v>158</v>
      </c>
      <c r="C409" s="113">
        <v>512906.66</v>
      </c>
      <c r="D409" s="278"/>
      <c r="E409" s="113">
        <v>0</v>
      </c>
      <c r="F409" s="227">
        <v>0</v>
      </c>
      <c r="G409" s="113">
        <v>0</v>
      </c>
      <c r="H409" s="113">
        <v>459</v>
      </c>
      <c r="I409" s="113">
        <v>512906.66</v>
      </c>
      <c r="J409" s="113">
        <v>0</v>
      </c>
      <c r="K409" s="113">
        <v>0</v>
      </c>
      <c r="L409" s="113">
        <v>0</v>
      </c>
      <c r="M409" s="113">
        <v>0</v>
      </c>
      <c r="N409" s="113">
        <v>0</v>
      </c>
      <c r="O409" s="113">
        <v>0</v>
      </c>
      <c r="P409" s="113">
        <v>0</v>
      </c>
      <c r="Q409" s="113">
        <v>0</v>
      </c>
      <c r="R409" s="113">
        <v>0</v>
      </c>
      <c r="S409" s="113">
        <v>0</v>
      </c>
      <c r="T409" s="113">
        <v>0</v>
      </c>
      <c r="U409" s="113">
        <v>0</v>
      </c>
      <c r="V409" s="113">
        <v>0</v>
      </c>
      <c r="W409" s="113">
        <v>0</v>
      </c>
      <c r="X409" s="190">
        <v>0</v>
      </c>
      <c r="Y409" s="113"/>
      <c r="Z409" s="110"/>
    </row>
    <row r="410" spans="1:26" s="112" customFormat="1" ht="21.95" customHeight="1" x14ac:dyDescent="0.25">
      <c r="A410" s="118">
        <v>2</v>
      </c>
      <c r="B410" s="144" t="s">
        <v>159</v>
      </c>
      <c r="C410" s="113">
        <v>240230.62</v>
      </c>
      <c r="D410" s="278"/>
      <c r="E410" s="113">
        <v>0</v>
      </c>
      <c r="F410" s="227">
        <v>0</v>
      </c>
      <c r="G410" s="113">
        <v>0</v>
      </c>
      <c r="H410" s="113">
        <v>211.2</v>
      </c>
      <c r="I410" s="113">
        <v>240230.62</v>
      </c>
      <c r="J410" s="113">
        <v>0</v>
      </c>
      <c r="K410" s="113">
        <v>0</v>
      </c>
      <c r="L410" s="113">
        <v>0</v>
      </c>
      <c r="M410" s="113">
        <v>0</v>
      </c>
      <c r="N410" s="113">
        <v>0</v>
      </c>
      <c r="O410" s="113">
        <v>0</v>
      </c>
      <c r="P410" s="113">
        <v>0</v>
      </c>
      <c r="Q410" s="113">
        <v>0</v>
      </c>
      <c r="R410" s="113">
        <v>0</v>
      </c>
      <c r="S410" s="113">
        <v>0</v>
      </c>
      <c r="T410" s="113">
        <v>0</v>
      </c>
      <c r="U410" s="113">
        <v>0</v>
      </c>
      <c r="V410" s="113">
        <v>0</v>
      </c>
      <c r="W410" s="113">
        <v>0</v>
      </c>
      <c r="X410" s="190">
        <v>0</v>
      </c>
      <c r="Y410" s="113"/>
      <c r="Z410" s="110"/>
    </row>
    <row r="411" spans="1:26" s="112" customFormat="1" ht="21.95" customHeight="1" x14ac:dyDescent="0.25">
      <c r="A411" s="118">
        <v>3</v>
      </c>
      <c r="B411" s="144" t="s">
        <v>160</v>
      </c>
      <c r="C411" s="113">
        <v>474913.58</v>
      </c>
      <c r="D411" s="278"/>
      <c r="E411" s="113">
        <v>0</v>
      </c>
      <c r="F411" s="227">
        <v>0</v>
      </c>
      <c r="G411" s="113">
        <v>0</v>
      </c>
      <c r="H411" s="113">
        <v>282.5</v>
      </c>
      <c r="I411" s="113">
        <v>474913.58</v>
      </c>
      <c r="J411" s="113">
        <v>0</v>
      </c>
      <c r="K411" s="113">
        <v>0</v>
      </c>
      <c r="L411" s="113">
        <v>0</v>
      </c>
      <c r="M411" s="113">
        <v>0</v>
      </c>
      <c r="N411" s="113">
        <v>0</v>
      </c>
      <c r="O411" s="113">
        <v>0</v>
      </c>
      <c r="P411" s="113">
        <v>0</v>
      </c>
      <c r="Q411" s="113">
        <v>0</v>
      </c>
      <c r="R411" s="113">
        <v>0</v>
      </c>
      <c r="S411" s="113">
        <v>0</v>
      </c>
      <c r="T411" s="113">
        <v>0</v>
      </c>
      <c r="U411" s="113">
        <v>0</v>
      </c>
      <c r="V411" s="113">
        <v>0</v>
      </c>
      <c r="W411" s="113">
        <v>0</v>
      </c>
      <c r="X411" s="190">
        <v>0</v>
      </c>
      <c r="Y411" s="113"/>
      <c r="Z411" s="110"/>
    </row>
    <row r="412" spans="1:26" s="112" customFormat="1" ht="21.95" customHeight="1" x14ac:dyDescent="0.25">
      <c r="A412" s="118">
        <v>4</v>
      </c>
      <c r="B412" s="144" t="s">
        <v>161</v>
      </c>
      <c r="C412" s="113">
        <v>474913.58</v>
      </c>
      <c r="D412" s="278"/>
      <c r="E412" s="113">
        <v>0</v>
      </c>
      <c r="F412" s="227">
        <v>0</v>
      </c>
      <c r="G412" s="113">
        <v>0</v>
      </c>
      <c r="H412" s="113">
        <v>282.5</v>
      </c>
      <c r="I412" s="113">
        <v>474913.58</v>
      </c>
      <c r="J412" s="113">
        <v>0</v>
      </c>
      <c r="K412" s="113">
        <v>0</v>
      </c>
      <c r="L412" s="113">
        <v>0</v>
      </c>
      <c r="M412" s="113">
        <v>0</v>
      </c>
      <c r="N412" s="113">
        <v>0</v>
      </c>
      <c r="O412" s="113">
        <v>0</v>
      </c>
      <c r="P412" s="113">
        <v>0</v>
      </c>
      <c r="Q412" s="113">
        <v>0</v>
      </c>
      <c r="R412" s="113">
        <v>0</v>
      </c>
      <c r="S412" s="113">
        <v>0</v>
      </c>
      <c r="T412" s="113">
        <v>0</v>
      </c>
      <c r="U412" s="113">
        <v>0</v>
      </c>
      <c r="V412" s="113">
        <v>0</v>
      </c>
      <c r="W412" s="113">
        <v>0</v>
      </c>
      <c r="X412" s="190">
        <v>0</v>
      </c>
      <c r="Y412" s="113"/>
      <c r="Z412" s="110"/>
    </row>
    <row r="413" spans="1:26" s="112" customFormat="1" ht="21.95" customHeight="1" x14ac:dyDescent="0.25">
      <c r="A413" s="118">
        <v>5</v>
      </c>
      <c r="B413" s="144" t="s">
        <v>1405</v>
      </c>
      <c r="C413" s="113">
        <v>631929.25</v>
      </c>
      <c r="D413" s="278"/>
      <c r="E413" s="113">
        <v>0</v>
      </c>
      <c r="F413" s="227">
        <v>0</v>
      </c>
      <c r="G413" s="113">
        <v>0</v>
      </c>
      <c r="H413" s="113">
        <v>377</v>
      </c>
      <c r="I413" s="113">
        <v>631929.25</v>
      </c>
      <c r="J413" s="113">
        <v>0</v>
      </c>
      <c r="K413" s="113">
        <v>0</v>
      </c>
      <c r="L413" s="113">
        <v>0</v>
      </c>
      <c r="M413" s="113">
        <v>0</v>
      </c>
      <c r="N413" s="113">
        <v>0</v>
      </c>
      <c r="O413" s="113">
        <v>0</v>
      </c>
      <c r="P413" s="113">
        <v>0</v>
      </c>
      <c r="Q413" s="113">
        <v>0</v>
      </c>
      <c r="R413" s="113">
        <v>0</v>
      </c>
      <c r="S413" s="113">
        <v>0</v>
      </c>
      <c r="T413" s="113">
        <v>0</v>
      </c>
      <c r="U413" s="113">
        <v>0</v>
      </c>
      <c r="V413" s="113">
        <v>0</v>
      </c>
      <c r="W413" s="113">
        <v>0</v>
      </c>
      <c r="X413" s="190">
        <v>0</v>
      </c>
      <c r="Y413" s="113"/>
      <c r="Z413" s="110"/>
    </row>
    <row r="414" spans="1:26" s="112" customFormat="1" ht="21.95" customHeight="1" x14ac:dyDescent="0.25">
      <c r="A414" s="118">
        <v>6</v>
      </c>
      <c r="B414" s="144" t="s">
        <v>1406</v>
      </c>
      <c r="C414" s="113">
        <v>790121.7</v>
      </c>
      <c r="D414" s="278"/>
      <c r="E414" s="113">
        <v>0</v>
      </c>
      <c r="F414" s="227">
        <v>0</v>
      </c>
      <c r="G414" s="113">
        <v>0</v>
      </c>
      <c r="H414" s="113">
        <v>425</v>
      </c>
      <c r="I414" s="113">
        <v>790121.7</v>
      </c>
      <c r="J414" s="113">
        <v>0</v>
      </c>
      <c r="K414" s="113">
        <v>0</v>
      </c>
      <c r="L414" s="113">
        <v>0</v>
      </c>
      <c r="M414" s="113">
        <v>0</v>
      </c>
      <c r="N414" s="113">
        <v>0</v>
      </c>
      <c r="O414" s="113">
        <v>0</v>
      </c>
      <c r="P414" s="113">
        <v>0</v>
      </c>
      <c r="Q414" s="113">
        <v>0</v>
      </c>
      <c r="R414" s="113">
        <v>0</v>
      </c>
      <c r="S414" s="113">
        <v>0</v>
      </c>
      <c r="T414" s="113">
        <v>0</v>
      </c>
      <c r="U414" s="113">
        <v>0</v>
      </c>
      <c r="V414" s="113">
        <v>0</v>
      </c>
      <c r="W414" s="113">
        <v>0</v>
      </c>
      <c r="X414" s="190">
        <v>0</v>
      </c>
      <c r="Y414" s="113"/>
      <c r="Z414" s="110"/>
    </row>
    <row r="415" spans="1:26" s="112" customFormat="1" ht="21.95" customHeight="1" x14ac:dyDescent="0.25">
      <c r="A415" s="118">
        <v>7</v>
      </c>
      <c r="B415" s="144" t="s">
        <v>582</v>
      </c>
      <c r="C415" s="113">
        <v>870814.98</v>
      </c>
      <c r="D415" s="278"/>
      <c r="E415" s="113">
        <v>0</v>
      </c>
      <c r="F415" s="227">
        <v>0</v>
      </c>
      <c r="G415" s="113">
        <v>0</v>
      </c>
      <c r="H415" s="113">
        <v>665.6</v>
      </c>
      <c r="I415" s="113">
        <v>870814.98</v>
      </c>
      <c r="J415" s="113">
        <v>0</v>
      </c>
      <c r="K415" s="113">
        <v>0</v>
      </c>
      <c r="L415" s="113">
        <v>0</v>
      </c>
      <c r="M415" s="113">
        <v>0</v>
      </c>
      <c r="N415" s="113">
        <v>0</v>
      </c>
      <c r="O415" s="113">
        <v>0</v>
      </c>
      <c r="P415" s="113">
        <v>0</v>
      </c>
      <c r="Q415" s="113">
        <v>0</v>
      </c>
      <c r="R415" s="113">
        <v>0</v>
      </c>
      <c r="S415" s="113">
        <v>0</v>
      </c>
      <c r="T415" s="113">
        <v>0</v>
      </c>
      <c r="U415" s="113">
        <v>0</v>
      </c>
      <c r="V415" s="113">
        <v>0</v>
      </c>
      <c r="W415" s="113">
        <v>0</v>
      </c>
      <c r="X415" s="190">
        <v>0</v>
      </c>
      <c r="Y415" s="113"/>
      <c r="Z415" s="110"/>
    </row>
    <row r="416" spans="1:26" s="112" customFormat="1" ht="21.95" customHeight="1" x14ac:dyDescent="0.25">
      <c r="A416" s="118">
        <v>8</v>
      </c>
      <c r="B416" s="144" t="s">
        <v>1407</v>
      </c>
      <c r="C416" s="113">
        <v>1503030.02</v>
      </c>
      <c r="D416" s="278"/>
      <c r="E416" s="113">
        <v>0</v>
      </c>
      <c r="F416" s="227">
        <v>0</v>
      </c>
      <c r="G416" s="113">
        <v>0</v>
      </c>
      <c r="H416" s="113">
        <v>772</v>
      </c>
      <c r="I416" s="113">
        <v>1503030.02</v>
      </c>
      <c r="J416" s="113">
        <v>0</v>
      </c>
      <c r="K416" s="113">
        <v>0</v>
      </c>
      <c r="L416" s="113">
        <v>0</v>
      </c>
      <c r="M416" s="113">
        <v>0</v>
      </c>
      <c r="N416" s="113">
        <v>0</v>
      </c>
      <c r="O416" s="113">
        <v>0</v>
      </c>
      <c r="P416" s="113">
        <v>0</v>
      </c>
      <c r="Q416" s="113">
        <v>0</v>
      </c>
      <c r="R416" s="113">
        <v>0</v>
      </c>
      <c r="S416" s="113">
        <v>0</v>
      </c>
      <c r="T416" s="113">
        <v>0</v>
      </c>
      <c r="U416" s="113">
        <v>0</v>
      </c>
      <c r="V416" s="113">
        <v>0</v>
      </c>
      <c r="W416" s="113">
        <v>0</v>
      </c>
      <c r="X416" s="190">
        <v>0</v>
      </c>
      <c r="Y416" s="113"/>
      <c r="Z416" s="110"/>
    </row>
    <row r="417" spans="1:26" s="112" customFormat="1" ht="21.95" customHeight="1" x14ac:dyDescent="0.25">
      <c r="A417" s="118">
        <v>9</v>
      </c>
      <c r="B417" s="144" t="s">
        <v>1408</v>
      </c>
      <c r="C417" s="113">
        <v>415794</v>
      </c>
      <c r="D417" s="278" t="s">
        <v>626</v>
      </c>
      <c r="E417" s="113">
        <v>415794</v>
      </c>
      <c r="F417" s="227">
        <v>0</v>
      </c>
      <c r="G417" s="113">
        <v>0</v>
      </c>
      <c r="H417" s="113">
        <v>0</v>
      </c>
      <c r="I417" s="113">
        <v>0</v>
      </c>
      <c r="J417" s="113">
        <v>0</v>
      </c>
      <c r="K417" s="113">
        <v>0</v>
      </c>
      <c r="L417" s="113">
        <v>0</v>
      </c>
      <c r="M417" s="113">
        <v>0</v>
      </c>
      <c r="N417" s="113">
        <v>0</v>
      </c>
      <c r="O417" s="113">
        <v>0</v>
      </c>
      <c r="P417" s="113">
        <v>0</v>
      </c>
      <c r="Q417" s="113">
        <v>0</v>
      </c>
      <c r="R417" s="113">
        <v>0</v>
      </c>
      <c r="S417" s="113">
        <v>0</v>
      </c>
      <c r="T417" s="113">
        <v>0</v>
      </c>
      <c r="U417" s="113">
        <v>0</v>
      </c>
      <c r="V417" s="113">
        <v>0</v>
      </c>
      <c r="W417" s="113">
        <v>0</v>
      </c>
      <c r="X417" s="190">
        <v>0</v>
      </c>
      <c r="Y417" s="113"/>
      <c r="Z417" s="110"/>
    </row>
    <row r="418" spans="1:26" s="112" customFormat="1" ht="21.95" customHeight="1" x14ac:dyDescent="0.25">
      <c r="A418" s="118">
        <v>10</v>
      </c>
      <c r="B418" s="144" t="s">
        <v>1409</v>
      </c>
      <c r="C418" s="113">
        <v>134384.67000000001</v>
      </c>
      <c r="D418" s="278" t="s">
        <v>639</v>
      </c>
      <c r="E418" s="113">
        <v>134384.67000000001</v>
      </c>
      <c r="F418" s="227">
        <v>0</v>
      </c>
      <c r="G418" s="113">
        <v>0</v>
      </c>
      <c r="H418" s="113">
        <v>0</v>
      </c>
      <c r="I418" s="113">
        <v>0</v>
      </c>
      <c r="J418" s="113">
        <v>0</v>
      </c>
      <c r="K418" s="113">
        <v>0</v>
      </c>
      <c r="L418" s="113">
        <v>0</v>
      </c>
      <c r="M418" s="113">
        <v>0</v>
      </c>
      <c r="N418" s="113">
        <v>0</v>
      </c>
      <c r="O418" s="113">
        <v>0</v>
      </c>
      <c r="P418" s="113">
        <v>0</v>
      </c>
      <c r="Q418" s="113">
        <v>0</v>
      </c>
      <c r="R418" s="113">
        <v>0</v>
      </c>
      <c r="S418" s="113">
        <v>0</v>
      </c>
      <c r="T418" s="113">
        <v>0</v>
      </c>
      <c r="U418" s="113">
        <v>0</v>
      </c>
      <c r="V418" s="113">
        <v>0</v>
      </c>
      <c r="W418" s="113">
        <v>0</v>
      </c>
      <c r="X418" s="190">
        <v>0</v>
      </c>
      <c r="Y418" s="113"/>
      <c r="Z418" s="110"/>
    </row>
    <row r="419" spans="1:26" s="112" customFormat="1" ht="21.95" customHeight="1" x14ac:dyDescent="0.25">
      <c r="A419" s="118">
        <v>11</v>
      </c>
      <c r="B419" s="144" t="s">
        <v>674</v>
      </c>
      <c r="C419" s="113">
        <v>116069.36</v>
      </c>
      <c r="D419" s="278"/>
      <c r="E419" s="113">
        <v>0</v>
      </c>
      <c r="F419" s="227">
        <v>0</v>
      </c>
      <c r="G419" s="113">
        <v>0</v>
      </c>
      <c r="H419" s="113">
        <v>0</v>
      </c>
      <c r="I419" s="113">
        <v>0</v>
      </c>
      <c r="J419" s="113">
        <v>0</v>
      </c>
      <c r="K419" s="113">
        <v>0</v>
      </c>
      <c r="L419" s="113">
        <v>0</v>
      </c>
      <c r="M419" s="113">
        <v>0</v>
      </c>
      <c r="N419" s="113">
        <v>0</v>
      </c>
      <c r="O419" s="113">
        <v>0</v>
      </c>
      <c r="P419" s="113">
        <v>0</v>
      </c>
      <c r="Q419" s="113">
        <v>0</v>
      </c>
      <c r="R419" s="113">
        <v>0</v>
      </c>
      <c r="S419" s="113">
        <v>0</v>
      </c>
      <c r="T419" s="113">
        <v>116069.36</v>
      </c>
      <c r="U419" s="113">
        <v>0</v>
      </c>
      <c r="V419" s="113">
        <v>0</v>
      </c>
      <c r="W419" s="113">
        <v>0</v>
      </c>
      <c r="X419" s="190">
        <v>0</v>
      </c>
      <c r="Y419" s="113"/>
      <c r="Z419" s="110"/>
    </row>
    <row r="420" spans="1:26" s="112" customFormat="1" ht="21.95" customHeight="1" x14ac:dyDescent="0.25">
      <c r="A420" s="118">
        <v>12</v>
      </c>
      <c r="B420" s="144" t="s">
        <v>675</v>
      </c>
      <c r="C420" s="113">
        <v>510300.94</v>
      </c>
      <c r="D420" s="278"/>
      <c r="E420" s="113">
        <v>0</v>
      </c>
      <c r="F420" s="227">
        <v>0</v>
      </c>
      <c r="G420" s="113">
        <v>0</v>
      </c>
      <c r="H420" s="113">
        <v>303.55</v>
      </c>
      <c r="I420" s="113">
        <v>510300.94</v>
      </c>
      <c r="J420" s="113">
        <v>0</v>
      </c>
      <c r="K420" s="113">
        <v>0</v>
      </c>
      <c r="L420" s="113">
        <v>0</v>
      </c>
      <c r="M420" s="113">
        <v>0</v>
      </c>
      <c r="N420" s="113">
        <v>0</v>
      </c>
      <c r="O420" s="113">
        <v>0</v>
      </c>
      <c r="P420" s="113">
        <v>0</v>
      </c>
      <c r="Q420" s="113">
        <v>0</v>
      </c>
      <c r="R420" s="113">
        <v>0</v>
      </c>
      <c r="S420" s="113">
        <v>0</v>
      </c>
      <c r="T420" s="113">
        <v>0</v>
      </c>
      <c r="U420" s="113">
        <v>0</v>
      </c>
      <c r="V420" s="113">
        <v>0</v>
      </c>
      <c r="W420" s="113">
        <v>0</v>
      </c>
      <c r="X420" s="190">
        <v>0</v>
      </c>
      <c r="Y420" s="113"/>
      <c r="Z420" s="110"/>
    </row>
    <row r="421" spans="1:26" s="99" customFormat="1" ht="21.95" customHeight="1" x14ac:dyDescent="0.25">
      <c r="A421" s="98"/>
      <c r="B421" s="142" t="s">
        <v>1607</v>
      </c>
      <c r="C421" s="116">
        <f>C422+C423+C424</f>
        <v>769412.27</v>
      </c>
      <c r="D421" s="116">
        <f t="shared" ref="D421:Y421" si="45">D422+D423+D424</f>
        <v>0</v>
      </c>
      <c r="E421" s="116">
        <f t="shared" si="45"/>
        <v>0</v>
      </c>
      <c r="F421" s="134">
        <f t="shared" si="45"/>
        <v>0</v>
      </c>
      <c r="G421" s="116">
        <f t="shared" si="45"/>
        <v>0</v>
      </c>
      <c r="H421" s="116">
        <f t="shared" si="45"/>
        <v>471.1</v>
      </c>
      <c r="I421" s="116">
        <f t="shared" si="45"/>
        <v>671771.56</v>
      </c>
      <c r="J421" s="116">
        <f t="shared" si="45"/>
        <v>0</v>
      </c>
      <c r="K421" s="116">
        <f t="shared" si="45"/>
        <v>0</v>
      </c>
      <c r="L421" s="116">
        <f t="shared" si="45"/>
        <v>0</v>
      </c>
      <c r="M421" s="116">
        <f t="shared" si="45"/>
        <v>0</v>
      </c>
      <c r="N421" s="116">
        <f t="shared" si="45"/>
        <v>107.8</v>
      </c>
      <c r="O421" s="116">
        <f t="shared" si="45"/>
        <v>97640.71</v>
      </c>
      <c r="P421" s="116">
        <f t="shared" si="45"/>
        <v>0</v>
      </c>
      <c r="Q421" s="116">
        <f t="shared" si="45"/>
        <v>0</v>
      </c>
      <c r="R421" s="116">
        <f t="shared" si="45"/>
        <v>0</v>
      </c>
      <c r="S421" s="116">
        <f t="shared" si="45"/>
        <v>0</v>
      </c>
      <c r="T421" s="116">
        <f t="shared" si="45"/>
        <v>0</v>
      </c>
      <c r="U421" s="116">
        <f t="shared" si="45"/>
        <v>0</v>
      </c>
      <c r="V421" s="116">
        <f t="shared" si="45"/>
        <v>0</v>
      </c>
      <c r="W421" s="116">
        <f t="shared" si="45"/>
        <v>0</v>
      </c>
      <c r="X421" s="116">
        <f t="shared" si="45"/>
        <v>0</v>
      </c>
      <c r="Y421" s="116">
        <f t="shared" si="45"/>
        <v>0</v>
      </c>
      <c r="Z421" s="110"/>
    </row>
    <row r="422" spans="1:26" s="112" customFormat="1" ht="21.95" customHeight="1" x14ac:dyDescent="0.25">
      <c r="A422" s="98">
        <v>1</v>
      </c>
      <c r="B422" s="141" t="s">
        <v>79</v>
      </c>
      <c r="C422" s="113">
        <v>253343.28</v>
      </c>
      <c r="D422" s="278"/>
      <c r="E422" s="113"/>
      <c r="F422" s="227"/>
      <c r="G422" s="113"/>
      <c r="H422" s="113">
        <v>209.5</v>
      </c>
      <c r="I422" s="113">
        <v>253343.28</v>
      </c>
      <c r="J422" s="113"/>
      <c r="K422" s="113"/>
      <c r="L422" s="113"/>
      <c r="M422" s="113"/>
      <c r="N422" s="113"/>
      <c r="O422" s="113"/>
      <c r="P422" s="113"/>
      <c r="Q422" s="113"/>
      <c r="R422" s="113"/>
      <c r="S422" s="113"/>
      <c r="T422" s="113"/>
      <c r="U422" s="113"/>
      <c r="V422" s="113"/>
      <c r="W422" s="113"/>
      <c r="X422" s="113"/>
      <c r="Y422" s="113"/>
      <c r="Z422" s="201"/>
    </row>
    <row r="423" spans="1:26" s="112" customFormat="1" ht="21.95" customHeight="1" x14ac:dyDescent="0.25">
      <c r="A423" s="98">
        <v>2</v>
      </c>
      <c r="B423" s="141" t="s">
        <v>80</v>
      </c>
      <c r="C423" s="113">
        <v>97640.71</v>
      </c>
      <c r="D423" s="278"/>
      <c r="E423" s="113"/>
      <c r="F423" s="227"/>
      <c r="G423" s="113"/>
      <c r="H423" s="113"/>
      <c r="I423" s="113"/>
      <c r="J423" s="113"/>
      <c r="K423" s="113"/>
      <c r="L423" s="113"/>
      <c r="M423" s="113"/>
      <c r="N423" s="113">
        <v>107.8</v>
      </c>
      <c r="O423" s="113">
        <v>97640.71</v>
      </c>
      <c r="P423" s="113"/>
      <c r="Q423" s="113"/>
      <c r="R423" s="113"/>
      <c r="S423" s="113"/>
      <c r="T423" s="113"/>
      <c r="U423" s="113"/>
      <c r="V423" s="113"/>
      <c r="W423" s="113"/>
      <c r="X423" s="113"/>
      <c r="Y423" s="113"/>
      <c r="Z423" s="201"/>
    </row>
    <row r="424" spans="1:26" s="319" customFormat="1" ht="21.95" customHeight="1" x14ac:dyDescent="0.25">
      <c r="A424" s="98">
        <v>3</v>
      </c>
      <c r="B424" s="141" t="s">
        <v>642</v>
      </c>
      <c r="C424" s="113">
        <v>418428.28</v>
      </c>
      <c r="D424" s="278"/>
      <c r="E424" s="113"/>
      <c r="F424" s="227"/>
      <c r="G424" s="113"/>
      <c r="H424" s="113">
        <v>261.60000000000002</v>
      </c>
      <c r="I424" s="113">
        <v>418428.28</v>
      </c>
      <c r="J424" s="113"/>
      <c r="K424" s="113"/>
      <c r="L424" s="113"/>
      <c r="M424" s="113"/>
      <c r="N424" s="113"/>
      <c r="O424" s="113"/>
      <c r="P424" s="113"/>
      <c r="Q424" s="113"/>
      <c r="R424" s="111"/>
      <c r="S424" s="111"/>
      <c r="T424" s="111"/>
      <c r="U424" s="111"/>
      <c r="V424" s="111"/>
      <c r="W424" s="111"/>
      <c r="X424" s="111"/>
      <c r="Y424" s="111"/>
      <c r="Z424" s="290"/>
    </row>
    <row r="425" spans="1:26" s="176" customFormat="1" ht="21.95" customHeight="1" x14ac:dyDescent="0.25">
      <c r="A425" s="333"/>
      <c r="B425" s="142" t="s">
        <v>100</v>
      </c>
      <c r="C425" s="116">
        <f>C426+C427+C428+C429+C430+C431</f>
        <v>5423118.8399999999</v>
      </c>
      <c r="D425" s="116"/>
      <c r="E425" s="116">
        <f t="shared" ref="E425:Y425" si="46">E426+E427+E428+E429+E430+E431</f>
        <v>3333611.84</v>
      </c>
      <c r="F425" s="134">
        <f t="shared" si="46"/>
        <v>0</v>
      </c>
      <c r="G425" s="116">
        <f t="shared" si="46"/>
        <v>0</v>
      </c>
      <c r="H425" s="116">
        <f t="shared" si="46"/>
        <v>572</v>
      </c>
      <c r="I425" s="116">
        <f t="shared" si="46"/>
        <v>1007551</v>
      </c>
      <c r="J425" s="116">
        <f t="shared" si="46"/>
        <v>72</v>
      </c>
      <c r="K425" s="116">
        <f t="shared" si="46"/>
        <v>713025</v>
      </c>
      <c r="L425" s="116">
        <f t="shared" si="46"/>
        <v>151</v>
      </c>
      <c r="M425" s="116">
        <f t="shared" si="46"/>
        <v>148304</v>
      </c>
      <c r="N425" s="116">
        <f t="shared" si="46"/>
        <v>21</v>
      </c>
      <c r="O425" s="116">
        <f t="shared" si="46"/>
        <v>220627</v>
      </c>
      <c r="P425" s="116">
        <f t="shared" si="46"/>
        <v>0</v>
      </c>
      <c r="Q425" s="116">
        <f t="shared" si="46"/>
        <v>0</v>
      </c>
      <c r="R425" s="116">
        <f t="shared" si="46"/>
        <v>0</v>
      </c>
      <c r="S425" s="116">
        <f t="shared" si="46"/>
        <v>0</v>
      </c>
      <c r="T425" s="116">
        <f t="shared" si="46"/>
        <v>0</v>
      </c>
      <c r="U425" s="116">
        <f t="shared" si="46"/>
        <v>0</v>
      </c>
      <c r="V425" s="116">
        <f t="shared" si="46"/>
        <v>0</v>
      </c>
      <c r="W425" s="116">
        <f t="shared" si="46"/>
        <v>0</v>
      </c>
      <c r="X425" s="116">
        <f t="shared" si="46"/>
        <v>0</v>
      </c>
      <c r="Y425" s="116">
        <f t="shared" si="46"/>
        <v>0</v>
      </c>
      <c r="Z425" s="200"/>
    </row>
    <row r="426" spans="1:26" s="319" customFormat="1" ht="21.95" customHeight="1" x14ac:dyDescent="0.25">
      <c r="A426" s="98">
        <v>1</v>
      </c>
      <c r="B426" s="141" t="s">
        <v>644</v>
      </c>
      <c r="C426" s="113">
        <v>273000</v>
      </c>
      <c r="D426" s="278"/>
      <c r="E426" s="113"/>
      <c r="F426" s="227"/>
      <c r="G426" s="113"/>
      <c r="H426" s="113"/>
      <c r="I426" s="113"/>
      <c r="J426" s="113"/>
      <c r="K426" s="113">
        <v>273000</v>
      </c>
      <c r="L426" s="113"/>
      <c r="M426" s="113"/>
      <c r="N426" s="113"/>
      <c r="O426" s="113"/>
      <c r="P426" s="113"/>
      <c r="Q426" s="113"/>
      <c r="R426" s="111"/>
      <c r="S426" s="111"/>
      <c r="T426" s="111"/>
      <c r="U426" s="111"/>
      <c r="V426" s="111"/>
      <c r="W426" s="111"/>
      <c r="X426" s="111"/>
      <c r="Y426" s="111"/>
      <c r="Z426" s="290"/>
    </row>
    <row r="427" spans="1:26" s="319" customFormat="1" ht="21.95" customHeight="1" x14ac:dyDescent="0.25">
      <c r="A427" s="98">
        <v>2</v>
      </c>
      <c r="B427" s="141" t="s">
        <v>647</v>
      </c>
      <c r="C427" s="113">
        <v>280000</v>
      </c>
      <c r="D427" s="278"/>
      <c r="E427" s="113"/>
      <c r="F427" s="227"/>
      <c r="G427" s="113"/>
      <c r="H427" s="113"/>
      <c r="I427" s="113"/>
      <c r="J427" s="113"/>
      <c r="K427" s="113">
        <v>280000</v>
      </c>
      <c r="L427" s="113"/>
      <c r="M427" s="113"/>
      <c r="N427" s="113"/>
      <c r="O427" s="113"/>
      <c r="P427" s="113"/>
      <c r="Q427" s="113"/>
      <c r="R427" s="111"/>
      <c r="S427" s="111"/>
      <c r="T427" s="111"/>
      <c r="U427" s="111"/>
      <c r="V427" s="111"/>
      <c r="W427" s="111"/>
      <c r="X427" s="111"/>
      <c r="Y427" s="111"/>
      <c r="Z427" s="290"/>
    </row>
    <row r="428" spans="1:26" s="319" customFormat="1" ht="21.95" customHeight="1" x14ac:dyDescent="0.25">
      <c r="A428" s="98">
        <v>3</v>
      </c>
      <c r="B428" s="141" t="s">
        <v>544</v>
      </c>
      <c r="C428" s="113">
        <v>3132865.84</v>
      </c>
      <c r="D428" s="278" t="s">
        <v>807</v>
      </c>
      <c r="E428" s="113">
        <v>3132865.84</v>
      </c>
      <c r="F428" s="227"/>
      <c r="G428" s="113"/>
      <c r="H428" s="113"/>
      <c r="I428" s="113"/>
      <c r="J428" s="113"/>
      <c r="K428" s="113"/>
      <c r="L428" s="113"/>
      <c r="M428" s="113"/>
      <c r="N428" s="113"/>
      <c r="O428" s="113"/>
      <c r="P428" s="113"/>
      <c r="Q428" s="113"/>
      <c r="R428" s="111"/>
      <c r="S428" s="111"/>
      <c r="T428" s="111"/>
      <c r="U428" s="111"/>
      <c r="V428" s="111"/>
      <c r="W428" s="111"/>
      <c r="X428" s="111"/>
      <c r="Y428" s="111"/>
      <c r="Z428" s="290"/>
    </row>
    <row r="429" spans="1:26" s="319" customFormat="1" ht="21.95" customHeight="1" x14ac:dyDescent="0.25">
      <c r="A429" s="98">
        <v>4</v>
      </c>
      <c r="B429" s="141" t="s">
        <v>101</v>
      </c>
      <c r="C429" s="113">
        <v>72746</v>
      </c>
      <c r="D429" s="278" t="s">
        <v>665</v>
      </c>
      <c r="E429" s="113">
        <v>72746</v>
      </c>
      <c r="F429" s="227"/>
      <c r="G429" s="113"/>
      <c r="H429" s="113"/>
      <c r="I429" s="113"/>
      <c r="J429" s="113"/>
      <c r="K429" s="113"/>
      <c r="L429" s="113"/>
      <c r="M429" s="113"/>
      <c r="N429" s="113"/>
      <c r="O429" s="113"/>
      <c r="P429" s="113"/>
      <c r="Q429" s="113"/>
      <c r="R429" s="111"/>
      <c r="S429" s="111"/>
      <c r="T429" s="111"/>
      <c r="U429" s="111"/>
      <c r="V429" s="111"/>
      <c r="W429" s="111"/>
      <c r="X429" s="111"/>
      <c r="Y429" s="111"/>
      <c r="Z429" s="290"/>
    </row>
    <row r="430" spans="1:26" s="319" customFormat="1" ht="21.95" customHeight="1" x14ac:dyDescent="0.25">
      <c r="A430" s="98">
        <v>5</v>
      </c>
      <c r="B430" s="141" t="s">
        <v>102</v>
      </c>
      <c r="C430" s="113">
        <v>1536507</v>
      </c>
      <c r="D430" s="278"/>
      <c r="E430" s="113"/>
      <c r="F430" s="227"/>
      <c r="G430" s="113"/>
      <c r="H430" s="113">
        <v>572</v>
      </c>
      <c r="I430" s="113">
        <v>1007551</v>
      </c>
      <c r="J430" s="113">
        <v>72</v>
      </c>
      <c r="K430" s="113">
        <v>160025</v>
      </c>
      <c r="L430" s="113">
        <v>151</v>
      </c>
      <c r="M430" s="113">
        <v>148304</v>
      </c>
      <c r="N430" s="113">
        <v>21</v>
      </c>
      <c r="O430" s="113">
        <v>220627</v>
      </c>
      <c r="P430" s="113"/>
      <c r="Q430" s="113"/>
      <c r="R430" s="111"/>
      <c r="S430" s="111"/>
      <c r="T430" s="111"/>
      <c r="U430" s="111"/>
      <c r="V430" s="111"/>
      <c r="W430" s="111"/>
      <c r="X430" s="111"/>
      <c r="Y430" s="111"/>
      <c r="Z430" s="290"/>
    </row>
    <row r="431" spans="1:26" s="319" customFormat="1" ht="21.95" customHeight="1" x14ac:dyDescent="0.25">
      <c r="A431" s="98">
        <v>6</v>
      </c>
      <c r="B431" s="141" t="s">
        <v>103</v>
      </c>
      <c r="C431" s="113">
        <v>128000</v>
      </c>
      <c r="D431" s="278" t="s">
        <v>665</v>
      </c>
      <c r="E431" s="113">
        <v>128000</v>
      </c>
      <c r="F431" s="227"/>
      <c r="G431" s="113"/>
      <c r="H431" s="113"/>
      <c r="I431" s="113"/>
      <c r="J431" s="113"/>
      <c r="K431" s="113"/>
      <c r="L431" s="113"/>
      <c r="M431" s="113"/>
      <c r="N431" s="113"/>
      <c r="O431" s="113"/>
      <c r="P431" s="113"/>
      <c r="Q431" s="113"/>
      <c r="R431" s="111"/>
      <c r="S431" s="111"/>
      <c r="T431" s="111"/>
      <c r="U431" s="111"/>
      <c r="V431" s="111"/>
      <c r="W431" s="111"/>
      <c r="X431" s="111"/>
      <c r="Y431" s="111"/>
      <c r="Z431" s="290"/>
    </row>
    <row r="432" spans="1:26" s="99" customFormat="1" ht="21.95" customHeight="1" x14ac:dyDescent="0.25">
      <c r="A432" s="229"/>
      <c r="B432" s="142" t="s">
        <v>1131</v>
      </c>
      <c r="C432" s="116">
        <f>SUM(C433:C845)</f>
        <v>230714026.31999999</v>
      </c>
      <c r="D432" s="116">
        <f t="shared" ref="D432:Y432" si="47">SUM(D433:D845)</f>
        <v>0</v>
      </c>
      <c r="E432" s="116">
        <f t="shared" si="47"/>
        <v>129473880.62</v>
      </c>
      <c r="F432" s="134">
        <f t="shared" si="47"/>
        <v>0</v>
      </c>
      <c r="G432" s="116">
        <f t="shared" si="47"/>
        <v>0</v>
      </c>
      <c r="H432" s="116">
        <f t="shared" si="47"/>
        <v>17344.8</v>
      </c>
      <c r="I432" s="116">
        <f t="shared" si="47"/>
        <v>45371108.520000003</v>
      </c>
      <c r="J432" s="116">
        <f t="shared" si="47"/>
        <v>2965.22</v>
      </c>
      <c r="K432" s="116">
        <f t="shared" si="47"/>
        <v>4662229.2300000004</v>
      </c>
      <c r="L432" s="116">
        <f t="shared" si="47"/>
        <v>22300</v>
      </c>
      <c r="M432" s="116">
        <f t="shared" si="47"/>
        <v>21799691.210000001</v>
      </c>
      <c r="N432" s="116">
        <f t="shared" si="47"/>
        <v>1411.9</v>
      </c>
      <c r="O432" s="116">
        <f t="shared" si="47"/>
        <v>12572925.23</v>
      </c>
      <c r="P432" s="116">
        <f t="shared" si="47"/>
        <v>0</v>
      </c>
      <c r="Q432" s="116">
        <f t="shared" si="47"/>
        <v>0</v>
      </c>
      <c r="R432" s="116">
        <f t="shared" si="47"/>
        <v>52054.5</v>
      </c>
      <c r="S432" s="116">
        <f t="shared" si="47"/>
        <v>795155.74</v>
      </c>
      <c r="T432" s="116">
        <f t="shared" si="47"/>
        <v>679150.79</v>
      </c>
      <c r="U432" s="116">
        <f t="shared" si="47"/>
        <v>0</v>
      </c>
      <c r="V432" s="116">
        <f t="shared" si="47"/>
        <v>0</v>
      </c>
      <c r="W432" s="116">
        <f t="shared" si="47"/>
        <v>4788212.5</v>
      </c>
      <c r="X432" s="116">
        <f t="shared" si="47"/>
        <v>10519617.98</v>
      </c>
      <c r="Y432" s="116">
        <f t="shared" si="47"/>
        <v>0</v>
      </c>
      <c r="Z432" s="110"/>
    </row>
    <row r="433" spans="1:26" s="112" customFormat="1" ht="21.95" customHeight="1" x14ac:dyDescent="0.25">
      <c r="A433" s="98">
        <v>1</v>
      </c>
      <c r="B433" s="141" t="s">
        <v>1717</v>
      </c>
      <c r="C433" s="113">
        <v>261349.47</v>
      </c>
      <c r="D433" s="278"/>
      <c r="E433" s="113">
        <v>0</v>
      </c>
      <c r="F433" s="227">
        <v>0</v>
      </c>
      <c r="G433" s="113">
        <v>0</v>
      </c>
      <c r="H433" s="113">
        <v>0</v>
      </c>
      <c r="I433" s="113">
        <v>0</v>
      </c>
      <c r="J433" s="113">
        <v>0</v>
      </c>
      <c r="K433" s="113">
        <v>0</v>
      </c>
      <c r="L433" s="113">
        <v>0</v>
      </c>
      <c r="M433" s="113">
        <v>0</v>
      </c>
      <c r="N433" s="113">
        <v>0</v>
      </c>
      <c r="O433" s="113">
        <v>0</v>
      </c>
      <c r="P433" s="113">
        <v>0</v>
      </c>
      <c r="Q433" s="113">
        <v>0</v>
      </c>
      <c r="R433" s="111">
        <v>0</v>
      </c>
      <c r="S433" s="111">
        <v>0</v>
      </c>
      <c r="T433" s="111">
        <v>0</v>
      </c>
      <c r="U433" s="111">
        <v>0</v>
      </c>
      <c r="V433" s="111">
        <v>0</v>
      </c>
      <c r="W433" s="111">
        <v>0</v>
      </c>
      <c r="X433" s="111">
        <v>261349.47</v>
      </c>
      <c r="Y433" s="111"/>
      <c r="Z433" s="110"/>
    </row>
    <row r="434" spans="1:26" s="112" customFormat="1" ht="21.95" customHeight="1" x14ac:dyDescent="0.25">
      <c r="A434" s="98">
        <v>2</v>
      </c>
      <c r="B434" s="141" t="s">
        <v>1158</v>
      </c>
      <c r="C434" s="113">
        <v>257718.81</v>
      </c>
      <c r="D434" s="278"/>
      <c r="E434" s="113">
        <v>0</v>
      </c>
      <c r="F434" s="227">
        <v>0</v>
      </c>
      <c r="G434" s="113">
        <v>0</v>
      </c>
      <c r="H434" s="113">
        <v>0</v>
      </c>
      <c r="I434" s="113">
        <v>0</v>
      </c>
      <c r="J434" s="113">
        <v>0</v>
      </c>
      <c r="K434" s="113">
        <v>0</v>
      </c>
      <c r="L434" s="113">
        <v>0</v>
      </c>
      <c r="M434" s="113">
        <v>0</v>
      </c>
      <c r="N434" s="113">
        <v>0</v>
      </c>
      <c r="O434" s="113">
        <v>0</v>
      </c>
      <c r="P434" s="113">
        <v>0</v>
      </c>
      <c r="Q434" s="113">
        <v>0</v>
      </c>
      <c r="R434" s="111">
        <v>0</v>
      </c>
      <c r="S434" s="111">
        <v>0</v>
      </c>
      <c r="T434" s="111">
        <v>0</v>
      </c>
      <c r="U434" s="111">
        <v>0</v>
      </c>
      <c r="V434" s="111">
        <v>0</v>
      </c>
      <c r="W434" s="111">
        <v>0</v>
      </c>
      <c r="X434" s="111">
        <v>257718.81</v>
      </c>
      <c r="Y434" s="111"/>
      <c r="Z434" s="110"/>
    </row>
    <row r="435" spans="1:26" s="112" customFormat="1" ht="21.95" customHeight="1" x14ac:dyDescent="0.25">
      <c r="A435" s="98">
        <v>3</v>
      </c>
      <c r="B435" s="141" t="s">
        <v>1132</v>
      </c>
      <c r="C435" s="113">
        <v>396669.87</v>
      </c>
      <c r="D435" s="278" t="s">
        <v>655</v>
      </c>
      <c r="E435" s="113">
        <v>396669.87</v>
      </c>
      <c r="F435" s="227">
        <v>0</v>
      </c>
      <c r="G435" s="113">
        <v>0</v>
      </c>
      <c r="H435" s="113">
        <v>0</v>
      </c>
      <c r="I435" s="113">
        <v>0</v>
      </c>
      <c r="J435" s="113">
        <v>0</v>
      </c>
      <c r="K435" s="113">
        <v>0</v>
      </c>
      <c r="L435" s="113">
        <v>0</v>
      </c>
      <c r="M435" s="113">
        <v>0</v>
      </c>
      <c r="N435" s="113">
        <v>0</v>
      </c>
      <c r="O435" s="113">
        <v>0</v>
      </c>
      <c r="P435" s="113">
        <v>0</v>
      </c>
      <c r="Q435" s="113">
        <v>0</v>
      </c>
      <c r="R435" s="111">
        <v>0</v>
      </c>
      <c r="S435" s="111">
        <v>0</v>
      </c>
      <c r="T435" s="111">
        <v>0</v>
      </c>
      <c r="U435" s="111">
        <v>0</v>
      </c>
      <c r="V435" s="111">
        <v>0</v>
      </c>
      <c r="W435" s="111">
        <v>0</v>
      </c>
      <c r="X435" s="111">
        <v>0</v>
      </c>
      <c r="Y435" s="111"/>
      <c r="Z435" s="110"/>
    </row>
    <row r="436" spans="1:26" s="112" customFormat="1" ht="21.95" customHeight="1" x14ac:dyDescent="0.25">
      <c r="A436" s="98">
        <v>4</v>
      </c>
      <c r="B436" s="141" t="s">
        <v>1159</v>
      </c>
      <c r="C436" s="113">
        <v>880111.86</v>
      </c>
      <c r="D436" s="278" t="s">
        <v>639</v>
      </c>
      <c r="E436" s="113">
        <v>880111.86</v>
      </c>
      <c r="F436" s="227">
        <v>0</v>
      </c>
      <c r="G436" s="113">
        <v>0</v>
      </c>
      <c r="H436" s="113">
        <v>0</v>
      </c>
      <c r="I436" s="113">
        <v>0</v>
      </c>
      <c r="J436" s="113">
        <v>0</v>
      </c>
      <c r="K436" s="113">
        <v>0</v>
      </c>
      <c r="L436" s="113">
        <v>0</v>
      </c>
      <c r="M436" s="113">
        <v>0</v>
      </c>
      <c r="N436" s="113">
        <v>0</v>
      </c>
      <c r="O436" s="113">
        <v>0</v>
      </c>
      <c r="P436" s="113">
        <v>0</v>
      </c>
      <c r="Q436" s="113">
        <v>0</v>
      </c>
      <c r="R436" s="111">
        <v>0</v>
      </c>
      <c r="S436" s="111">
        <v>0</v>
      </c>
      <c r="T436" s="111">
        <v>0</v>
      </c>
      <c r="U436" s="111">
        <v>0</v>
      </c>
      <c r="V436" s="111">
        <v>0</v>
      </c>
      <c r="W436" s="111">
        <v>0</v>
      </c>
      <c r="X436" s="186">
        <v>0</v>
      </c>
      <c r="Y436" s="111"/>
      <c r="Z436" s="110"/>
    </row>
    <row r="437" spans="1:26" s="112" customFormat="1" ht="21.95" customHeight="1" x14ac:dyDescent="0.25">
      <c r="A437" s="98">
        <v>5</v>
      </c>
      <c r="B437" s="141" t="s">
        <v>1160</v>
      </c>
      <c r="C437" s="113">
        <v>1204373.7</v>
      </c>
      <c r="D437" s="278" t="s">
        <v>664</v>
      </c>
      <c r="E437" s="113">
        <v>1204373.7</v>
      </c>
      <c r="F437" s="227">
        <v>0</v>
      </c>
      <c r="G437" s="113">
        <v>0</v>
      </c>
      <c r="H437" s="113">
        <v>0</v>
      </c>
      <c r="I437" s="113">
        <v>0</v>
      </c>
      <c r="J437" s="113">
        <v>0</v>
      </c>
      <c r="K437" s="113">
        <v>0</v>
      </c>
      <c r="L437" s="113">
        <v>0</v>
      </c>
      <c r="M437" s="113">
        <v>0</v>
      </c>
      <c r="N437" s="113">
        <v>0</v>
      </c>
      <c r="O437" s="113">
        <v>0</v>
      </c>
      <c r="P437" s="113">
        <v>0</v>
      </c>
      <c r="Q437" s="113">
        <v>0</v>
      </c>
      <c r="R437" s="111">
        <v>0</v>
      </c>
      <c r="S437" s="111">
        <v>0</v>
      </c>
      <c r="T437" s="111">
        <v>0</v>
      </c>
      <c r="U437" s="111">
        <v>0</v>
      </c>
      <c r="V437" s="111">
        <v>0</v>
      </c>
      <c r="W437" s="111">
        <v>0</v>
      </c>
      <c r="X437" s="186">
        <v>0</v>
      </c>
      <c r="Y437" s="111"/>
      <c r="Z437" s="110"/>
    </row>
    <row r="438" spans="1:26" s="112" customFormat="1" ht="21.95" customHeight="1" x14ac:dyDescent="0.25">
      <c r="A438" s="98">
        <v>6</v>
      </c>
      <c r="B438" s="141" t="s">
        <v>831</v>
      </c>
      <c r="C438" s="113">
        <v>1024272.91</v>
      </c>
      <c r="D438" s="278" t="s">
        <v>639</v>
      </c>
      <c r="E438" s="113">
        <v>860266.91</v>
      </c>
      <c r="F438" s="227">
        <v>0</v>
      </c>
      <c r="G438" s="113">
        <v>0</v>
      </c>
      <c r="H438" s="113">
        <v>0</v>
      </c>
      <c r="I438" s="113">
        <v>0</v>
      </c>
      <c r="J438" s="113">
        <v>0</v>
      </c>
      <c r="K438" s="113">
        <v>0</v>
      </c>
      <c r="L438" s="113">
        <v>0</v>
      </c>
      <c r="M438" s="113">
        <v>0</v>
      </c>
      <c r="N438" s="113">
        <v>0</v>
      </c>
      <c r="O438" s="113">
        <v>0</v>
      </c>
      <c r="P438" s="113">
        <v>0</v>
      </c>
      <c r="Q438" s="113">
        <v>0</v>
      </c>
      <c r="R438" s="111">
        <v>0</v>
      </c>
      <c r="S438" s="111">
        <v>164006</v>
      </c>
      <c r="T438" s="111">
        <v>0</v>
      </c>
      <c r="U438" s="111">
        <v>0</v>
      </c>
      <c r="V438" s="111">
        <v>0</v>
      </c>
      <c r="W438" s="111">
        <v>0</v>
      </c>
      <c r="X438" s="186">
        <v>0</v>
      </c>
      <c r="Y438" s="111"/>
      <c r="Z438" s="110"/>
    </row>
    <row r="439" spans="1:26" s="112" customFormat="1" ht="21.95" customHeight="1" x14ac:dyDescent="0.25">
      <c r="A439" s="98">
        <v>7</v>
      </c>
      <c r="B439" s="141" t="s">
        <v>833</v>
      </c>
      <c r="C439" s="113">
        <v>429257.94</v>
      </c>
      <c r="D439" s="278" t="s">
        <v>639</v>
      </c>
      <c r="E439" s="113">
        <v>429257.94</v>
      </c>
      <c r="F439" s="227">
        <v>0</v>
      </c>
      <c r="G439" s="113">
        <v>0</v>
      </c>
      <c r="H439" s="113">
        <v>0</v>
      </c>
      <c r="I439" s="113">
        <v>0</v>
      </c>
      <c r="J439" s="113">
        <v>0</v>
      </c>
      <c r="K439" s="113">
        <v>0</v>
      </c>
      <c r="L439" s="113">
        <v>0</v>
      </c>
      <c r="M439" s="113">
        <v>0</v>
      </c>
      <c r="N439" s="113">
        <v>0</v>
      </c>
      <c r="O439" s="113">
        <v>0</v>
      </c>
      <c r="P439" s="113">
        <v>0</v>
      </c>
      <c r="Q439" s="113">
        <v>0</v>
      </c>
      <c r="R439" s="111">
        <v>0</v>
      </c>
      <c r="S439" s="111">
        <v>0</v>
      </c>
      <c r="T439" s="111">
        <v>0</v>
      </c>
      <c r="U439" s="111">
        <v>0</v>
      </c>
      <c r="V439" s="111">
        <v>0</v>
      </c>
      <c r="W439" s="111">
        <v>0</v>
      </c>
      <c r="X439" s="186">
        <v>0</v>
      </c>
      <c r="Y439" s="111"/>
      <c r="Z439" s="110"/>
    </row>
    <row r="440" spans="1:26" s="112" customFormat="1" ht="21.95" customHeight="1" x14ac:dyDescent="0.25">
      <c r="A440" s="98">
        <v>8</v>
      </c>
      <c r="B440" s="141" t="s">
        <v>834</v>
      </c>
      <c r="C440" s="113">
        <v>2238644.73</v>
      </c>
      <c r="D440" s="278"/>
      <c r="E440" s="113">
        <v>0</v>
      </c>
      <c r="F440" s="227">
        <v>0</v>
      </c>
      <c r="G440" s="113">
        <v>0</v>
      </c>
      <c r="H440" s="113" t="s">
        <v>1181</v>
      </c>
      <c r="I440" s="113">
        <v>2238644.73</v>
      </c>
      <c r="J440" s="113">
        <v>0</v>
      </c>
      <c r="K440" s="113">
        <v>0</v>
      </c>
      <c r="L440" s="113">
        <v>0</v>
      </c>
      <c r="M440" s="113">
        <v>0</v>
      </c>
      <c r="N440" s="113">
        <v>0</v>
      </c>
      <c r="O440" s="113">
        <v>0</v>
      </c>
      <c r="P440" s="113">
        <v>0</v>
      </c>
      <c r="Q440" s="113">
        <v>0</v>
      </c>
      <c r="R440" s="111">
        <v>0</v>
      </c>
      <c r="S440" s="111">
        <v>0</v>
      </c>
      <c r="T440" s="111">
        <v>0</v>
      </c>
      <c r="U440" s="111">
        <v>0</v>
      </c>
      <c r="V440" s="111">
        <v>0</v>
      </c>
      <c r="W440" s="111">
        <v>0</v>
      </c>
      <c r="X440" s="186">
        <v>0</v>
      </c>
      <c r="Y440" s="111"/>
      <c r="Z440" s="110"/>
    </row>
    <row r="441" spans="1:26" s="112" customFormat="1" ht="21.95" customHeight="1" x14ac:dyDescent="0.25">
      <c r="A441" s="98">
        <v>9</v>
      </c>
      <c r="B441" s="141" t="s">
        <v>835</v>
      </c>
      <c r="C441" s="113">
        <v>520638.1</v>
      </c>
      <c r="D441" s="278" t="s">
        <v>639</v>
      </c>
      <c r="E441" s="113">
        <v>520638.1</v>
      </c>
      <c r="F441" s="227">
        <v>0</v>
      </c>
      <c r="G441" s="113">
        <v>0</v>
      </c>
      <c r="H441" s="113">
        <v>0</v>
      </c>
      <c r="I441" s="113">
        <v>0</v>
      </c>
      <c r="J441" s="113">
        <v>0</v>
      </c>
      <c r="K441" s="113">
        <v>0</v>
      </c>
      <c r="L441" s="113">
        <v>0</v>
      </c>
      <c r="M441" s="113">
        <v>0</v>
      </c>
      <c r="N441" s="113">
        <v>0</v>
      </c>
      <c r="O441" s="113">
        <v>0</v>
      </c>
      <c r="P441" s="113">
        <v>0</v>
      </c>
      <c r="Q441" s="113">
        <v>0</v>
      </c>
      <c r="R441" s="111">
        <v>0</v>
      </c>
      <c r="S441" s="111">
        <v>0</v>
      </c>
      <c r="T441" s="111">
        <v>0</v>
      </c>
      <c r="U441" s="111">
        <v>0</v>
      </c>
      <c r="V441" s="111">
        <v>0</v>
      </c>
      <c r="W441" s="111">
        <v>0</v>
      </c>
      <c r="X441" s="186">
        <v>0</v>
      </c>
      <c r="Y441" s="111"/>
      <c r="Z441" s="110"/>
    </row>
    <row r="442" spans="1:26" s="112" customFormat="1" ht="21.95" customHeight="1" x14ac:dyDescent="0.25">
      <c r="A442" s="98">
        <v>10</v>
      </c>
      <c r="B442" s="141" t="s">
        <v>837</v>
      </c>
      <c r="C442" s="113">
        <v>2432286.0699999998</v>
      </c>
      <c r="D442" s="278" t="s">
        <v>626</v>
      </c>
      <c r="E442" s="113">
        <v>615967.48</v>
      </c>
      <c r="F442" s="227">
        <v>0</v>
      </c>
      <c r="G442" s="113">
        <v>0</v>
      </c>
      <c r="H442" s="113">
        <v>1200</v>
      </c>
      <c r="I442" s="113">
        <v>1816318.59</v>
      </c>
      <c r="J442" s="113">
        <v>0</v>
      </c>
      <c r="K442" s="113">
        <v>0</v>
      </c>
      <c r="L442" s="113">
        <v>0</v>
      </c>
      <c r="M442" s="113">
        <v>0</v>
      </c>
      <c r="N442" s="113">
        <v>0</v>
      </c>
      <c r="O442" s="113">
        <v>0</v>
      </c>
      <c r="P442" s="113">
        <v>0</v>
      </c>
      <c r="Q442" s="113">
        <v>0</v>
      </c>
      <c r="R442" s="111">
        <v>0</v>
      </c>
      <c r="S442" s="111">
        <v>0</v>
      </c>
      <c r="T442" s="111">
        <v>0</v>
      </c>
      <c r="U442" s="111">
        <v>0</v>
      </c>
      <c r="V442" s="111">
        <v>0</v>
      </c>
      <c r="W442" s="111">
        <v>0</v>
      </c>
      <c r="X442" s="186">
        <v>0</v>
      </c>
      <c r="Y442" s="111"/>
      <c r="Z442" s="110"/>
    </row>
    <row r="443" spans="1:26" s="112" customFormat="1" ht="21.95" customHeight="1" x14ac:dyDescent="0.25">
      <c r="A443" s="98">
        <v>11</v>
      </c>
      <c r="B443" s="141" t="s">
        <v>1161</v>
      </c>
      <c r="C443" s="113">
        <v>380118.09</v>
      </c>
      <c r="D443" s="278" t="s">
        <v>1182</v>
      </c>
      <c r="E443" s="113">
        <v>380118.09</v>
      </c>
      <c r="F443" s="227">
        <v>0</v>
      </c>
      <c r="G443" s="113">
        <v>0</v>
      </c>
      <c r="H443" s="113">
        <v>0</v>
      </c>
      <c r="I443" s="113">
        <v>0</v>
      </c>
      <c r="J443" s="113">
        <v>0</v>
      </c>
      <c r="K443" s="113">
        <v>0</v>
      </c>
      <c r="L443" s="113">
        <v>0</v>
      </c>
      <c r="M443" s="113">
        <v>0</v>
      </c>
      <c r="N443" s="113">
        <v>0</v>
      </c>
      <c r="O443" s="113">
        <v>0</v>
      </c>
      <c r="P443" s="113">
        <v>0</v>
      </c>
      <c r="Q443" s="113">
        <v>0</v>
      </c>
      <c r="R443" s="111">
        <v>0</v>
      </c>
      <c r="S443" s="111">
        <v>0</v>
      </c>
      <c r="T443" s="111">
        <v>0</v>
      </c>
      <c r="U443" s="111">
        <v>0</v>
      </c>
      <c r="V443" s="111">
        <v>0</v>
      </c>
      <c r="W443" s="111">
        <v>0</v>
      </c>
      <c r="X443" s="186">
        <v>0</v>
      </c>
      <c r="Y443" s="111"/>
      <c r="Z443" s="110"/>
    </row>
    <row r="444" spans="1:26" s="112" customFormat="1" ht="21.95" customHeight="1" x14ac:dyDescent="0.25">
      <c r="A444" s="98">
        <v>12</v>
      </c>
      <c r="B444" s="141" t="s">
        <v>838</v>
      </c>
      <c r="C444" s="113">
        <v>2280406.63</v>
      </c>
      <c r="D444" s="278" t="s">
        <v>626</v>
      </c>
      <c r="E444" s="113">
        <v>2094297.55</v>
      </c>
      <c r="F444" s="227">
        <v>0</v>
      </c>
      <c r="G444" s="113">
        <v>0</v>
      </c>
      <c r="H444" s="113">
        <v>0</v>
      </c>
      <c r="I444" s="113">
        <v>0</v>
      </c>
      <c r="J444" s="113">
        <v>0</v>
      </c>
      <c r="K444" s="113">
        <v>0</v>
      </c>
      <c r="L444" s="113">
        <v>0</v>
      </c>
      <c r="M444" s="113">
        <v>0</v>
      </c>
      <c r="N444" s="113">
        <v>0</v>
      </c>
      <c r="O444" s="113">
        <v>0</v>
      </c>
      <c r="P444" s="113">
        <v>0</v>
      </c>
      <c r="Q444" s="113">
        <v>0</v>
      </c>
      <c r="R444" s="111">
        <v>0</v>
      </c>
      <c r="S444" s="111">
        <v>186109.08</v>
      </c>
      <c r="T444" s="111">
        <v>0</v>
      </c>
      <c r="U444" s="111">
        <v>0</v>
      </c>
      <c r="V444" s="111">
        <v>0</v>
      </c>
      <c r="W444" s="111">
        <v>0</v>
      </c>
      <c r="X444" s="186">
        <v>0</v>
      </c>
      <c r="Y444" s="111"/>
      <c r="Z444" s="110"/>
    </row>
    <row r="445" spans="1:26" s="112" customFormat="1" ht="21.95" customHeight="1" x14ac:dyDescent="0.25">
      <c r="A445" s="98">
        <v>13</v>
      </c>
      <c r="B445" s="141" t="s">
        <v>839</v>
      </c>
      <c r="C445" s="113">
        <v>2279266.56</v>
      </c>
      <c r="D445" s="278" t="s">
        <v>1133</v>
      </c>
      <c r="E445" s="113">
        <v>2279266.56</v>
      </c>
      <c r="F445" s="227">
        <v>0</v>
      </c>
      <c r="G445" s="113">
        <v>0</v>
      </c>
      <c r="H445" s="113">
        <v>0</v>
      </c>
      <c r="I445" s="113">
        <v>0</v>
      </c>
      <c r="J445" s="113">
        <v>0</v>
      </c>
      <c r="K445" s="113">
        <v>0</v>
      </c>
      <c r="L445" s="113">
        <v>0</v>
      </c>
      <c r="M445" s="113">
        <v>0</v>
      </c>
      <c r="N445" s="113">
        <v>0</v>
      </c>
      <c r="O445" s="113">
        <v>0</v>
      </c>
      <c r="P445" s="113">
        <v>0</v>
      </c>
      <c r="Q445" s="113">
        <v>0</v>
      </c>
      <c r="R445" s="111">
        <v>0</v>
      </c>
      <c r="S445" s="111">
        <v>0</v>
      </c>
      <c r="T445" s="111">
        <v>0</v>
      </c>
      <c r="U445" s="111">
        <v>0</v>
      </c>
      <c r="V445" s="111">
        <v>0</v>
      </c>
      <c r="W445" s="111">
        <v>0</v>
      </c>
      <c r="X445" s="186">
        <v>0</v>
      </c>
      <c r="Y445" s="111"/>
      <c r="Z445" s="110"/>
    </row>
    <row r="446" spans="1:26" s="112" customFormat="1" ht="21.95" customHeight="1" x14ac:dyDescent="0.25">
      <c r="A446" s="98">
        <v>14</v>
      </c>
      <c r="B446" s="141" t="s">
        <v>840</v>
      </c>
      <c r="C446" s="113">
        <v>1014273.06</v>
      </c>
      <c r="D446" s="278" t="s">
        <v>639</v>
      </c>
      <c r="E446" s="113">
        <v>1014273.06</v>
      </c>
      <c r="F446" s="227">
        <v>0</v>
      </c>
      <c r="G446" s="113">
        <v>0</v>
      </c>
      <c r="H446" s="113">
        <v>0</v>
      </c>
      <c r="I446" s="113">
        <v>0</v>
      </c>
      <c r="J446" s="113">
        <v>0</v>
      </c>
      <c r="K446" s="113">
        <v>0</v>
      </c>
      <c r="L446" s="113">
        <v>0</v>
      </c>
      <c r="M446" s="113">
        <v>0</v>
      </c>
      <c r="N446" s="113">
        <v>0</v>
      </c>
      <c r="O446" s="113">
        <v>0</v>
      </c>
      <c r="P446" s="113">
        <v>0</v>
      </c>
      <c r="Q446" s="113">
        <v>0</v>
      </c>
      <c r="R446" s="111">
        <v>0</v>
      </c>
      <c r="S446" s="111">
        <v>0</v>
      </c>
      <c r="T446" s="111">
        <v>0</v>
      </c>
      <c r="U446" s="111">
        <v>0</v>
      </c>
      <c r="V446" s="111">
        <v>0</v>
      </c>
      <c r="W446" s="111">
        <v>0</v>
      </c>
      <c r="X446" s="186">
        <v>0</v>
      </c>
      <c r="Y446" s="111"/>
      <c r="Z446" s="110"/>
    </row>
    <row r="447" spans="1:26" s="112" customFormat="1" ht="21.95" customHeight="1" x14ac:dyDescent="0.25">
      <c r="A447" s="98">
        <v>15</v>
      </c>
      <c r="B447" s="141" t="s">
        <v>842</v>
      </c>
      <c r="C447" s="113">
        <v>1029205.8</v>
      </c>
      <c r="D447" s="278" t="s">
        <v>639</v>
      </c>
      <c r="E447" s="113">
        <v>1029205.8</v>
      </c>
      <c r="F447" s="227">
        <v>0</v>
      </c>
      <c r="G447" s="113">
        <v>0</v>
      </c>
      <c r="H447" s="113">
        <v>0</v>
      </c>
      <c r="I447" s="113">
        <v>0</v>
      </c>
      <c r="J447" s="113">
        <v>0</v>
      </c>
      <c r="K447" s="113">
        <v>0</v>
      </c>
      <c r="L447" s="113">
        <v>0</v>
      </c>
      <c r="M447" s="113">
        <v>0</v>
      </c>
      <c r="N447" s="113">
        <v>0</v>
      </c>
      <c r="O447" s="113">
        <v>0</v>
      </c>
      <c r="P447" s="113">
        <v>0</v>
      </c>
      <c r="Q447" s="113">
        <v>0</v>
      </c>
      <c r="R447" s="111">
        <v>0</v>
      </c>
      <c r="S447" s="111">
        <v>0</v>
      </c>
      <c r="T447" s="111">
        <v>0</v>
      </c>
      <c r="U447" s="111">
        <v>0</v>
      </c>
      <c r="V447" s="111">
        <v>0</v>
      </c>
      <c r="W447" s="111">
        <v>0</v>
      </c>
      <c r="X447" s="186">
        <v>0</v>
      </c>
      <c r="Y447" s="111"/>
      <c r="Z447" s="110"/>
    </row>
    <row r="448" spans="1:26" s="112" customFormat="1" ht="21.95" customHeight="1" x14ac:dyDescent="0.25">
      <c r="A448" s="98">
        <v>16</v>
      </c>
      <c r="B448" s="141" t="s">
        <v>843</v>
      </c>
      <c r="C448" s="113">
        <v>1026567.59</v>
      </c>
      <c r="D448" s="278" t="s">
        <v>639</v>
      </c>
      <c r="E448" s="113">
        <v>1026567.59</v>
      </c>
      <c r="F448" s="227">
        <v>0</v>
      </c>
      <c r="G448" s="113">
        <v>0</v>
      </c>
      <c r="H448" s="113">
        <v>0</v>
      </c>
      <c r="I448" s="113">
        <v>0</v>
      </c>
      <c r="J448" s="113">
        <v>0</v>
      </c>
      <c r="K448" s="113">
        <v>0</v>
      </c>
      <c r="L448" s="113">
        <v>0</v>
      </c>
      <c r="M448" s="113">
        <v>0</v>
      </c>
      <c r="N448" s="113">
        <v>0</v>
      </c>
      <c r="O448" s="113">
        <v>0</v>
      </c>
      <c r="P448" s="113">
        <v>0</v>
      </c>
      <c r="Q448" s="113">
        <v>0</v>
      </c>
      <c r="R448" s="111">
        <v>0</v>
      </c>
      <c r="S448" s="111">
        <v>0</v>
      </c>
      <c r="T448" s="111">
        <v>0</v>
      </c>
      <c r="U448" s="111">
        <v>0</v>
      </c>
      <c r="V448" s="111">
        <v>0</v>
      </c>
      <c r="W448" s="111">
        <v>0</v>
      </c>
      <c r="X448" s="186">
        <v>0</v>
      </c>
      <c r="Y448" s="111"/>
      <c r="Z448" s="110"/>
    </row>
    <row r="449" spans="1:26" s="112" customFormat="1" ht="21.95" customHeight="1" x14ac:dyDescent="0.25">
      <c r="A449" s="98">
        <v>17</v>
      </c>
      <c r="B449" s="141" t="s">
        <v>844</v>
      </c>
      <c r="C449" s="113">
        <v>75724.539999999994</v>
      </c>
      <c r="D449" s="278" t="s">
        <v>640</v>
      </c>
      <c r="E449" s="113">
        <v>75724.539999999994</v>
      </c>
      <c r="F449" s="227">
        <v>0</v>
      </c>
      <c r="G449" s="113">
        <v>0</v>
      </c>
      <c r="H449" s="113">
        <v>0</v>
      </c>
      <c r="I449" s="113">
        <v>0</v>
      </c>
      <c r="J449" s="113">
        <v>0</v>
      </c>
      <c r="K449" s="113">
        <v>0</v>
      </c>
      <c r="L449" s="113">
        <v>0</v>
      </c>
      <c r="M449" s="113">
        <v>0</v>
      </c>
      <c r="N449" s="113">
        <v>0</v>
      </c>
      <c r="O449" s="113">
        <v>0</v>
      </c>
      <c r="P449" s="113">
        <v>0</v>
      </c>
      <c r="Q449" s="113">
        <v>0</v>
      </c>
      <c r="R449" s="111">
        <v>0</v>
      </c>
      <c r="S449" s="111">
        <v>0</v>
      </c>
      <c r="T449" s="111">
        <v>0</v>
      </c>
      <c r="U449" s="111">
        <v>0</v>
      </c>
      <c r="V449" s="111">
        <v>0</v>
      </c>
      <c r="W449" s="111">
        <v>0</v>
      </c>
      <c r="X449" s="186">
        <v>0</v>
      </c>
      <c r="Y449" s="111"/>
      <c r="Z449" s="110"/>
    </row>
    <row r="450" spans="1:26" s="112" customFormat="1" ht="21.95" customHeight="1" x14ac:dyDescent="0.25">
      <c r="A450" s="98">
        <v>18</v>
      </c>
      <c r="B450" s="141" t="s">
        <v>845</v>
      </c>
      <c r="C450" s="113">
        <v>1338534.95</v>
      </c>
      <c r="D450" s="278" t="s">
        <v>626</v>
      </c>
      <c r="E450" s="113">
        <v>1338534.95</v>
      </c>
      <c r="F450" s="227">
        <v>0</v>
      </c>
      <c r="G450" s="113">
        <v>0</v>
      </c>
      <c r="H450" s="113">
        <v>0</v>
      </c>
      <c r="I450" s="113">
        <v>0</v>
      </c>
      <c r="J450" s="113">
        <v>0</v>
      </c>
      <c r="K450" s="113">
        <v>0</v>
      </c>
      <c r="L450" s="113">
        <v>0</v>
      </c>
      <c r="M450" s="113">
        <v>0</v>
      </c>
      <c r="N450" s="113">
        <v>0</v>
      </c>
      <c r="O450" s="113">
        <v>0</v>
      </c>
      <c r="P450" s="113">
        <v>0</v>
      </c>
      <c r="Q450" s="113">
        <v>0</v>
      </c>
      <c r="R450" s="111">
        <v>0</v>
      </c>
      <c r="S450" s="111">
        <v>0</v>
      </c>
      <c r="T450" s="111">
        <v>0</v>
      </c>
      <c r="U450" s="111">
        <v>0</v>
      </c>
      <c r="V450" s="111">
        <v>0</v>
      </c>
      <c r="W450" s="111">
        <v>0</v>
      </c>
      <c r="X450" s="186">
        <v>0</v>
      </c>
      <c r="Y450" s="111"/>
      <c r="Z450" s="110"/>
    </row>
    <row r="451" spans="1:26" s="112" customFormat="1" ht="21.95" customHeight="1" x14ac:dyDescent="0.25">
      <c r="A451" s="98">
        <v>19</v>
      </c>
      <c r="B451" s="141" t="s">
        <v>846</v>
      </c>
      <c r="C451" s="113">
        <v>1739363.73</v>
      </c>
      <c r="D451" s="278" t="s">
        <v>1182</v>
      </c>
      <c r="E451" s="113">
        <v>1739363.73</v>
      </c>
      <c r="F451" s="227">
        <v>0</v>
      </c>
      <c r="G451" s="113">
        <v>0</v>
      </c>
      <c r="H451" s="113">
        <v>0</v>
      </c>
      <c r="I451" s="113">
        <v>0</v>
      </c>
      <c r="J451" s="113">
        <v>0</v>
      </c>
      <c r="K451" s="113">
        <v>0</v>
      </c>
      <c r="L451" s="113">
        <v>0</v>
      </c>
      <c r="M451" s="113">
        <v>0</v>
      </c>
      <c r="N451" s="113">
        <v>0</v>
      </c>
      <c r="O451" s="113">
        <v>0</v>
      </c>
      <c r="P451" s="113">
        <v>0</v>
      </c>
      <c r="Q451" s="113">
        <v>0</v>
      </c>
      <c r="R451" s="111">
        <v>0</v>
      </c>
      <c r="S451" s="111">
        <v>0</v>
      </c>
      <c r="T451" s="111">
        <v>0</v>
      </c>
      <c r="U451" s="111">
        <v>0</v>
      </c>
      <c r="V451" s="111">
        <v>0</v>
      </c>
      <c r="W451" s="111">
        <v>0</v>
      </c>
      <c r="X451" s="186">
        <v>0</v>
      </c>
      <c r="Y451" s="111"/>
      <c r="Z451" s="110"/>
    </row>
    <row r="452" spans="1:26" s="112" customFormat="1" ht="21.95" customHeight="1" x14ac:dyDescent="0.25">
      <c r="A452" s="98">
        <v>20</v>
      </c>
      <c r="B452" s="141" t="s">
        <v>848</v>
      </c>
      <c r="C452" s="113">
        <v>2982230.62</v>
      </c>
      <c r="D452" s="278" t="s">
        <v>661</v>
      </c>
      <c r="E452" s="113">
        <v>2982230.62</v>
      </c>
      <c r="F452" s="227">
        <v>0</v>
      </c>
      <c r="G452" s="113">
        <v>0</v>
      </c>
      <c r="H452" s="113">
        <v>0</v>
      </c>
      <c r="I452" s="113">
        <v>0</v>
      </c>
      <c r="J452" s="113">
        <v>0</v>
      </c>
      <c r="K452" s="113">
        <v>0</v>
      </c>
      <c r="L452" s="113">
        <v>0</v>
      </c>
      <c r="M452" s="113">
        <v>0</v>
      </c>
      <c r="N452" s="113">
        <v>0</v>
      </c>
      <c r="O452" s="113">
        <v>0</v>
      </c>
      <c r="P452" s="113">
        <v>0</v>
      </c>
      <c r="Q452" s="113">
        <v>0</v>
      </c>
      <c r="R452" s="111">
        <v>0</v>
      </c>
      <c r="S452" s="111">
        <v>0</v>
      </c>
      <c r="T452" s="111">
        <v>0</v>
      </c>
      <c r="U452" s="111">
        <v>0</v>
      </c>
      <c r="V452" s="111">
        <v>0</v>
      </c>
      <c r="W452" s="111">
        <v>0</v>
      </c>
      <c r="X452" s="186">
        <v>0</v>
      </c>
      <c r="Y452" s="111"/>
      <c r="Z452" s="110"/>
    </row>
    <row r="453" spans="1:26" s="112" customFormat="1" ht="21.95" customHeight="1" x14ac:dyDescent="0.25">
      <c r="A453" s="98">
        <v>21</v>
      </c>
      <c r="B453" s="141" t="s">
        <v>849</v>
      </c>
      <c r="C453" s="113">
        <v>1560749.58</v>
      </c>
      <c r="D453" s="278"/>
      <c r="E453" s="113">
        <v>0</v>
      </c>
      <c r="F453" s="227">
        <v>0</v>
      </c>
      <c r="G453" s="113">
        <v>0</v>
      </c>
      <c r="H453" s="113">
        <v>0</v>
      </c>
      <c r="I453" s="113">
        <v>0</v>
      </c>
      <c r="J453" s="113">
        <v>0</v>
      </c>
      <c r="K453" s="113">
        <v>0</v>
      </c>
      <c r="L453" s="113">
        <v>0</v>
      </c>
      <c r="M453" s="113">
        <v>0</v>
      </c>
      <c r="N453" s="113">
        <v>100</v>
      </c>
      <c r="O453" s="113">
        <v>1560749.58</v>
      </c>
      <c r="P453" s="113">
        <v>0</v>
      </c>
      <c r="Q453" s="113">
        <v>0</v>
      </c>
      <c r="R453" s="111">
        <v>0</v>
      </c>
      <c r="S453" s="111">
        <v>0</v>
      </c>
      <c r="T453" s="111">
        <v>0</v>
      </c>
      <c r="U453" s="111">
        <v>0</v>
      </c>
      <c r="V453" s="111">
        <v>0</v>
      </c>
      <c r="W453" s="111">
        <v>0</v>
      </c>
      <c r="X453" s="186">
        <v>0</v>
      </c>
      <c r="Y453" s="111"/>
      <c r="Z453" s="110"/>
    </row>
    <row r="454" spans="1:26" s="112" customFormat="1" ht="21.95" customHeight="1" x14ac:dyDescent="0.25">
      <c r="A454" s="98">
        <v>22</v>
      </c>
      <c r="B454" s="141" t="s">
        <v>850</v>
      </c>
      <c r="C454" s="113">
        <v>386222.09</v>
      </c>
      <c r="D454" s="278" t="s">
        <v>626</v>
      </c>
      <c r="E454" s="113">
        <v>386222.09</v>
      </c>
      <c r="F454" s="227">
        <v>0</v>
      </c>
      <c r="G454" s="113">
        <v>0</v>
      </c>
      <c r="H454" s="113">
        <v>0</v>
      </c>
      <c r="I454" s="113">
        <v>0</v>
      </c>
      <c r="J454" s="113">
        <v>0</v>
      </c>
      <c r="K454" s="113">
        <v>0</v>
      </c>
      <c r="L454" s="113">
        <v>0</v>
      </c>
      <c r="M454" s="113">
        <v>0</v>
      </c>
      <c r="N454" s="113">
        <v>0</v>
      </c>
      <c r="O454" s="113">
        <v>0</v>
      </c>
      <c r="P454" s="113">
        <v>0</v>
      </c>
      <c r="Q454" s="113">
        <v>0</v>
      </c>
      <c r="R454" s="111">
        <v>0</v>
      </c>
      <c r="S454" s="111">
        <v>0</v>
      </c>
      <c r="T454" s="111">
        <v>0</v>
      </c>
      <c r="U454" s="111">
        <v>0</v>
      </c>
      <c r="V454" s="111">
        <v>0</v>
      </c>
      <c r="W454" s="111">
        <v>0</v>
      </c>
      <c r="X454" s="186">
        <v>0</v>
      </c>
      <c r="Y454" s="111"/>
      <c r="Z454" s="110"/>
    </row>
    <row r="455" spans="1:26" s="112" customFormat="1" ht="21.95" customHeight="1" x14ac:dyDescent="0.25">
      <c r="A455" s="98">
        <v>23</v>
      </c>
      <c r="B455" s="141" t="s">
        <v>851</v>
      </c>
      <c r="C455" s="113">
        <v>1424650.94</v>
      </c>
      <c r="D455" s="278" t="s">
        <v>626</v>
      </c>
      <c r="E455" s="113">
        <v>1424650.94</v>
      </c>
      <c r="F455" s="227">
        <v>0</v>
      </c>
      <c r="G455" s="113">
        <v>0</v>
      </c>
      <c r="H455" s="113">
        <v>0</v>
      </c>
      <c r="I455" s="113">
        <v>0</v>
      </c>
      <c r="J455" s="113">
        <v>0</v>
      </c>
      <c r="K455" s="113">
        <v>0</v>
      </c>
      <c r="L455" s="113">
        <v>0</v>
      </c>
      <c r="M455" s="113">
        <v>0</v>
      </c>
      <c r="N455" s="113">
        <v>0</v>
      </c>
      <c r="O455" s="113">
        <v>0</v>
      </c>
      <c r="P455" s="113">
        <v>0</v>
      </c>
      <c r="Q455" s="113">
        <v>0</v>
      </c>
      <c r="R455" s="111">
        <v>0</v>
      </c>
      <c r="S455" s="111">
        <v>0</v>
      </c>
      <c r="T455" s="111">
        <v>0</v>
      </c>
      <c r="U455" s="111">
        <v>0</v>
      </c>
      <c r="V455" s="111">
        <v>0</v>
      </c>
      <c r="W455" s="111">
        <v>0</v>
      </c>
      <c r="X455" s="186">
        <v>0</v>
      </c>
      <c r="Y455" s="111"/>
      <c r="Z455" s="110"/>
    </row>
    <row r="456" spans="1:26" s="112" customFormat="1" ht="21.95" customHeight="1" x14ac:dyDescent="0.25">
      <c r="A456" s="98">
        <v>24</v>
      </c>
      <c r="B456" s="141" t="s">
        <v>1550</v>
      </c>
      <c r="C456" s="113">
        <v>220252.9</v>
      </c>
      <c r="D456" s="278"/>
      <c r="E456" s="113">
        <v>0</v>
      </c>
      <c r="F456" s="227">
        <v>0</v>
      </c>
      <c r="G456" s="113">
        <v>0</v>
      </c>
      <c r="H456" s="113">
        <v>0</v>
      </c>
      <c r="I456" s="113">
        <v>0</v>
      </c>
      <c r="J456" s="113">
        <v>0</v>
      </c>
      <c r="K456" s="113">
        <v>0</v>
      </c>
      <c r="L456" s="113">
        <v>0</v>
      </c>
      <c r="M456" s="113">
        <v>0</v>
      </c>
      <c r="N456" s="113">
        <v>184</v>
      </c>
      <c r="O456" s="113">
        <v>220252.9</v>
      </c>
      <c r="P456" s="113">
        <v>0</v>
      </c>
      <c r="Q456" s="113">
        <v>0</v>
      </c>
      <c r="R456" s="111">
        <v>0</v>
      </c>
      <c r="S456" s="111">
        <v>0</v>
      </c>
      <c r="T456" s="111">
        <v>0</v>
      </c>
      <c r="U456" s="111">
        <v>0</v>
      </c>
      <c r="V456" s="111">
        <v>0</v>
      </c>
      <c r="W456" s="111">
        <v>0</v>
      </c>
      <c r="X456" s="186">
        <v>0</v>
      </c>
      <c r="Y456" s="111"/>
      <c r="Z456" s="110"/>
    </row>
    <row r="457" spans="1:26" s="112" customFormat="1" ht="21.95" customHeight="1" x14ac:dyDescent="0.25">
      <c r="A457" s="98">
        <v>25</v>
      </c>
      <c r="B457" s="141" t="s">
        <v>852</v>
      </c>
      <c r="C457" s="113">
        <v>1112777.08</v>
      </c>
      <c r="D457" s="278"/>
      <c r="E457" s="113">
        <v>0</v>
      </c>
      <c r="F457" s="227">
        <v>0</v>
      </c>
      <c r="G457" s="113">
        <v>0</v>
      </c>
      <c r="H457" s="113">
        <v>474</v>
      </c>
      <c r="I457" s="113">
        <v>1109753.31</v>
      </c>
      <c r="J457" s="113">
        <v>0</v>
      </c>
      <c r="K457" s="113">
        <v>0</v>
      </c>
      <c r="L457" s="113">
        <v>0</v>
      </c>
      <c r="M457" s="113">
        <v>0</v>
      </c>
      <c r="N457" s="113">
        <v>0</v>
      </c>
      <c r="O457" s="113">
        <v>0</v>
      </c>
      <c r="P457" s="113">
        <v>0</v>
      </c>
      <c r="Q457" s="113">
        <v>0</v>
      </c>
      <c r="R457" s="111">
        <v>3023.77</v>
      </c>
      <c r="S457" s="111">
        <v>0</v>
      </c>
      <c r="T457" s="111">
        <v>0</v>
      </c>
      <c r="U457" s="111">
        <v>0</v>
      </c>
      <c r="V457" s="111">
        <v>0</v>
      </c>
      <c r="W457" s="111">
        <v>0</v>
      </c>
      <c r="X457" s="186">
        <v>0</v>
      </c>
      <c r="Y457" s="111"/>
      <c r="Z457" s="110"/>
    </row>
    <row r="458" spans="1:26" s="112" customFormat="1" ht="21.95" customHeight="1" x14ac:dyDescent="0.25">
      <c r="A458" s="98">
        <v>26</v>
      </c>
      <c r="B458" s="141" t="s">
        <v>853</v>
      </c>
      <c r="C458" s="113">
        <v>89332.88</v>
      </c>
      <c r="D458" s="278" t="s">
        <v>639</v>
      </c>
      <c r="E458" s="113">
        <v>89332.88</v>
      </c>
      <c r="F458" s="227">
        <v>0</v>
      </c>
      <c r="G458" s="113">
        <v>0</v>
      </c>
      <c r="H458" s="113">
        <v>0</v>
      </c>
      <c r="I458" s="113">
        <v>0</v>
      </c>
      <c r="J458" s="113">
        <v>0</v>
      </c>
      <c r="K458" s="113">
        <v>0</v>
      </c>
      <c r="L458" s="113">
        <v>0</v>
      </c>
      <c r="M458" s="113">
        <v>0</v>
      </c>
      <c r="N458" s="113">
        <v>0</v>
      </c>
      <c r="O458" s="113">
        <v>0</v>
      </c>
      <c r="P458" s="113">
        <v>0</v>
      </c>
      <c r="Q458" s="113">
        <v>0</v>
      </c>
      <c r="R458" s="111">
        <v>0</v>
      </c>
      <c r="S458" s="111">
        <v>0</v>
      </c>
      <c r="T458" s="111">
        <v>0</v>
      </c>
      <c r="U458" s="111">
        <v>0</v>
      </c>
      <c r="V458" s="111">
        <v>0</v>
      </c>
      <c r="W458" s="111">
        <v>0</v>
      </c>
      <c r="X458" s="186">
        <v>0</v>
      </c>
      <c r="Y458" s="111"/>
      <c r="Z458" s="110"/>
    </row>
    <row r="459" spans="1:26" s="112" customFormat="1" ht="21.95" customHeight="1" x14ac:dyDescent="0.25">
      <c r="A459" s="98">
        <v>27</v>
      </c>
      <c r="B459" s="141" t="s">
        <v>854</v>
      </c>
      <c r="C459" s="113">
        <v>375980.91</v>
      </c>
      <c r="D459" s="278" t="s">
        <v>639</v>
      </c>
      <c r="E459" s="113">
        <v>355644.85</v>
      </c>
      <c r="F459" s="227">
        <v>0</v>
      </c>
      <c r="G459" s="113">
        <v>0</v>
      </c>
      <c r="H459" s="113">
        <v>0</v>
      </c>
      <c r="I459" s="113">
        <v>0</v>
      </c>
      <c r="J459" s="113">
        <v>0</v>
      </c>
      <c r="K459" s="113">
        <v>0</v>
      </c>
      <c r="L459" s="113">
        <v>0</v>
      </c>
      <c r="M459" s="113">
        <v>0</v>
      </c>
      <c r="N459" s="113">
        <v>0</v>
      </c>
      <c r="O459" s="113">
        <v>0</v>
      </c>
      <c r="P459" s="113">
        <v>0</v>
      </c>
      <c r="Q459" s="113">
        <v>0</v>
      </c>
      <c r="R459" s="111">
        <v>0</v>
      </c>
      <c r="S459" s="111">
        <v>0</v>
      </c>
      <c r="T459" s="111">
        <v>0</v>
      </c>
      <c r="U459" s="111">
        <v>0</v>
      </c>
      <c r="V459" s="111">
        <v>0</v>
      </c>
      <c r="W459" s="111">
        <v>0</v>
      </c>
      <c r="X459" s="186">
        <v>20336.060000000001</v>
      </c>
      <c r="Y459" s="111"/>
      <c r="Z459" s="110"/>
    </row>
    <row r="460" spans="1:26" s="112" customFormat="1" ht="21.95" customHeight="1" x14ac:dyDescent="0.25">
      <c r="A460" s="98">
        <v>28</v>
      </c>
      <c r="B460" s="141" t="s">
        <v>855</v>
      </c>
      <c r="C460" s="113">
        <v>145735.20000000001</v>
      </c>
      <c r="D460" s="278" t="s">
        <v>639</v>
      </c>
      <c r="E460" s="113">
        <v>145735.20000000001</v>
      </c>
      <c r="F460" s="227">
        <v>0</v>
      </c>
      <c r="G460" s="113">
        <v>0</v>
      </c>
      <c r="H460" s="113">
        <v>0</v>
      </c>
      <c r="I460" s="113">
        <v>0</v>
      </c>
      <c r="J460" s="113">
        <v>0</v>
      </c>
      <c r="K460" s="113">
        <v>0</v>
      </c>
      <c r="L460" s="113">
        <v>0</v>
      </c>
      <c r="M460" s="113">
        <v>0</v>
      </c>
      <c r="N460" s="113">
        <v>0</v>
      </c>
      <c r="O460" s="113">
        <v>0</v>
      </c>
      <c r="P460" s="113">
        <v>0</v>
      </c>
      <c r="Q460" s="113">
        <v>0</v>
      </c>
      <c r="R460" s="111">
        <v>0</v>
      </c>
      <c r="S460" s="111">
        <v>0</v>
      </c>
      <c r="T460" s="111">
        <v>0</v>
      </c>
      <c r="U460" s="111">
        <v>0</v>
      </c>
      <c r="V460" s="111">
        <v>0</v>
      </c>
      <c r="W460" s="111">
        <v>0</v>
      </c>
      <c r="X460" s="186">
        <v>0</v>
      </c>
      <c r="Y460" s="111"/>
      <c r="Z460" s="110"/>
    </row>
    <row r="461" spans="1:26" s="112" customFormat="1" ht="21.95" customHeight="1" x14ac:dyDescent="0.25">
      <c r="A461" s="98">
        <v>29</v>
      </c>
      <c r="B461" s="141" t="s">
        <v>856</v>
      </c>
      <c r="C461" s="113">
        <v>305518.84000000003</v>
      </c>
      <c r="D461" s="278" t="s">
        <v>639</v>
      </c>
      <c r="E461" s="113">
        <v>305518.84000000003</v>
      </c>
      <c r="F461" s="227">
        <v>0</v>
      </c>
      <c r="G461" s="113">
        <v>0</v>
      </c>
      <c r="H461" s="113">
        <v>0</v>
      </c>
      <c r="I461" s="113">
        <v>0</v>
      </c>
      <c r="J461" s="113">
        <v>0</v>
      </c>
      <c r="K461" s="113">
        <v>0</v>
      </c>
      <c r="L461" s="113">
        <v>0</v>
      </c>
      <c r="M461" s="113">
        <v>0</v>
      </c>
      <c r="N461" s="113">
        <v>0</v>
      </c>
      <c r="O461" s="113">
        <v>0</v>
      </c>
      <c r="P461" s="113">
        <v>0</v>
      </c>
      <c r="Q461" s="113">
        <v>0</v>
      </c>
      <c r="R461" s="111">
        <v>0</v>
      </c>
      <c r="S461" s="111">
        <v>0</v>
      </c>
      <c r="T461" s="111">
        <v>0</v>
      </c>
      <c r="U461" s="111">
        <v>0</v>
      </c>
      <c r="V461" s="111">
        <v>0</v>
      </c>
      <c r="W461" s="111">
        <v>0</v>
      </c>
      <c r="X461" s="186">
        <v>0</v>
      </c>
      <c r="Y461" s="111"/>
      <c r="Z461" s="110"/>
    </row>
    <row r="462" spans="1:26" s="112" customFormat="1" ht="21.95" customHeight="1" x14ac:dyDescent="0.25">
      <c r="A462" s="98">
        <v>30</v>
      </c>
      <c r="B462" s="141" t="s">
        <v>1162</v>
      </c>
      <c r="C462" s="113">
        <v>378198.05</v>
      </c>
      <c r="D462" s="278" t="s">
        <v>639</v>
      </c>
      <c r="E462" s="113">
        <v>378198.05</v>
      </c>
      <c r="F462" s="227">
        <v>0</v>
      </c>
      <c r="G462" s="113">
        <v>0</v>
      </c>
      <c r="H462" s="113">
        <v>0</v>
      </c>
      <c r="I462" s="113">
        <v>0</v>
      </c>
      <c r="J462" s="113">
        <v>0</v>
      </c>
      <c r="K462" s="113">
        <v>0</v>
      </c>
      <c r="L462" s="113">
        <v>0</v>
      </c>
      <c r="M462" s="113">
        <v>0</v>
      </c>
      <c r="N462" s="113">
        <v>0</v>
      </c>
      <c r="O462" s="113">
        <v>0</v>
      </c>
      <c r="P462" s="113">
        <v>0</v>
      </c>
      <c r="Q462" s="113">
        <v>0</v>
      </c>
      <c r="R462" s="111">
        <v>0</v>
      </c>
      <c r="S462" s="111">
        <v>0</v>
      </c>
      <c r="T462" s="111">
        <v>0</v>
      </c>
      <c r="U462" s="111">
        <v>0</v>
      </c>
      <c r="V462" s="111">
        <v>0</v>
      </c>
      <c r="W462" s="111">
        <v>0</v>
      </c>
      <c r="X462" s="186">
        <v>0</v>
      </c>
      <c r="Y462" s="111"/>
      <c r="Z462" s="110"/>
    </row>
    <row r="463" spans="1:26" s="112" customFormat="1" ht="21.95" customHeight="1" x14ac:dyDescent="0.25">
      <c r="A463" s="98">
        <v>31</v>
      </c>
      <c r="B463" s="141" t="s">
        <v>857</v>
      </c>
      <c r="C463" s="113">
        <v>808903.51</v>
      </c>
      <c r="D463" s="278" t="s">
        <v>639</v>
      </c>
      <c r="E463" s="113">
        <v>808903.51</v>
      </c>
      <c r="F463" s="227">
        <v>0</v>
      </c>
      <c r="G463" s="113">
        <v>0</v>
      </c>
      <c r="H463" s="113">
        <v>0</v>
      </c>
      <c r="I463" s="113">
        <v>0</v>
      </c>
      <c r="J463" s="113">
        <v>0</v>
      </c>
      <c r="K463" s="113">
        <v>0</v>
      </c>
      <c r="L463" s="113">
        <v>0</v>
      </c>
      <c r="M463" s="113">
        <v>0</v>
      </c>
      <c r="N463" s="113">
        <v>0</v>
      </c>
      <c r="O463" s="113">
        <v>0</v>
      </c>
      <c r="P463" s="113">
        <v>0</v>
      </c>
      <c r="Q463" s="113">
        <v>0</v>
      </c>
      <c r="R463" s="111">
        <v>0</v>
      </c>
      <c r="S463" s="111">
        <v>0</v>
      </c>
      <c r="T463" s="111">
        <v>0</v>
      </c>
      <c r="U463" s="111">
        <v>0</v>
      </c>
      <c r="V463" s="111">
        <v>0</v>
      </c>
      <c r="W463" s="111">
        <v>0</v>
      </c>
      <c r="X463" s="186">
        <v>0</v>
      </c>
      <c r="Y463" s="111"/>
      <c r="Z463" s="110"/>
    </row>
    <row r="464" spans="1:26" s="112" customFormat="1" ht="21.95" customHeight="1" x14ac:dyDescent="0.25">
      <c r="A464" s="98">
        <v>32</v>
      </c>
      <c r="B464" s="141" t="s">
        <v>858</v>
      </c>
      <c r="C464" s="113">
        <v>1630487</v>
      </c>
      <c r="D464" s="278"/>
      <c r="E464" s="113">
        <v>0</v>
      </c>
      <c r="F464" s="227">
        <v>0</v>
      </c>
      <c r="G464" s="113">
        <v>0</v>
      </c>
      <c r="H464" s="113">
        <v>0</v>
      </c>
      <c r="I464" s="113">
        <v>0</v>
      </c>
      <c r="J464" s="113">
        <v>0</v>
      </c>
      <c r="K464" s="113">
        <v>0</v>
      </c>
      <c r="L464" s="113">
        <v>2300</v>
      </c>
      <c r="M464" s="113">
        <v>1630487</v>
      </c>
      <c r="N464" s="113">
        <v>0</v>
      </c>
      <c r="O464" s="113">
        <v>0</v>
      </c>
      <c r="P464" s="113">
        <v>0</v>
      </c>
      <c r="Q464" s="113">
        <v>0</v>
      </c>
      <c r="R464" s="111">
        <v>0</v>
      </c>
      <c r="S464" s="111">
        <v>0</v>
      </c>
      <c r="T464" s="111">
        <v>0</v>
      </c>
      <c r="U464" s="111">
        <v>0</v>
      </c>
      <c r="V464" s="111">
        <v>0</v>
      </c>
      <c r="W464" s="111">
        <v>0</v>
      </c>
      <c r="X464" s="186">
        <v>0</v>
      </c>
      <c r="Y464" s="111"/>
      <c r="Z464" s="110"/>
    </row>
    <row r="465" spans="1:26" s="112" customFormat="1" ht="21.75" customHeight="1" x14ac:dyDescent="0.25">
      <c r="A465" s="98">
        <v>33</v>
      </c>
      <c r="B465" s="141" t="s">
        <v>859</v>
      </c>
      <c r="C465" s="113">
        <v>362718.99</v>
      </c>
      <c r="D465" s="278" t="s">
        <v>639</v>
      </c>
      <c r="E465" s="113">
        <v>362718.99</v>
      </c>
      <c r="F465" s="227">
        <v>0</v>
      </c>
      <c r="G465" s="113">
        <v>0</v>
      </c>
      <c r="H465" s="113">
        <v>0</v>
      </c>
      <c r="I465" s="113">
        <v>0</v>
      </c>
      <c r="J465" s="113">
        <v>0</v>
      </c>
      <c r="K465" s="113">
        <v>0</v>
      </c>
      <c r="L465" s="113">
        <v>0</v>
      </c>
      <c r="M465" s="113">
        <v>0</v>
      </c>
      <c r="N465" s="113">
        <v>0</v>
      </c>
      <c r="O465" s="113">
        <v>0</v>
      </c>
      <c r="P465" s="113">
        <v>0</v>
      </c>
      <c r="Q465" s="113">
        <v>0</v>
      </c>
      <c r="R465" s="111">
        <v>0</v>
      </c>
      <c r="S465" s="111">
        <v>0</v>
      </c>
      <c r="T465" s="111">
        <v>0</v>
      </c>
      <c r="U465" s="111">
        <v>0</v>
      </c>
      <c r="V465" s="111">
        <v>0</v>
      </c>
      <c r="W465" s="111">
        <v>0</v>
      </c>
      <c r="X465" s="186">
        <v>0</v>
      </c>
      <c r="Y465" s="111"/>
      <c r="Z465" s="110"/>
    </row>
    <row r="466" spans="1:26" s="112" customFormat="1" ht="21.95" customHeight="1" x14ac:dyDescent="0.25">
      <c r="A466" s="98">
        <v>34</v>
      </c>
      <c r="B466" s="141" t="s">
        <v>860</v>
      </c>
      <c r="C466" s="113">
        <v>425755.89</v>
      </c>
      <c r="D466" s="278" t="s">
        <v>639</v>
      </c>
      <c r="E466" s="113">
        <v>425755.89</v>
      </c>
      <c r="F466" s="227">
        <v>0</v>
      </c>
      <c r="G466" s="113">
        <v>0</v>
      </c>
      <c r="H466" s="113">
        <v>0</v>
      </c>
      <c r="I466" s="113">
        <v>0</v>
      </c>
      <c r="J466" s="113">
        <v>0</v>
      </c>
      <c r="K466" s="113">
        <v>0</v>
      </c>
      <c r="L466" s="113">
        <v>0</v>
      </c>
      <c r="M466" s="113">
        <v>0</v>
      </c>
      <c r="N466" s="113">
        <v>0</v>
      </c>
      <c r="O466" s="113">
        <v>0</v>
      </c>
      <c r="P466" s="113">
        <v>0</v>
      </c>
      <c r="Q466" s="113">
        <v>0</v>
      </c>
      <c r="R466" s="111">
        <v>0</v>
      </c>
      <c r="S466" s="111">
        <v>0</v>
      </c>
      <c r="T466" s="111">
        <v>0</v>
      </c>
      <c r="U466" s="111">
        <v>0</v>
      </c>
      <c r="V466" s="111">
        <v>0</v>
      </c>
      <c r="W466" s="111">
        <v>0</v>
      </c>
      <c r="X466" s="186">
        <v>0</v>
      </c>
      <c r="Y466" s="111"/>
      <c r="Z466" s="110"/>
    </row>
    <row r="467" spans="1:26" s="112" customFormat="1" ht="21.95" customHeight="1" x14ac:dyDescent="0.25">
      <c r="A467" s="98">
        <v>35</v>
      </c>
      <c r="B467" s="141" t="s">
        <v>861</v>
      </c>
      <c r="C467" s="113">
        <v>1342055.42</v>
      </c>
      <c r="D467" s="278" t="s">
        <v>626</v>
      </c>
      <c r="E467" s="113">
        <v>1342055.42</v>
      </c>
      <c r="F467" s="227">
        <v>0</v>
      </c>
      <c r="G467" s="113">
        <v>0</v>
      </c>
      <c r="H467" s="113">
        <v>0</v>
      </c>
      <c r="I467" s="113">
        <v>0</v>
      </c>
      <c r="J467" s="113">
        <v>0</v>
      </c>
      <c r="K467" s="113">
        <v>0</v>
      </c>
      <c r="L467" s="113">
        <v>0</v>
      </c>
      <c r="M467" s="113">
        <v>0</v>
      </c>
      <c r="N467" s="113">
        <v>0</v>
      </c>
      <c r="O467" s="113">
        <v>0</v>
      </c>
      <c r="P467" s="113">
        <v>0</v>
      </c>
      <c r="Q467" s="113">
        <v>0</v>
      </c>
      <c r="R467" s="111">
        <v>0</v>
      </c>
      <c r="S467" s="111">
        <v>0</v>
      </c>
      <c r="T467" s="111">
        <v>0</v>
      </c>
      <c r="U467" s="111">
        <v>0</v>
      </c>
      <c r="V467" s="111">
        <v>0</v>
      </c>
      <c r="W467" s="111">
        <v>0</v>
      </c>
      <c r="X467" s="186">
        <v>0</v>
      </c>
      <c r="Y467" s="111"/>
      <c r="Z467" s="110"/>
    </row>
    <row r="468" spans="1:26" s="112" customFormat="1" ht="21.95" customHeight="1" x14ac:dyDescent="0.25">
      <c r="A468" s="98">
        <v>36</v>
      </c>
      <c r="B468" s="141" t="s">
        <v>1163</v>
      </c>
      <c r="C468" s="113">
        <v>10100.61</v>
      </c>
      <c r="D468" s="278"/>
      <c r="E468" s="113">
        <v>0</v>
      </c>
      <c r="F468" s="227">
        <v>0</v>
      </c>
      <c r="G468" s="113">
        <v>0</v>
      </c>
      <c r="H468" s="113">
        <v>0</v>
      </c>
      <c r="I468" s="113">
        <v>0</v>
      </c>
      <c r="J468" s="113">
        <v>0</v>
      </c>
      <c r="K468" s="113">
        <v>0</v>
      </c>
      <c r="L468" s="113">
        <v>0</v>
      </c>
      <c r="M468" s="113">
        <v>0</v>
      </c>
      <c r="N468" s="113">
        <v>0</v>
      </c>
      <c r="O468" s="113">
        <v>0</v>
      </c>
      <c r="P468" s="113">
        <v>0</v>
      </c>
      <c r="Q468" s="113">
        <v>0</v>
      </c>
      <c r="R468" s="111">
        <v>0</v>
      </c>
      <c r="S468" s="111">
        <v>0</v>
      </c>
      <c r="T468" s="111">
        <v>0</v>
      </c>
      <c r="U468" s="111">
        <v>0</v>
      </c>
      <c r="V468" s="111">
        <v>0</v>
      </c>
      <c r="W468" s="111">
        <v>0</v>
      </c>
      <c r="X468" s="186">
        <v>10100.61</v>
      </c>
      <c r="Y468" s="111"/>
      <c r="Z468" s="110"/>
    </row>
    <row r="469" spans="1:26" s="112" customFormat="1" ht="21.95" customHeight="1" x14ac:dyDescent="0.25">
      <c r="A469" s="98">
        <v>37</v>
      </c>
      <c r="B469" s="141" t="s">
        <v>862</v>
      </c>
      <c r="C469" s="113">
        <v>970456.8</v>
      </c>
      <c r="D469" s="278" t="s">
        <v>626</v>
      </c>
      <c r="E469" s="113">
        <v>970456.8</v>
      </c>
      <c r="F469" s="227">
        <v>0</v>
      </c>
      <c r="G469" s="113">
        <v>0</v>
      </c>
      <c r="H469" s="113">
        <v>0</v>
      </c>
      <c r="I469" s="113">
        <v>0</v>
      </c>
      <c r="J469" s="113">
        <v>0</v>
      </c>
      <c r="K469" s="113">
        <v>0</v>
      </c>
      <c r="L469" s="113">
        <v>0</v>
      </c>
      <c r="M469" s="113">
        <v>0</v>
      </c>
      <c r="N469" s="113">
        <v>0</v>
      </c>
      <c r="O469" s="113">
        <v>0</v>
      </c>
      <c r="P469" s="113">
        <v>0</v>
      </c>
      <c r="Q469" s="113">
        <v>0</v>
      </c>
      <c r="R469" s="111">
        <v>0</v>
      </c>
      <c r="S469" s="111">
        <v>0</v>
      </c>
      <c r="T469" s="111">
        <v>0</v>
      </c>
      <c r="U469" s="111">
        <v>0</v>
      </c>
      <c r="V469" s="111">
        <v>0</v>
      </c>
      <c r="W469" s="111">
        <v>0</v>
      </c>
      <c r="X469" s="186">
        <v>0</v>
      </c>
      <c r="Y469" s="111"/>
      <c r="Z469" s="110"/>
    </row>
    <row r="470" spans="1:26" s="112" customFormat="1" ht="21.95" customHeight="1" x14ac:dyDescent="0.25">
      <c r="A470" s="98">
        <v>38</v>
      </c>
      <c r="B470" s="141" t="s">
        <v>863</v>
      </c>
      <c r="C470" s="113">
        <v>1457147.54</v>
      </c>
      <c r="D470" s="278" t="s">
        <v>626</v>
      </c>
      <c r="E470" s="113">
        <v>1457147.54</v>
      </c>
      <c r="F470" s="227">
        <v>0</v>
      </c>
      <c r="G470" s="113">
        <v>0</v>
      </c>
      <c r="H470" s="113">
        <v>0</v>
      </c>
      <c r="I470" s="113">
        <v>0</v>
      </c>
      <c r="J470" s="113">
        <v>0</v>
      </c>
      <c r="K470" s="113">
        <v>0</v>
      </c>
      <c r="L470" s="113">
        <v>0</v>
      </c>
      <c r="M470" s="113">
        <v>0</v>
      </c>
      <c r="N470" s="113">
        <v>0</v>
      </c>
      <c r="O470" s="113">
        <v>0</v>
      </c>
      <c r="P470" s="113">
        <v>0</v>
      </c>
      <c r="Q470" s="113">
        <v>0</v>
      </c>
      <c r="R470" s="111">
        <v>0</v>
      </c>
      <c r="S470" s="111">
        <v>0</v>
      </c>
      <c r="T470" s="111">
        <v>0</v>
      </c>
      <c r="U470" s="111">
        <v>0</v>
      </c>
      <c r="V470" s="111">
        <v>0</v>
      </c>
      <c r="W470" s="111">
        <v>0</v>
      </c>
      <c r="X470" s="186">
        <v>0</v>
      </c>
      <c r="Y470" s="111"/>
      <c r="Z470" s="110"/>
    </row>
    <row r="471" spans="1:26" s="112" customFormat="1" ht="21.95" customHeight="1" x14ac:dyDescent="0.25">
      <c r="A471" s="98">
        <v>39</v>
      </c>
      <c r="B471" s="141" t="s">
        <v>1164</v>
      </c>
      <c r="C471" s="113">
        <v>2628333.8199999998</v>
      </c>
      <c r="D471" s="278" t="s">
        <v>664</v>
      </c>
      <c r="E471" s="113">
        <v>2628333.8199999998</v>
      </c>
      <c r="F471" s="227">
        <v>0</v>
      </c>
      <c r="G471" s="113">
        <v>0</v>
      </c>
      <c r="H471" s="113">
        <v>0</v>
      </c>
      <c r="I471" s="113">
        <v>0</v>
      </c>
      <c r="J471" s="113">
        <v>0</v>
      </c>
      <c r="K471" s="113">
        <v>0</v>
      </c>
      <c r="L471" s="113">
        <v>0</v>
      </c>
      <c r="M471" s="113">
        <v>0</v>
      </c>
      <c r="N471" s="113">
        <v>0</v>
      </c>
      <c r="O471" s="113">
        <v>0</v>
      </c>
      <c r="P471" s="113">
        <v>0</v>
      </c>
      <c r="Q471" s="113">
        <v>0</v>
      </c>
      <c r="R471" s="111">
        <v>0</v>
      </c>
      <c r="S471" s="111">
        <v>0</v>
      </c>
      <c r="T471" s="111">
        <v>0</v>
      </c>
      <c r="U471" s="111">
        <v>0</v>
      </c>
      <c r="V471" s="111">
        <v>0</v>
      </c>
      <c r="W471" s="111">
        <v>0</v>
      </c>
      <c r="X471" s="186">
        <v>0</v>
      </c>
      <c r="Y471" s="111"/>
      <c r="Z471" s="110"/>
    </row>
    <row r="472" spans="1:26" s="112" customFormat="1" ht="21.95" customHeight="1" x14ac:dyDescent="0.25">
      <c r="A472" s="98">
        <v>40</v>
      </c>
      <c r="B472" s="141" t="s">
        <v>864</v>
      </c>
      <c r="C472" s="113">
        <v>845075.02</v>
      </c>
      <c r="D472" s="278" t="s">
        <v>665</v>
      </c>
      <c r="E472" s="113">
        <v>845075.02</v>
      </c>
      <c r="F472" s="227">
        <v>0</v>
      </c>
      <c r="G472" s="113">
        <v>0</v>
      </c>
      <c r="H472" s="113">
        <v>0</v>
      </c>
      <c r="I472" s="113">
        <v>0</v>
      </c>
      <c r="J472" s="113">
        <v>0</v>
      </c>
      <c r="K472" s="113">
        <v>0</v>
      </c>
      <c r="L472" s="113">
        <v>0</v>
      </c>
      <c r="M472" s="113">
        <v>0</v>
      </c>
      <c r="N472" s="113">
        <v>0</v>
      </c>
      <c r="O472" s="113">
        <v>0</v>
      </c>
      <c r="P472" s="113">
        <v>0</v>
      </c>
      <c r="Q472" s="113">
        <v>0</v>
      </c>
      <c r="R472" s="111">
        <v>0</v>
      </c>
      <c r="S472" s="111">
        <v>0</v>
      </c>
      <c r="T472" s="111">
        <v>0</v>
      </c>
      <c r="U472" s="111">
        <v>0</v>
      </c>
      <c r="V472" s="111">
        <v>0</v>
      </c>
      <c r="W472" s="111">
        <v>0</v>
      </c>
      <c r="X472" s="186">
        <v>0</v>
      </c>
      <c r="Y472" s="111"/>
      <c r="Z472" s="110"/>
    </row>
    <row r="473" spans="1:26" s="112" customFormat="1" ht="21.95" customHeight="1" x14ac:dyDescent="0.25">
      <c r="A473" s="98">
        <v>41</v>
      </c>
      <c r="B473" s="141" t="s">
        <v>865</v>
      </c>
      <c r="C473" s="113">
        <v>392422.03</v>
      </c>
      <c r="D473" s="278" t="s">
        <v>665</v>
      </c>
      <c r="E473" s="113">
        <v>392422.03</v>
      </c>
      <c r="F473" s="227">
        <v>0</v>
      </c>
      <c r="G473" s="113">
        <v>0</v>
      </c>
      <c r="H473" s="113">
        <v>0</v>
      </c>
      <c r="I473" s="113">
        <v>0</v>
      </c>
      <c r="J473" s="113">
        <v>0</v>
      </c>
      <c r="K473" s="113">
        <v>0</v>
      </c>
      <c r="L473" s="113">
        <v>0</v>
      </c>
      <c r="M473" s="113">
        <v>0</v>
      </c>
      <c r="N473" s="113">
        <v>0</v>
      </c>
      <c r="O473" s="113">
        <v>0</v>
      </c>
      <c r="P473" s="113">
        <v>0</v>
      </c>
      <c r="Q473" s="113">
        <v>0</v>
      </c>
      <c r="R473" s="111">
        <v>0</v>
      </c>
      <c r="S473" s="111">
        <v>0</v>
      </c>
      <c r="T473" s="111">
        <v>0</v>
      </c>
      <c r="U473" s="111">
        <v>0</v>
      </c>
      <c r="V473" s="111">
        <v>0</v>
      </c>
      <c r="W473" s="111">
        <v>0</v>
      </c>
      <c r="X473" s="186">
        <v>0</v>
      </c>
      <c r="Y473" s="111"/>
      <c r="Z473" s="110"/>
    </row>
    <row r="474" spans="1:26" s="112" customFormat="1" ht="21.95" customHeight="1" x14ac:dyDescent="0.25">
      <c r="A474" s="98">
        <v>42</v>
      </c>
      <c r="B474" s="141" t="s">
        <v>866</v>
      </c>
      <c r="C474" s="113">
        <v>462842.9</v>
      </c>
      <c r="D474" s="278" t="s">
        <v>665</v>
      </c>
      <c r="E474" s="113">
        <v>462842.9</v>
      </c>
      <c r="F474" s="227">
        <v>0</v>
      </c>
      <c r="G474" s="113">
        <v>0</v>
      </c>
      <c r="H474" s="113">
        <v>0</v>
      </c>
      <c r="I474" s="113">
        <v>0</v>
      </c>
      <c r="J474" s="113">
        <v>0</v>
      </c>
      <c r="K474" s="113">
        <v>0</v>
      </c>
      <c r="L474" s="113">
        <v>0</v>
      </c>
      <c r="M474" s="113">
        <v>0</v>
      </c>
      <c r="N474" s="113">
        <v>0</v>
      </c>
      <c r="O474" s="113">
        <v>0</v>
      </c>
      <c r="P474" s="113">
        <v>0</v>
      </c>
      <c r="Q474" s="113">
        <v>0</v>
      </c>
      <c r="R474" s="111">
        <v>0</v>
      </c>
      <c r="S474" s="111">
        <v>0</v>
      </c>
      <c r="T474" s="111">
        <v>0</v>
      </c>
      <c r="U474" s="111">
        <v>0</v>
      </c>
      <c r="V474" s="111">
        <v>0</v>
      </c>
      <c r="W474" s="111">
        <v>0</v>
      </c>
      <c r="X474" s="186">
        <v>0</v>
      </c>
      <c r="Y474" s="111"/>
      <c r="Z474" s="110"/>
    </row>
    <row r="475" spans="1:26" s="112" customFormat="1" ht="21.95" customHeight="1" x14ac:dyDescent="0.25">
      <c r="A475" s="98">
        <v>43</v>
      </c>
      <c r="B475" s="141" t="s">
        <v>1554</v>
      </c>
      <c r="C475" s="113">
        <v>338297.66</v>
      </c>
      <c r="D475" s="278"/>
      <c r="E475" s="113">
        <v>0</v>
      </c>
      <c r="F475" s="227">
        <v>0</v>
      </c>
      <c r="G475" s="113">
        <v>0</v>
      </c>
      <c r="H475" s="113">
        <v>0</v>
      </c>
      <c r="I475" s="113">
        <v>0</v>
      </c>
      <c r="J475" s="113">
        <v>100</v>
      </c>
      <c r="K475" s="113">
        <v>338297.66</v>
      </c>
      <c r="L475" s="113">
        <v>0</v>
      </c>
      <c r="M475" s="113">
        <v>0</v>
      </c>
      <c r="N475" s="113">
        <v>0</v>
      </c>
      <c r="O475" s="113">
        <v>0</v>
      </c>
      <c r="P475" s="113">
        <v>0</v>
      </c>
      <c r="Q475" s="113">
        <v>0</v>
      </c>
      <c r="R475" s="111">
        <v>0</v>
      </c>
      <c r="S475" s="111">
        <v>0</v>
      </c>
      <c r="T475" s="111">
        <v>0</v>
      </c>
      <c r="U475" s="111">
        <v>0</v>
      </c>
      <c r="V475" s="111">
        <v>0</v>
      </c>
      <c r="W475" s="111">
        <v>0</v>
      </c>
      <c r="X475" s="186">
        <v>0</v>
      </c>
      <c r="Y475" s="111"/>
      <c r="Z475" s="110"/>
    </row>
    <row r="476" spans="1:26" s="112" customFormat="1" ht="21.95" customHeight="1" x14ac:dyDescent="0.25">
      <c r="A476" s="98">
        <v>44</v>
      </c>
      <c r="B476" s="141" t="s">
        <v>1553</v>
      </c>
      <c r="C476" s="113">
        <v>171100</v>
      </c>
      <c r="D476" s="278"/>
      <c r="E476" s="113">
        <v>0</v>
      </c>
      <c r="F476" s="227">
        <v>0</v>
      </c>
      <c r="G476" s="113">
        <v>0</v>
      </c>
      <c r="H476" s="113">
        <v>0</v>
      </c>
      <c r="I476" s="113">
        <v>0</v>
      </c>
      <c r="J476" s="113">
        <v>0</v>
      </c>
      <c r="K476" s="113">
        <v>0</v>
      </c>
      <c r="L476" s="113">
        <v>1950</v>
      </c>
      <c r="M476" s="113">
        <v>171100</v>
      </c>
      <c r="N476" s="113">
        <v>0</v>
      </c>
      <c r="O476" s="113">
        <v>0</v>
      </c>
      <c r="P476" s="113">
        <v>0</v>
      </c>
      <c r="Q476" s="113">
        <v>0</v>
      </c>
      <c r="R476" s="111">
        <v>0</v>
      </c>
      <c r="S476" s="111">
        <v>0</v>
      </c>
      <c r="T476" s="111">
        <v>0</v>
      </c>
      <c r="U476" s="111">
        <v>0</v>
      </c>
      <c r="V476" s="111">
        <v>0</v>
      </c>
      <c r="W476" s="111">
        <v>0</v>
      </c>
      <c r="X476" s="186">
        <v>0</v>
      </c>
      <c r="Y476" s="111"/>
      <c r="Z476" s="110"/>
    </row>
    <row r="477" spans="1:26" s="112" customFormat="1" ht="21.95" customHeight="1" x14ac:dyDescent="0.25">
      <c r="A477" s="98">
        <v>45</v>
      </c>
      <c r="B477" s="141" t="s">
        <v>1165</v>
      </c>
      <c r="C477" s="113">
        <v>228730.56</v>
      </c>
      <c r="D477" s="278" t="s">
        <v>639</v>
      </c>
      <c r="E477" s="113">
        <v>228730.56</v>
      </c>
      <c r="F477" s="227">
        <v>0</v>
      </c>
      <c r="G477" s="113">
        <v>0</v>
      </c>
      <c r="H477" s="113">
        <v>0</v>
      </c>
      <c r="I477" s="113">
        <v>0</v>
      </c>
      <c r="J477" s="113">
        <v>0</v>
      </c>
      <c r="K477" s="113">
        <v>0</v>
      </c>
      <c r="L477" s="113">
        <v>0</v>
      </c>
      <c r="M477" s="113">
        <v>0</v>
      </c>
      <c r="N477" s="113">
        <v>0</v>
      </c>
      <c r="O477" s="113">
        <v>0</v>
      </c>
      <c r="P477" s="113">
        <v>0</v>
      </c>
      <c r="Q477" s="113">
        <v>0</v>
      </c>
      <c r="R477" s="111">
        <v>0</v>
      </c>
      <c r="S477" s="111">
        <v>0</v>
      </c>
      <c r="T477" s="111">
        <v>0</v>
      </c>
      <c r="U477" s="111">
        <v>0</v>
      </c>
      <c r="V477" s="111">
        <v>0</v>
      </c>
      <c r="W477" s="111">
        <v>0</v>
      </c>
      <c r="X477" s="186">
        <v>0</v>
      </c>
      <c r="Y477" s="111"/>
      <c r="Z477" s="110"/>
    </row>
    <row r="478" spans="1:26" s="112" customFormat="1" ht="21.95" customHeight="1" x14ac:dyDescent="0.25">
      <c r="A478" s="98">
        <v>46</v>
      </c>
      <c r="B478" s="141" t="s">
        <v>867</v>
      </c>
      <c r="C478" s="113">
        <v>2938710.16</v>
      </c>
      <c r="D478" s="278"/>
      <c r="E478" s="113">
        <v>0</v>
      </c>
      <c r="F478" s="227">
        <v>0</v>
      </c>
      <c r="G478" s="113">
        <v>0</v>
      </c>
      <c r="H478" s="113">
        <v>0</v>
      </c>
      <c r="I478" s="113">
        <v>0</v>
      </c>
      <c r="J478" s="113">
        <v>0</v>
      </c>
      <c r="K478" s="113">
        <v>0</v>
      </c>
      <c r="L478" s="113">
        <v>2500</v>
      </c>
      <c r="M478" s="113">
        <v>2938710.16</v>
      </c>
      <c r="N478" s="113">
        <v>0</v>
      </c>
      <c r="O478" s="113">
        <v>0</v>
      </c>
      <c r="P478" s="113">
        <v>0</v>
      </c>
      <c r="Q478" s="113">
        <v>0</v>
      </c>
      <c r="R478" s="111">
        <v>0</v>
      </c>
      <c r="S478" s="111">
        <v>0</v>
      </c>
      <c r="T478" s="111">
        <v>0</v>
      </c>
      <c r="U478" s="111">
        <v>0</v>
      </c>
      <c r="V478" s="111">
        <v>0</v>
      </c>
      <c r="W478" s="111">
        <v>0</v>
      </c>
      <c r="X478" s="186">
        <v>0</v>
      </c>
      <c r="Y478" s="111"/>
      <c r="Z478" s="110"/>
    </row>
    <row r="479" spans="1:26" s="112" customFormat="1" ht="21.95" customHeight="1" x14ac:dyDescent="0.25">
      <c r="A479" s="98">
        <v>47</v>
      </c>
      <c r="B479" s="141" t="s">
        <v>868</v>
      </c>
      <c r="C479" s="113">
        <v>2706232.94</v>
      </c>
      <c r="D479" s="278"/>
      <c r="E479" s="113">
        <v>0</v>
      </c>
      <c r="F479" s="227">
        <v>0</v>
      </c>
      <c r="G479" s="113">
        <v>0</v>
      </c>
      <c r="H479" s="113">
        <v>0</v>
      </c>
      <c r="I479" s="113">
        <v>0</v>
      </c>
      <c r="J479" s="113">
        <v>0</v>
      </c>
      <c r="K479" s="113">
        <v>0</v>
      </c>
      <c r="L479" s="113">
        <v>2500</v>
      </c>
      <c r="M479" s="113">
        <v>2706232.94</v>
      </c>
      <c r="N479" s="113">
        <v>0</v>
      </c>
      <c r="O479" s="113">
        <v>0</v>
      </c>
      <c r="P479" s="113">
        <v>0</v>
      </c>
      <c r="Q479" s="113">
        <v>0</v>
      </c>
      <c r="R479" s="111">
        <v>0</v>
      </c>
      <c r="S479" s="111">
        <v>0</v>
      </c>
      <c r="T479" s="111">
        <v>0</v>
      </c>
      <c r="U479" s="111">
        <v>0</v>
      </c>
      <c r="V479" s="111">
        <v>0</v>
      </c>
      <c r="W479" s="111">
        <v>0</v>
      </c>
      <c r="X479" s="186">
        <v>0</v>
      </c>
      <c r="Y479" s="111"/>
      <c r="Z479" s="110"/>
    </row>
    <row r="480" spans="1:26" s="112" customFormat="1" ht="21.95" customHeight="1" x14ac:dyDescent="0.25">
      <c r="A480" s="98">
        <v>48</v>
      </c>
      <c r="B480" s="141" t="s">
        <v>869</v>
      </c>
      <c r="C480" s="113">
        <v>1160509.33</v>
      </c>
      <c r="D480" s="278" t="s">
        <v>639</v>
      </c>
      <c r="E480" s="113">
        <v>1160509.33</v>
      </c>
      <c r="F480" s="227">
        <v>0</v>
      </c>
      <c r="G480" s="113">
        <v>0</v>
      </c>
      <c r="H480" s="113">
        <v>0</v>
      </c>
      <c r="I480" s="113">
        <v>0</v>
      </c>
      <c r="J480" s="113">
        <v>0</v>
      </c>
      <c r="K480" s="113">
        <v>0</v>
      </c>
      <c r="L480" s="113">
        <v>0</v>
      </c>
      <c r="M480" s="113">
        <v>0</v>
      </c>
      <c r="N480" s="113">
        <v>0</v>
      </c>
      <c r="O480" s="113">
        <v>0</v>
      </c>
      <c r="P480" s="113">
        <v>0</v>
      </c>
      <c r="Q480" s="113">
        <v>0</v>
      </c>
      <c r="R480" s="111">
        <v>0</v>
      </c>
      <c r="S480" s="111">
        <v>0</v>
      </c>
      <c r="T480" s="111">
        <v>0</v>
      </c>
      <c r="U480" s="111">
        <v>0</v>
      </c>
      <c r="V480" s="111">
        <v>0</v>
      </c>
      <c r="W480" s="111">
        <v>0</v>
      </c>
      <c r="X480" s="186">
        <v>0</v>
      </c>
      <c r="Y480" s="111"/>
      <c r="Z480" s="110"/>
    </row>
    <row r="481" spans="1:26" s="112" customFormat="1" ht="21.95" customHeight="1" x14ac:dyDescent="0.25">
      <c r="A481" s="98">
        <v>49</v>
      </c>
      <c r="B481" s="141" t="s">
        <v>1166</v>
      </c>
      <c r="C481" s="113">
        <v>736948.06</v>
      </c>
      <c r="D481" s="278" t="s">
        <v>639</v>
      </c>
      <c r="E481" s="113">
        <v>736948.06</v>
      </c>
      <c r="F481" s="227">
        <v>0</v>
      </c>
      <c r="G481" s="113">
        <v>0</v>
      </c>
      <c r="H481" s="113">
        <v>0</v>
      </c>
      <c r="I481" s="113">
        <v>0</v>
      </c>
      <c r="J481" s="113">
        <v>0</v>
      </c>
      <c r="K481" s="113">
        <v>0</v>
      </c>
      <c r="L481" s="113">
        <v>0</v>
      </c>
      <c r="M481" s="113">
        <v>0</v>
      </c>
      <c r="N481" s="113">
        <v>0</v>
      </c>
      <c r="O481" s="113">
        <v>0</v>
      </c>
      <c r="P481" s="113">
        <v>0</v>
      </c>
      <c r="Q481" s="113">
        <v>0</v>
      </c>
      <c r="R481" s="111">
        <v>0</v>
      </c>
      <c r="S481" s="111">
        <v>0</v>
      </c>
      <c r="T481" s="111">
        <v>0</v>
      </c>
      <c r="U481" s="111">
        <v>0</v>
      </c>
      <c r="V481" s="111">
        <v>0</v>
      </c>
      <c r="W481" s="111">
        <v>0</v>
      </c>
      <c r="X481" s="186">
        <v>0</v>
      </c>
      <c r="Y481" s="111"/>
      <c r="Z481" s="110"/>
    </row>
    <row r="482" spans="1:26" s="112" customFormat="1" ht="21.95" customHeight="1" x14ac:dyDescent="0.25">
      <c r="A482" s="98">
        <v>50</v>
      </c>
      <c r="B482" s="141" t="s">
        <v>870</v>
      </c>
      <c r="C482" s="113">
        <v>815790.87</v>
      </c>
      <c r="D482" s="278" t="s">
        <v>639</v>
      </c>
      <c r="E482" s="113">
        <v>815790.87</v>
      </c>
      <c r="F482" s="227">
        <v>0</v>
      </c>
      <c r="G482" s="113">
        <v>0</v>
      </c>
      <c r="H482" s="113">
        <v>0</v>
      </c>
      <c r="I482" s="113">
        <v>0</v>
      </c>
      <c r="J482" s="113">
        <v>0</v>
      </c>
      <c r="K482" s="113">
        <v>0</v>
      </c>
      <c r="L482" s="113">
        <v>0</v>
      </c>
      <c r="M482" s="113">
        <v>0</v>
      </c>
      <c r="N482" s="113">
        <v>0</v>
      </c>
      <c r="O482" s="113">
        <v>0</v>
      </c>
      <c r="P482" s="113">
        <v>0</v>
      </c>
      <c r="Q482" s="113">
        <v>0</v>
      </c>
      <c r="R482" s="111">
        <v>0</v>
      </c>
      <c r="S482" s="111">
        <v>0</v>
      </c>
      <c r="T482" s="111">
        <v>0</v>
      </c>
      <c r="U482" s="111">
        <v>0</v>
      </c>
      <c r="V482" s="111">
        <v>0</v>
      </c>
      <c r="W482" s="111">
        <v>0</v>
      </c>
      <c r="X482" s="186">
        <v>0</v>
      </c>
      <c r="Y482" s="111"/>
      <c r="Z482" s="110"/>
    </row>
    <row r="483" spans="1:26" s="112" customFormat="1" ht="21.95" customHeight="1" x14ac:dyDescent="0.25">
      <c r="A483" s="98">
        <v>51</v>
      </c>
      <c r="B483" s="141" t="s">
        <v>871</v>
      </c>
      <c r="C483" s="113">
        <v>1477023.25</v>
      </c>
      <c r="D483" s="278"/>
      <c r="E483" s="113">
        <v>0</v>
      </c>
      <c r="F483" s="227">
        <v>0</v>
      </c>
      <c r="G483" s="113">
        <v>0</v>
      </c>
      <c r="H483" s="113">
        <v>963</v>
      </c>
      <c r="I483" s="113">
        <v>1477023.25</v>
      </c>
      <c r="J483" s="113">
        <v>0</v>
      </c>
      <c r="K483" s="113">
        <v>0</v>
      </c>
      <c r="L483" s="113">
        <v>0</v>
      </c>
      <c r="M483" s="113">
        <v>0</v>
      </c>
      <c r="N483" s="113">
        <v>0</v>
      </c>
      <c r="O483" s="113">
        <v>0</v>
      </c>
      <c r="P483" s="113">
        <v>0</v>
      </c>
      <c r="Q483" s="113">
        <v>0</v>
      </c>
      <c r="R483" s="111">
        <v>0</v>
      </c>
      <c r="S483" s="111">
        <v>0</v>
      </c>
      <c r="T483" s="111">
        <v>0</v>
      </c>
      <c r="U483" s="111">
        <v>0</v>
      </c>
      <c r="V483" s="111">
        <v>0</v>
      </c>
      <c r="W483" s="111">
        <v>0</v>
      </c>
      <c r="X483" s="186">
        <v>0</v>
      </c>
      <c r="Y483" s="111"/>
      <c r="Z483" s="110"/>
    </row>
    <row r="484" spans="1:26" s="112" customFormat="1" ht="21.95" customHeight="1" x14ac:dyDescent="0.25">
      <c r="A484" s="98">
        <v>52</v>
      </c>
      <c r="B484" s="141" t="s">
        <v>872</v>
      </c>
      <c r="C484" s="113">
        <v>499281.04</v>
      </c>
      <c r="D484" s="278" t="s">
        <v>655</v>
      </c>
      <c r="E484" s="113">
        <v>499281.04</v>
      </c>
      <c r="F484" s="227">
        <v>0</v>
      </c>
      <c r="G484" s="113">
        <v>0</v>
      </c>
      <c r="H484" s="113">
        <v>0</v>
      </c>
      <c r="I484" s="113">
        <v>0</v>
      </c>
      <c r="J484" s="113">
        <v>0</v>
      </c>
      <c r="K484" s="113">
        <v>0</v>
      </c>
      <c r="L484" s="113">
        <v>0</v>
      </c>
      <c r="M484" s="113">
        <v>0</v>
      </c>
      <c r="N484" s="113">
        <v>0</v>
      </c>
      <c r="O484" s="113">
        <v>0</v>
      </c>
      <c r="P484" s="113">
        <v>0</v>
      </c>
      <c r="Q484" s="113">
        <v>0</v>
      </c>
      <c r="R484" s="111">
        <v>0</v>
      </c>
      <c r="S484" s="111">
        <v>0</v>
      </c>
      <c r="T484" s="111">
        <v>0</v>
      </c>
      <c r="U484" s="111">
        <v>0</v>
      </c>
      <c r="V484" s="111">
        <v>0</v>
      </c>
      <c r="W484" s="111">
        <v>0</v>
      </c>
      <c r="X484" s="186">
        <v>0</v>
      </c>
      <c r="Y484" s="111"/>
      <c r="Z484" s="110"/>
    </row>
    <row r="485" spans="1:26" s="112" customFormat="1" ht="21.95" customHeight="1" x14ac:dyDescent="0.25">
      <c r="A485" s="98">
        <v>53</v>
      </c>
      <c r="B485" s="141" t="s">
        <v>873</v>
      </c>
      <c r="C485" s="113">
        <v>739632.96</v>
      </c>
      <c r="D485" s="278" t="s">
        <v>639</v>
      </c>
      <c r="E485" s="113">
        <v>739632.96</v>
      </c>
      <c r="F485" s="227">
        <v>0</v>
      </c>
      <c r="G485" s="113">
        <v>0</v>
      </c>
      <c r="H485" s="113">
        <v>0</v>
      </c>
      <c r="I485" s="113">
        <v>0</v>
      </c>
      <c r="J485" s="113">
        <v>0</v>
      </c>
      <c r="K485" s="113">
        <v>0</v>
      </c>
      <c r="L485" s="113">
        <v>0</v>
      </c>
      <c r="M485" s="113">
        <v>0</v>
      </c>
      <c r="N485" s="113">
        <v>0</v>
      </c>
      <c r="O485" s="113">
        <v>0</v>
      </c>
      <c r="P485" s="113">
        <v>0</v>
      </c>
      <c r="Q485" s="113">
        <v>0</v>
      </c>
      <c r="R485" s="111">
        <v>0</v>
      </c>
      <c r="S485" s="111">
        <v>0</v>
      </c>
      <c r="T485" s="111">
        <v>0</v>
      </c>
      <c r="U485" s="111">
        <v>0</v>
      </c>
      <c r="V485" s="111">
        <v>0</v>
      </c>
      <c r="W485" s="111">
        <v>0</v>
      </c>
      <c r="X485" s="186">
        <v>0</v>
      </c>
      <c r="Y485" s="111"/>
      <c r="Z485" s="110"/>
    </row>
    <row r="486" spans="1:26" s="112" customFormat="1" ht="21.95" customHeight="1" x14ac:dyDescent="0.25">
      <c r="A486" s="98">
        <v>54</v>
      </c>
      <c r="B486" s="141" t="s">
        <v>1555</v>
      </c>
      <c r="C486" s="113">
        <v>374820</v>
      </c>
      <c r="D486" s="278" t="s">
        <v>639</v>
      </c>
      <c r="E486" s="113">
        <v>374820</v>
      </c>
      <c r="F486" s="227">
        <v>0</v>
      </c>
      <c r="G486" s="113">
        <v>0</v>
      </c>
      <c r="H486" s="113">
        <v>0</v>
      </c>
      <c r="I486" s="113">
        <v>0</v>
      </c>
      <c r="J486" s="113">
        <v>0</v>
      </c>
      <c r="K486" s="113">
        <v>0</v>
      </c>
      <c r="L486" s="113">
        <v>0</v>
      </c>
      <c r="M486" s="113">
        <v>0</v>
      </c>
      <c r="N486" s="113">
        <v>0</v>
      </c>
      <c r="O486" s="113">
        <v>0</v>
      </c>
      <c r="P486" s="113">
        <v>0</v>
      </c>
      <c r="Q486" s="113">
        <v>0</v>
      </c>
      <c r="R486" s="111">
        <v>0</v>
      </c>
      <c r="S486" s="111">
        <v>0</v>
      </c>
      <c r="T486" s="111">
        <v>0</v>
      </c>
      <c r="U486" s="111">
        <v>0</v>
      </c>
      <c r="V486" s="111">
        <v>0</v>
      </c>
      <c r="W486" s="111">
        <v>0</v>
      </c>
      <c r="X486" s="186">
        <v>0</v>
      </c>
      <c r="Y486" s="111"/>
      <c r="Z486" s="110"/>
    </row>
    <row r="487" spans="1:26" s="112" customFormat="1" ht="21.95" customHeight="1" x14ac:dyDescent="0.25">
      <c r="A487" s="98">
        <v>55</v>
      </c>
      <c r="B487" s="141" t="s">
        <v>1556</v>
      </c>
      <c r="C487" s="113">
        <v>52116</v>
      </c>
      <c r="D487" s="278"/>
      <c r="E487" s="113">
        <v>0</v>
      </c>
      <c r="F487" s="227">
        <v>0</v>
      </c>
      <c r="G487" s="113">
        <v>0</v>
      </c>
      <c r="H487" s="113">
        <v>0</v>
      </c>
      <c r="I487" s="113">
        <v>0</v>
      </c>
      <c r="J487" s="113">
        <v>0</v>
      </c>
      <c r="K487" s="113">
        <v>0</v>
      </c>
      <c r="L487" s="113">
        <v>0</v>
      </c>
      <c r="M487" s="113">
        <v>0</v>
      </c>
      <c r="N487" s="113">
        <v>0</v>
      </c>
      <c r="O487" s="113">
        <v>0</v>
      </c>
      <c r="P487" s="113">
        <v>0</v>
      </c>
      <c r="Q487" s="113">
        <v>0</v>
      </c>
      <c r="R487" s="111">
        <v>0</v>
      </c>
      <c r="S487" s="111">
        <v>0</v>
      </c>
      <c r="T487" s="111">
        <v>0</v>
      </c>
      <c r="U487" s="111">
        <v>0</v>
      </c>
      <c r="V487" s="111">
        <v>0</v>
      </c>
      <c r="W487" s="111">
        <v>0</v>
      </c>
      <c r="X487" s="186">
        <v>52116</v>
      </c>
      <c r="Y487" s="111"/>
      <c r="Z487" s="110"/>
    </row>
    <row r="488" spans="1:26" s="112" customFormat="1" ht="21.95" customHeight="1" x14ac:dyDescent="0.25">
      <c r="A488" s="98">
        <v>56</v>
      </c>
      <c r="B488" s="141" t="s">
        <v>874</v>
      </c>
      <c r="C488" s="113">
        <v>2025652.62</v>
      </c>
      <c r="D488" s="278" t="s">
        <v>1133</v>
      </c>
      <c r="E488" s="113">
        <v>2025652.62</v>
      </c>
      <c r="F488" s="227">
        <v>0</v>
      </c>
      <c r="G488" s="113">
        <v>0</v>
      </c>
      <c r="H488" s="113">
        <v>0</v>
      </c>
      <c r="I488" s="113">
        <v>0</v>
      </c>
      <c r="J488" s="113">
        <v>0</v>
      </c>
      <c r="K488" s="113">
        <v>0</v>
      </c>
      <c r="L488" s="113">
        <v>0</v>
      </c>
      <c r="M488" s="113">
        <v>0</v>
      </c>
      <c r="N488" s="113">
        <v>0</v>
      </c>
      <c r="O488" s="113">
        <v>0</v>
      </c>
      <c r="P488" s="113">
        <v>0</v>
      </c>
      <c r="Q488" s="113">
        <v>0</v>
      </c>
      <c r="R488" s="111">
        <v>0</v>
      </c>
      <c r="S488" s="111">
        <v>0</v>
      </c>
      <c r="T488" s="111">
        <v>0</v>
      </c>
      <c r="U488" s="111">
        <v>0</v>
      </c>
      <c r="V488" s="111">
        <v>0</v>
      </c>
      <c r="W488" s="111">
        <v>0</v>
      </c>
      <c r="X488" s="186">
        <v>0</v>
      </c>
      <c r="Y488" s="111"/>
      <c r="Z488" s="110"/>
    </row>
    <row r="489" spans="1:26" s="112" customFormat="1" ht="21.95" customHeight="1" x14ac:dyDescent="0.25">
      <c r="A489" s="98">
        <v>57</v>
      </c>
      <c r="B489" s="141" t="s">
        <v>875</v>
      </c>
      <c r="C489" s="113">
        <v>105876.85</v>
      </c>
      <c r="D489" s="278" t="s">
        <v>655</v>
      </c>
      <c r="E489" s="113">
        <v>105876.85</v>
      </c>
      <c r="F489" s="227">
        <v>0</v>
      </c>
      <c r="G489" s="113">
        <v>0</v>
      </c>
      <c r="H489" s="113">
        <v>0</v>
      </c>
      <c r="I489" s="113">
        <v>0</v>
      </c>
      <c r="J489" s="113">
        <v>0</v>
      </c>
      <c r="K489" s="113">
        <v>0</v>
      </c>
      <c r="L489" s="113">
        <v>0</v>
      </c>
      <c r="M489" s="113">
        <v>0</v>
      </c>
      <c r="N489" s="113">
        <v>0</v>
      </c>
      <c r="O489" s="113">
        <v>0</v>
      </c>
      <c r="P489" s="113">
        <v>0</v>
      </c>
      <c r="Q489" s="113">
        <v>0</v>
      </c>
      <c r="R489" s="111">
        <v>0</v>
      </c>
      <c r="S489" s="111">
        <v>0</v>
      </c>
      <c r="T489" s="111">
        <v>0</v>
      </c>
      <c r="U489" s="111">
        <v>0</v>
      </c>
      <c r="V489" s="111">
        <v>0</v>
      </c>
      <c r="W489" s="111">
        <v>0</v>
      </c>
      <c r="X489" s="186">
        <v>0</v>
      </c>
      <c r="Y489" s="111"/>
      <c r="Z489" s="110"/>
    </row>
    <row r="490" spans="1:26" s="112" customFormat="1" ht="21.95" customHeight="1" x14ac:dyDescent="0.25">
      <c r="A490" s="98">
        <v>58</v>
      </c>
      <c r="B490" s="141" t="s">
        <v>876</v>
      </c>
      <c r="C490" s="113">
        <v>2141788.91</v>
      </c>
      <c r="D490" s="278"/>
      <c r="E490" s="113">
        <v>0</v>
      </c>
      <c r="F490" s="227">
        <v>0</v>
      </c>
      <c r="G490" s="113">
        <v>0</v>
      </c>
      <c r="H490" s="113">
        <v>0</v>
      </c>
      <c r="I490" s="113">
        <v>0</v>
      </c>
      <c r="J490" s="113">
        <v>0</v>
      </c>
      <c r="K490" s="113">
        <v>0</v>
      </c>
      <c r="L490" s="113">
        <v>2100</v>
      </c>
      <c r="M490" s="113">
        <v>2141788.91</v>
      </c>
      <c r="N490" s="113">
        <v>0</v>
      </c>
      <c r="O490" s="113">
        <v>0</v>
      </c>
      <c r="P490" s="113">
        <v>0</v>
      </c>
      <c r="Q490" s="113">
        <v>0</v>
      </c>
      <c r="R490" s="111">
        <v>0</v>
      </c>
      <c r="S490" s="111">
        <v>0</v>
      </c>
      <c r="T490" s="111">
        <v>0</v>
      </c>
      <c r="U490" s="111">
        <v>0</v>
      </c>
      <c r="V490" s="111">
        <v>0</v>
      </c>
      <c r="W490" s="111">
        <v>0</v>
      </c>
      <c r="X490" s="186">
        <v>0</v>
      </c>
      <c r="Y490" s="111"/>
      <c r="Z490" s="110"/>
    </row>
    <row r="491" spans="1:26" s="112" customFormat="1" ht="21.95" customHeight="1" x14ac:dyDescent="0.25">
      <c r="A491" s="98">
        <v>59</v>
      </c>
      <c r="B491" s="141" t="s">
        <v>877</v>
      </c>
      <c r="C491" s="113">
        <v>1732228.04</v>
      </c>
      <c r="D491" s="278"/>
      <c r="E491" s="113">
        <v>0</v>
      </c>
      <c r="F491" s="227">
        <v>0</v>
      </c>
      <c r="G491" s="113">
        <v>0</v>
      </c>
      <c r="H491" s="113" t="s">
        <v>1183</v>
      </c>
      <c r="I491" s="113">
        <v>1732228.04</v>
      </c>
      <c r="J491" s="113">
        <v>0</v>
      </c>
      <c r="K491" s="113">
        <v>0</v>
      </c>
      <c r="L491" s="113">
        <v>0</v>
      </c>
      <c r="M491" s="113">
        <v>0</v>
      </c>
      <c r="N491" s="113">
        <v>0</v>
      </c>
      <c r="O491" s="113">
        <v>0</v>
      </c>
      <c r="P491" s="113">
        <v>0</v>
      </c>
      <c r="Q491" s="113">
        <v>0</v>
      </c>
      <c r="R491" s="111">
        <v>0</v>
      </c>
      <c r="S491" s="111">
        <v>0</v>
      </c>
      <c r="T491" s="111">
        <v>0</v>
      </c>
      <c r="U491" s="111">
        <v>0</v>
      </c>
      <c r="V491" s="111">
        <v>0</v>
      </c>
      <c r="W491" s="111">
        <v>0</v>
      </c>
      <c r="X491" s="186">
        <v>0</v>
      </c>
      <c r="Y491" s="111"/>
      <c r="Z491" s="110"/>
    </row>
    <row r="492" spans="1:26" s="112" customFormat="1" ht="21.95" customHeight="1" x14ac:dyDescent="0.25">
      <c r="A492" s="98">
        <v>60</v>
      </c>
      <c r="B492" s="141" t="s">
        <v>878</v>
      </c>
      <c r="C492" s="113">
        <v>2915148.79</v>
      </c>
      <c r="D492" s="278" t="s">
        <v>626</v>
      </c>
      <c r="E492" s="113">
        <v>2915148.79</v>
      </c>
      <c r="F492" s="227">
        <v>0</v>
      </c>
      <c r="G492" s="113">
        <v>0</v>
      </c>
      <c r="H492" s="113">
        <v>0</v>
      </c>
      <c r="I492" s="113">
        <v>0</v>
      </c>
      <c r="J492" s="113">
        <v>0</v>
      </c>
      <c r="K492" s="113">
        <v>0</v>
      </c>
      <c r="L492" s="113">
        <v>0</v>
      </c>
      <c r="M492" s="113">
        <v>0</v>
      </c>
      <c r="N492" s="113">
        <v>0</v>
      </c>
      <c r="O492" s="113">
        <v>0</v>
      </c>
      <c r="P492" s="113">
        <v>0</v>
      </c>
      <c r="Q492" s="113">
        <v>0</v>
      </c>
      <c r="R492" s="111">
        <v>0</v>
      </c>
      <c r="S492" s="111">
        <v>0</v>
      </c>
      <c r="T492" s="111">
        <v>0</v>
      </c>
      <c r="U492" s="111">
        <v>0</v>
      </c>
      <c r="V492" s="111">
        <v>0</v>
      </c>
      <c r="W492" s="111">
        <v>0</v>
      </c>
      <c r="X492" s="186">
        <v>0</v>
      </c>
      <c r="Y492" s="111"/>
      <c r="Z492" s="110"/>
    </row>
    <row r="493" spans="1:26" s="112" customFormat="1" ht="21.95" customHeight="1" x14ac:dyDescent="0.25">
      <c r="A493" s="98">
        <v>61</v>
      </c>
      <c r="B493" s="141" t="s">
        <v>1167</v>
      </c>
      <c r="C493" s="113">
        <v>449289.04</v>
      </c>
      <c r="D493" s="278"/>
      <c r="E493" s="113">
        <v>0</v>
      </c>
      <c r="F493" s="227">
        <v>0</v>
      </c>
      <c r="G493" s="113">
        <v>0</v>
      </c>
      <c r="H493" s="113">
        <v>458</v>
      </c>
      <c r="I493" s="113">
        <v>201596.98</v>
      </c>
      <c r="J493" s="113">
        <v>0</v>
      </c>
      <c r="K493" s="113">
        <v>0</v>
      </c>
      <c r="L493" s="113">
        <v>0</v>
      </c>
      <c r="M493" s="113">
        <v>0</v>
      </c>
      <c r="N493" s="113">
        <v>0</v>
      </c>
      <c r="O493" s="113">
        <v>0</v>
      </c>
      <c r="P493" s="113">
        <v>0</v>
      </c>
      <c r="Q493" s="113">
        <v>0</v>
      </c>
      <c r="R493" s="111">
        <v>0</v>
      </c>
      <c r="S493" s="111">
        <v>0</v>
      </c>
      <c r="T493" s="111">
        <v>0</v>
      </c>
      <c r="U493" s="111">
        <v>0</v>
      </c>
      <c r="V493" s="111">
        <v>0</v>
      </c>
      <c r="W493" s="111">
        <v>0</v>
      </c>
      <c r="X493" s="186">
        <v>247692.06</v>
      </c>
      <c r="Y493" s="111"/>
      <c r="Z493" s="110"/>
    </row>
    <row r="494" spans="1:26" s="112" customFormat="1" ht="21.95" customHeight="1" x14ac:dyDescent="0.25">
      <c r="A494" s="98">
        <v>62</v>
      </c>
      <c r="B494" s="141" t="s">
        <v>879</v>
      </c>
      <c r="C494" s="113">
        <v>412756.91</v>
      </c>
      <c r="D494" s="278" t="s">
        <v>639</v>
      </c>
      <c r="E494" s="113">
        <v>405514.04</v>
      </c>
      <c r="F494" s="227">
        <v>0</v>
      </c>
      <c r="G494" s="113">
        <v>0</v>
      </c>
      <c r="H494" s="113">
        <v>0</v>
      </c>
      <c r="I494" s="113">
        <v>0</v>
      </c>
      <c r="J494" s="113">
        <v>0</v>
      </c>
      <c r="K494" s="113">
        <v>0</v>
      </c>
      <c r="L494" s="113">
        <v>0</v>
      </c>
      <c r="M494" s="113">
        <v>0</v>
      </c>
      <c r="N494" s="113">
        <v>0</v>
      </c>
      <c r="O494" s="113">
        <v>0</v>
      </c>
      <c r="P494" s="113">
        <v>0</v>
      </c>
      <c r="Q494" s="113">
        <v>0</v>
      </c>
      <c r="R494" s="111">
        <v>0</v>
      </c>
      <c r="S494" s="111">
        <v>7242.87</v>
      </c>
      <c r="T494" s="111">
        <v>0</v>
      </c>
      <c r="U494" s="111">
        <v>0</v>
      </c>
      <c r="V494" s="111">
        <v>0</v>
      </c>
      <c r="W494" s="111">
        <v>0</v>
      </c>
      <c r="X494" s="186">
        <v>0</v>
      </c>
      <c r="Y494" s="111"/>
      <c r="Z494" s="110"/>
    </row>
    <row r="495" spans="1:26" s="112" customFormat="1" ht="21.95" customHeight="1" x14ac:dyDescent="0.25">
      <c r="A495" s="98">
        <v>63</v>
      </c>
      <c r="B495" s="141" t="s">
        <v>880</v>
      </c>
      <c r="C495" s="113">
        <v>2215966.5099999998</v>
      </c>
      <c r="D495" s="278" t="s">
        <v>639</v>
      </c>
      <c r="E495" s="113">
        <v>1028552.09</v>
      </c>
      <c r="F495" s="227">
        <v>0</v>
      </c>
      <c r="G495" s="113">
        <v>0</v>
      </c>
      <c r="H495" s="113">
        <v>0</v>
      </c>
      <c r="I495" s="113">
        <v>0</v>
      </c>
      <c r="J495" s="113">
        <v>983.82</v>
      </c>
      <c r="K495" s="113">
        <v>1128600.99</v>
      </c>
      <c r="L495" s="113">
        <v>0</v>
      </c>
      <c r="M495" s="113">
        <v>0</v>
      </c>
      <c r="N495" s="113">
        <v>0</v>
      </c>
      <c r="O495" s="113">
        <v>0</v>
      </c>
      <c r="P495" s="113">
        <v>0</v>
      </c>
      <c r="Q495" s="113">
        <v>0</v>
      </c>
      <c r="R495" s="111">
        <v>0</v>
      </c>
      <c r="S495" s="111">
        <v>0</v>
      </c>
      <c r="T495" s="111">
        <v>0</v>
      </c>
      <c r="U495" s="111">
        <v>0</v>
      </c>
      <c r="V495" s="111">
        <v>0</v>
      </c>
      <c r="W495" s="111">
        <v>0</v>
      </c>
      <c r="X495" s="186">
        <v>58813.43</v>
      </c>
      <c r="Y495" s="111"/>
      <c r="Z495" s="110"/>
    </row>
    <row r="496" spans="1:26" s="112" customFormat="1" ht="21.95" customHeight="1" x14ac:dyDescent="0.25">
      <c r="A496" s="98">
        <v>64</v>
      </c>
      <c r="B496" s="141" t="s">
        <v>881</v>
      </c>
      <c r="C496" s="113">
        <v>85914.45</v>
      </c>
      <c r="D496" s="278" t="s">
        <v>655</v>
      </c>
      <c r="E496" s="113">
        <v>85914.45</v>
      </c>
      <c r="F496" s="227">
        <v>0</v>
      </c>
      <c r="G496" s="113">
        <v>0</v>
      </c>
      <c r="H496" s="113">
        <v>0</v>
      </c>
      <c r="I496" s="113">
        <v>0</v>
      </c>
      <c r="J496" s="113">
        <v>0</v>
      </c>
      <c r="K496" s="113">
        <v>0</v>
      </c>
      <c r="L496" s="113">
        <v>0</v>
      </c>
      <c r="M496" s="113">
        <v>0</v>
      </c>
      <c r="N496" s="113">
        <v>0</v>
      </c>
      <c r="O496" s="113">
        <v>0</v>
      </c>
      <c r="P496" s="113">
        <v>0</v>
      </c>
      <c r="Q496" s="113">
        <v>0</v>
      </c>
      <c r="R496" s="111">
        <v>0</v>
      </c>
      <c r="S496" s="111">
        <v>0</v>
      </c>
      <c r="T496" s="111">
        <v>0</v>
      </c>
      <c r="U496" s="111">
        <v>0</v>
      </c>
      <c r="V496" s="111">
        <v>0</v>
      </c>
      <c r="W496" s="111">
        <v>0</v>
      </c>
      <c r="X496" s="186">
        <v>0</v>
      </c>
      <c r="Y496" s="111"/>
      <c r="Z496" s="110"/>
    </row>
    <row r="497" spans="1:26" s="112" customFormat="1" ht="21.95" customHeight="1" x14ac:dyDescent="0.25">
      <c r="A497" s="98">
        <v>65</v>
      </c>
      <c r="B497" s="141" t="s">
        <v>883</v>
      </c>
      <c r="C497" s="113">
        <v>788207.95</v>
      </c>
      <c r="D497" s="278" t="s">
        <v>665</v>
      </c>
      <c r="E497" s="113">
        <v>788207.95</v>
      </c>
      <c r="F497" s="227">
        <v>0</v>
      </c>
      <c r="G497" s="113">
        <v>0</v>
      </c>
      <c r="H497" s="113">
        <v>0</v>
      </c>
      <c r="I497" s="113">
        <v>0</v>
      </c>
      <c r="J497" s="113">
        <v>0</v>
      </c>
      <c r="K497" s="113">
        <v>0</v>
      </c>
      <c r="L497" s="113">
        <v>0</v>
      </c>
      <c r="M497" s="113">
        <v>0</v>
      </c>
      <c r="N497" s="113">
        <v>0</v>
      </c>
      <c r="O497" s="113">
        <v>0</v>
      </c>
      <c r="P497" s="113">
        <v>0</v>
      </c>
      <c r="Q497" s="113">
        <v>0</v>
      </c>
      <c r="R497" s="111">
        <v>0</v>
      </c>
      <c r="S497" s="111">
        <v>0</v>
      </c>
      <c r="T497" s="111">
        <v>0</v>
      </c>
      <c r="U497" s="111">
        <v>0</v>
      </c>
      <c r="V497" s="111">
        <v>0</v>
      </c>
      <c r="W497" s="111">
        <v>0</v>
      </c>
      <c r="X497" s="186">
        <v>0</v>
      </c>
      <c r="Y497" s="111"/>
      <c r="Z497" s="110"/>
    </row>
    <row r="498" spans="1:26" s="112" customFormat="1" ht="21.95" customHeight="1" x14ac:dyDescent="0.25">
      <c r="A498" s="98">
        <v>66</v>
      </c>
      <c r="B498" s="141" t="s">
        <v>884</v>
      </c>
      <c r="C498" s="113">
        <v>369349.54</v>
      </c>
      <c r="D498" s="278" t="s">
        <v>639</v>
      </c>
      <c r="E498" s="113">
        <v>369349.54</v>
      </c>
      <c r="F498" s="227">
        <v>0</v>
      </c>
      <c r="G498" s="113">
        <v>0</v>
      </c>
      <c r="H498" s="113">
        <v>0</v>
      </c>
      <c r="I498" s="113">
        <v>0</v>
      </c>
      <c r="J498" s="113">
        <v>0</v>
      </c>
      <c r="K498" s="113">
        <v>0</v>
      </c>
      <c r="L498" s="113">
        <v>0</v>
      </c>
      <c r="M498" s="113">
        <v>0</v>
      </c>
      <c r="N498" s="113">
        <v>0</v>
      </c>
      <c r="O498" s="113">
        <v>0</v>
      </c>
      <c r="P498" s="113">
        <v>0</v>
      </c>
      <c r="Q498" s="113">
        <v>0</v>
      </c>
      <c r="R498" s="111">
        <v>0</v>
      </c>
      <c r="S498" s="111">
        <v>0</v>
      </c>
      <c r="T498" s="111">
        <v>0</v>
      </c>
      <c r="U498" s="111">
        <v>0</v>
      </c>
      <c r="V498" s="111">
        <v>0</v>
      </c>
      <c r="W498" s="111">
        <v>0</v>
      </c>
      <c r="X498" s="186">
        <v>0</v>
      </c>
      <c r="Y498" s="111"/>
      <c r="Z498" s="110"/>
    </row>
    <row r="499" spans="1:26" s="112" customFormat="1" ht="21.95" customHeight="1" x14ac:dyDescent="0.25">
      <c r="A499" s="98">
        <v>67</v>
      </c>
      <c r="B499" s="141" t="s">
        <v>885</v>
      </c>
      <c r="C499" s="113">
        <v>1523682.91</v>
      </c>
      <c r="D499" s="278" t="s">
        <v>1134</v>
      </c>
      <c r="E499" s="113">
        <v>1523682.91</v>
      </c>
      <c r="F499" s="227">
        <v>0</v>
      </c>
      <c r="G499" s="113">
        <v>0</v>
      </c>
      <c r="H499" s="113">
        <v>0</v>
      </c>
      <c r="I499" s="113">
        <v>0</v>
      </c>
      <c r="J499" s="113">
        <v>0</v>
      </c>
      <c r="K499" s="113">
        <v>0</v>
      </c>
      <c r="L499" s="113">
        <v>0</v>
      </c>
      <c r="M499" s="113">
        <v>0</v>
      </c>
      <c r="N499" s="113">
        <v>0</v>
      </c>
      <c r="O499" s="113">
        <v>0</v>
      </c>
      <c r="P499" s="113">
        <v>0</v>
      </c>
      <c r="Q499" s="113">
        <v>0</v>
      </c>
      <c r="R499" s="111">
        <v>0</v>
      </c>
      <c r="S499" s="111">
        <v>0</v>
      </c>
      <c r="T499" s="111">
        <v>0</v>
      </c>
      <c r="U499" s="111">
        <v>0</v>
      </c>
      <c r="V499" s="111">
        <v>0</v>
      </c>
      <c r="W499" s="111">
        <v>0</v>
      </c>
      <c r="X499" s="186">
        <v>0</v>
      </c>
      <c r="Y499" s="111"/>
      <c r="Z499" s="110"/>
    </row>
    <row r="500" spans="1:26" s="112" customFormat="1" ht="21.95" customHeight="1" x14ac:dyDescent="0.25">
      <c r="A500" s="98">
        <v>68</v>
      </c>
      <c r="B500" s="141" t="s">
        <v>886</v>
      </c>
      <c r="C500" s="113">
        <v>914734.72</v>
      </c>
      <c r="D500" s="278" t="s">
        <v>665</v>
      </c>
      <c r="E500" s="113">
        <v>914734.72</v>
      </c>
      <c r="F500" s="227">
        <v>0</v>
      </c>
      <c r="G500" s="113">
        <v>0</v>
      </c>
      <c r="H500" s="113">
        <v>0</v>
      </c>
      <c r="I500" s="113">
        <v>0</v>
      </c>
      <c r="J500" s="113">
        <v>0</v>
      </c>
      <c r="K500" s="113">
        <v>0</v>
      </c>
      <c r="L500" s="113">
        <v>0</v>
      </c>
      <c r="M500" s="113">
        <v>0</v>
      </c>
      <c r="N500" s="113">
        <v>0</v>
      </c>
      <c r="O500" s="113">
        <v>0</v>
      </c>
      <c r="P500" s="113">
        <v>0</v>
      </c>
      <c r="Q500" s="113">
        <v>0</v>
      </c>
      <c r="R500" s="111">
        <v>0</v>
      </c>
      <c r="S500" s="111">
        <v>0</v>
      </c>
      <c r="T500" s="111">
        <v>0</v>
      </c>
      <c r="U500" s="111">
        <v>0</v>
      </c>
      <c r="V500" s="111">
        <v>0</v>
      </c>
      <c r="W500" s="111">
        <v>0</v>
      </c>
      <c r="X500" s="186">
        <v>0</v>
      </c>
      <c r="Y500" s="111"/>
      <c r="Z500" s="110"/>
    </row>
    <row r="501" spans="1:26" s="112" customFormat="1" ht="21.95" customHeight="1" x14ac:dyDescent="0.25">
      <c r="A501" s="98">
        <v>69</v>
      </c>
      <c r="B501" s="141" t="s">
        <v>887</v>
      </c>
      <c r="C501" s="113">
        <v>370446.85</v>
      </c>
      <c r="D501" s="278" t="s">
        <v>639</v>
      </c>
      <c r="E501" s="113">
        <v>370446.85</v>
      </c>
      <c r="F501" s="227">
        <v>0</v>
      </c>
      <c r="G501" s="113">
        <v>0</v>
      </c>
      <c r="H501" s="113">
        <v>0</v>
      </c>
      <c r="I501" s="113">
        <v>0</v>
      </c>
      <c r="J501" s="113">
        <v>0</v>
      </c>
      <c r="K501" s="113">
        <v>0</v>
      </c>
      <c r="L501" s="113">
        <v>0</v>
      </c>
      <c r="M501" s="113">
        <v>0</v>
      </c>
      <c r="N501" s="113">
        <v>0</v>
      </c>
      <c r="O501" s="113">
        <v>0</v>
      </c>
      <c r="P501" s="113">
        <v>0</v>
      </c>
      <c r="Q501" s="113">
        <v>0</v>
      </c>
      <c r="R501" s="111">
        <v>0</v>
      </c>
      <c r="S501" s="111">
        <v>0</v>
      </c>
      <c r="T501" s="111">
        <v>0</v>
      </c>
      <c r="U501" s="111">
        <v>0</v>
      </c>
      <c r="V501" s="111">
        <v>0</v>
      </c>
      <c r="W501" s="111">
        <v>0</v>
      </c>
      <c r="X501" s="186">
        <v>0</v>
      </c>
      <c r="Y501" s="111"/>
      <c r="Z501" s="110"/>
    </row>
    <row r="502" spans="1:26" s="112" customFormat="1" ht="21.95" customHeight="1" x14ac:dyDescent="0.25">
      <c r="A502" s="98">
        <v>70</v>
      </c>
      <c r="B502" s="141" t="s">
        <v>891</v>
      </c>
      <c r="C502" s="113">
        <v>2954799.36</v>
      </c>
      <c r="D502" s="278"/>
      <c r="E502" s="113">
        <v>0</v>
      </c>
      <c r="F502" s="227">
        <v>0</v>
      </c>
      <c r="G502" s="113">
        <v>0</v>
      </c>
      <c r="H502" s="113">
        <v>1327</v>
      </c>
      <c r="I502" s="113">
        <v>2954799.36</v>
      </c>
      <c r="J502" s="113">
        <v>0</v>
      </c>
      <c r="K502" s="113">
        <v>0</v>
      </c>
      <c r="L502" s="113">
        <v>0</v>
      </c>
      <c r="M502" s="113">
        <v>0</v>
      </c>
      <c r="N502" s="113">
        <v>0</v>
      </c>
      <c r="O502" s="113">
        <v>0</v>
      </c>
      <c r="P502" s="113">
        <v>0</v>
      </c>
      <c r="Q502" s="113">
        <v>0</v>
      </c>
      <c r="R502" s="111">
        <v>0</v>
      </c>
      <c r="S502" s="111">
        <v>0</v>
      </c>
      <c r="T502" s="111">
        <v>0</v>
      </c>
      <c r="U502" s="111">
        <v>0</v>
      </c>
      <c r="V502" s="111">
        <v>0</v>
      </c>
      <c r="W502" s="111">
        <v>0</v>
      </c>
      <c r="X502" s="186">
        <v>0</v>
      </c>
      <c r="Y502" s="111"/>
      <c r="Z502" s="110"/>
    </row>
    <row r="503" spans="1:26" s="112" customFormat="1" ht="21.95" customHeight="1" x14ac:dyDescent="0.25">
      <c r="A503" s="98">
        <v>71</v>
      </c>
      <c r="B503" s="141" t="s">
        <v>888</v>
      </c>
      <c r="C503" s="113">
        <v>2459126.0499999998</v>
      </c>
      <c r="D503" s="278" t="s">
        <v>626</v>
      </c>
      <c r="E503" s="113">
        <v>2459126.0499999998</v>
      </c>
      <c r="F503" s="227">
        <v>0</v>
      </c>
      <c r="G503" s="113">
        <v>0</v>
      </c>
      <c r="H503" s="113">
        <v>0</v>
      </c>
      <c r="I503" s="113">
        <v>0</v>
      </c>
      <c r="J503" s="113">
        <v>0</v>
      </c>
      <c r="K503" s="113">
        <v>0</v>
      </c>
      <c r="L503" s="113">
        <v>0</v>
      </c>
      <c r="M503" s="113">
        <v>0</v>
      </c>
      <c r="N503" s="113">
        <v>0</v>
      </c>
      <c r="O503" s="113">
        <v>0</v>
      </c>
      <c r="P503" s="113">
        <v>0</v>
      </c>
      <c r="Q503" s="113">
        <v>0</v>
      </c>
      <c r="R503" s="111">
        <v>0</v>
      </c>
      <c r="S503" s="111">
        <v>0</v>
      </c>
      <c r="T503" s="111">
        <v>0</v>
      </c>
      <c r="U503" s="111">
        <v>0</v>
      </c>
      <c r="V503" s="111">
        <v>0</v>
      </c>
      <c r="W503" s="111">
        <v>0</v>
      </c>
      <c r="X503" s="186">
        <v>0</v>
      </c>
      <c r="Y503" s="111"/>
      <c r="Z503" s="110"/>
    </row>
    <row r="504" spans="1:26" s="112" customFormat="1" ht="21.95" customHeight="1" x14ac:dyDescent="0.25">
      <c r="A504" s="98">
        <v>72</v>
      </c>
      <c r="B504" s="141" t="s">
        <v>889</v>
      </c>
      <c r="C504" s="113">
        <v>2578821.86</v>
      </c>
      <c r="D504" s="278" t="s">
        <v>626</v>
      </c>
      <c r="E504" s="113">
        <v>2578821.86</v>
      </c>
      <c r="F504" s="227">
        <v>0</v>
      </c>
      <c r="G504" s="113">
        <v>0</v>
      </c>
      <c r="H504" s="113">
        <v>0</v>
      </c>
      <c r="I504" s="113">
        <v>0</v>
      </c>
      <c r="J504" s="113">
        <v>0</v>
      </c>
      <c r="K504" s="113">
        <v>0</v>
      </c>
      <c r="L504" s="113">
        <v>0</v>
      </c>
      <c r="M504" s="113">
        <v>0</v>
      </c>
      <c r="N504" s="113">
        <v>0</v>
      </c>
      <c r="O504" s="113">
        <v>0</v>
      </c>
      <c r="P504" s="113">
        <v>0</v>
      </c>
      <c r="Q504" s="113">
        <v>0</v>
      </c>
      <c r="R504" s="111">
        <v>0</v>
      </c>
      <c r="S504" s="111">
        <v>0</v>
      </c>
      <c r="T504" s="111">
        <v>0</v>
      </c>
      <c r="U504" s="111">
        <v>0</v>
      </c>
      <c r="V504" s="111">
        <v>0</v>
      </c>
      <c r="W504" s="111">
        <v>0</v>
      </c>
      <c r="X504" s="186">
        <v>0</v>
      </c>
      <c r="Y504" s="111"/>
      <c r="Z504" s="110"/>
    </row>
    <row r="505" spans="1:26" s="112" customFormat="1" ht="21.95" customHeight="1" x14ac:dyDescent="0.25">
      <c r="A505" s="98">
        <v>73</v>
      </c>
      <c r="B505" s="141" t="s">
        <v>890</v>
      </c>
      <c r="C505" s="113">
        <v>399700.64</v>
      </c>
      <c r="D505" s="278" t="s">
        <v>639</v>
      </c>
      <c r="E505" s="113">
        <v>399700.64</v>
      </c>
      <c r="F505" s="227">
        <v>0</v>
      </c>
      <c r="G505" s="113">
        <v>0</v>
      </c>
      <c r="H505" s="113">
        <v>0</v>
      </c>
      <c r="I505" s="113">
        <v>0</v>
      </c>
      <c r="J505" s="113">
        <v>0</v>
      </c>
      <c r="K505" s="113">
        <v>0</v>
      </c>
      <c r="L505" s="113">
        <v>0</v>
      </c>
      <c r="M505" s="113">
        <v>0</v>
      </c>
      <c r="N505" s="113">
        <v>0</v>
      </c>
      <c r="O505" s="113">
        <v>0</v>
      </c>
      <c r="P505" s="113">
        <v>0</v>
      </c>
      <c r="Q505" s="113">
        <v>0</v>
      </c>
      <c r="R505" s="111">
        <v>0</v>
      </c>
      <c r="S505" s="111">
        <v>0</v>
      </c>
      <c r="T505" s="111">
        <v>0</v>
      </c>
      <c r="U505" s="111">
        <v>0</v>
      </c>
      <c r="V505" s="111">
        <v>0</v>
      </c>
      <c r="W505" s="111">
        <v>0</v>
      </c>
      <c r="X505" s="186">
        <v>0</v>
      </c>
      <c r="Y505" s="111"/>
      <c r="Z505" s="110"/>
    </row>
    <row r="506" spans="1:26" s="112" customFormat="1" ht="21.95" customHeight="1" x14ac:dyDescent="0.25">
      <c r="A506" s="98">
        <v>74</v>
      </c>
      <c r="B506" s="141" t="s">
        <v>892</v>
      </c>
      <c r="C506" s="113">
        <v>497418.42</v>
      </c>
      <c r="D506" s="278" t="s">
        <v>635</v>
      </c>
      <c r="E506" s="113">
        <v>484253.98</v>
      </c>
      <c r="F506" s="227">
        <v>0</v>
      </c>
      <c r="G506" s="113">
        <v>0</v>
      </c>
      <c r="H506" s="113">
        <v>0</v>
      </c>
      <c r="I506" s="113">
        <v>0</v>
      </c>
      <c r="J506" s="113">
        <v>0</v>
      </c>
      <c r="K506" s="113">
        <v>0</v>
      </c>
      <c r="L506" s="113">
        <v>0</v>
      </c>
      <c r="M506" s="113">
        <v>0</v>
      </c>
      <c r="N506" s="113">
        <v>0</v>
      </c>
      <c r="O506" s="113">
        <v>0</v>
      </c>
      <c r="P506" s="113">
        <v>0</v>
      </c>
      <c r="Q506" s="113">
        <v>0</v>
      </c>
      <c r="R506" s="111">
        <v>0</v>
      </c>
      <c r="S506" s="111">
        <v>0</v>
      </c>
      <c r="T506" s="111">
        <v>0</v>
      </c>
      <c r="U506" s="111">
        <v>0</v>
      </c>
      <c r="V506" s="111">
        <v>0</v>
      </c>
      <c r="W506" s="111">
        <v>0</v>
      </c>
      <c r="X506" s="186">
        <v>13164.44</v>
      </c>
      <c r="Y506" s="111"/>
      <c r="Z506" s="110"/>
    </row>
    <row r="507" spans="1:26" s="112" customFormat="1" ht="21.95" customHeight="1" x14ac:dyDescent="0.25">
      <c r="A507" s="98">
        <v>75</v>
      </c>
      <c r="B507" s="141" t="s">
        <v>893</v>
      </c>
      <c r="C507" s="113">
        <v>1825334.02</v>
      </c>
      <c r="D507" s="278" t="s">
        <v>626</v>
      </c>
      <c r="E507" s="113">
        <v>1825334.02</v>
      </c>
      <c r="F507" s="227">
        <v>0</v>
      </c>
      <c r="G507" s="113">
        <v>0</v>
      </c>
      <c r="H507" s="113">
        <v>0</v>
      </c>
      <c r="I507" s="113">
        <v>0</v>
      </c>
      <c r="J507" s="113">
        <v>0</v>
      </c>
      <c r="K507" s="113">
        <v>0</v>
      </c>
      <c r="L507" s="113">
        <v>0</v>
      </c>
      <c r="M507" s="113">
        <v>0</v>
      </c>
      <c r="N507" s="113">
        <v>0</v>
      </c>
      <c r="O507" s="113">
        <v>0</v>
      </c>
      <c r="P507" s="113">
        <v>0</v>
      </c>
      <c r="Q507" s="113">
        <v>0</v>
      </c>
      <c r="R507" s="111">
        <v>0</v>
      </c>
      <c r="S507" s="111">
        <v>0</v>
      </c>
      <c r="T507" s="111">
        <v>0</v>
      </c>
      <c r="U507" s="111">
        <v>0</v>
      </c>
      <c r="V507" s="111">
        <v>0</v>
      </c>
      <c r="W507" s="111">
        <v>0</v>
      </c>
      <c r="X507" s="186">
        <v>0</v>
      </c>
      <c r="Y507" s="111"/>
      <c r="Z507" s="110"/>
    </row>
    <row r="508" spans="1:26" s="112" customFormat="1" ht="21.95" customHeight="1" x14ac:dyDescent="0.25">
      <c r="A508" s="98">
        <v>76</v>
      </c>
      <c r="B508" s="141" t="s">
        <v>894</v>
      </c>
      <c r="C508" s="113">
        <v>130651.83</v>
      </c>
      <c r="D508" s="278" t="s">
        <v>655</v>
      </c>
      <c r="E508" s="113">
        <v>130651.83</v>
      </c>
      <c r="F508" s="227">
        <v>0</v>
      </c>
      <c r="G508" s="113">
        <v>0</v>
      </c>
      <c r="H508" s="113">
        <v>0</v>
      </c>
      <c r="I508" s="113">
        <v>0</v>
      </c>
      <c r="J508" s="113">
        <v>0</v>
      </c>
      <c r="K508" s="113">
        <v>0</v>
      </c>
      <c r="L508" s="113">
        <v>0</v>
      </c>
      <c r="M508" s="113">
        <v>0</v>
      </c>
      <c r="N508" s="113">
        <v>0</v>
      </c>
      <c r="O508" s="113">
        <v>0</v>
      </c>
      <c r="P508" s="113">
        <v>0</v>
      </c>
      <c r="Q508" s="113">
        <v>0</v>
      </c>
      <c r="R508" s="111">
        <v>0</v>
      </c>
      <c r="S508" s="111">
        <v>0</v>
      </c>
      <c r="T508" s="111">
        <v>0</v>
      </c>
      <c r="U508" s="111">
        <v>0</v>
      </c>
      <c r="V508" s="111">
        <v>0</v>
      </c>
      <c r="W508" s="111">
        <v>0</v>
      </c>
      <c r="X508" s="186">
        <v>0</v>
      </c>
      <c r="Y508" s="111"/>
      <c r="Z508" s="110"/>
    </row>
    <row r="509" spans="1:26" s="112" customFormat="1" ht="21.95" customHeight="1" x14ac:dyDescent="0.25">
      <c r="A509" s="98">
        <v>77</v>
      </c>
      <c r="B509" s="141" t="s">
        <v>895</v>
      </c>
      <c r="C509" s="113">
        <v>602651.81999999995</v>
      </c>
      <c r="D509" s="278"/>
      <c r="E509" s="113">
        <v>0</v>
      </c>
      <c r="F509" s="227">
        <v>0</v>
      </c>
      <c r="G509" s="113">
        <v>0</v>
      </c>
      <c r="H509" s="113">
        <v>0</v>
      </c>
      <c r="I509" s="113">
        <v>0</v>
      </c>
      <c r="J509" s="113">
        <v>0</v>
      </c>
      <c r="K509" s="113">
        <v>0</v>
      </c>
      <c r="L509" s="113">
        <v>350</v>
      </c>
      <c r="M509" s="113">
        <v>550560.46</v>
      </c>
      <c r="N509" s="113">
        <v>0</v>
      </c>
      <c r="O509" s="113">
        <v>0</v>
      </c>
      <c r="P509" s="113">
        <v>0</v>
      </c>
      <c r="Q509" s="113">
        <v>0</v>
      </c>
      <c r="R509" s="111">
        <v>0</v>
      </c>
      <c r="S509" s="111">
        <v>52091.360000000001</v>
      </c>
      <c r="T509" s="111">
        <v>0</v>
      </c>
      <c r="U509" s="111">
        <v>0</v>
      </c>
      <c r="V509" s="111">
        <v>0</v>
      </c>
      <c r="W509" s="111">
        <v>0</v>
      </c>
      <c r="X509" s="186">
        <v>0</v>
      </c>
      <c r="Y509" s="111"/>
      <c r="Z509" s="110"/>
    </row>
    <row r="510" spans="1:26" s="112" customFormat="1" ht="21.95" customHeight="1" x14ac:dyDescent="0.25">
      <c r="A510" s="98">
        <v>78</v>
      </c>
      <c r="B510" s="141" t="s">
        <v>896</v>
      </c>
      <c r="C510" s="113">
        <v>1577678.61</v>
      </c>
      <c r="D510" s="278"/>
      <c r="E510" s="113">
        <v>0</v>
      </c>
      <c r="F510" s="227">
        <v>0</v>
      </c>
      <c r="G510" s="113">
        <v>0</v>
      </c>
      <c r="H510" s="113">
        <v>1045</v>
      </c>
      <c r="I510" s="113">
        <v>1577678.61</v>
      </c>
      <c r="J510" s="113">
        <v>0</v>
      </c>
      <c r="K510" s="113">
        <v>0</v>
      </c>
      <c r="L510" s="113">
        <v>0</v>
      </c>
      <c r="M510" s="113">
        <v>0</v>
      </c>
      <c r="N510" s="113">
        <v>0</v>
      </c>
      <c r="O510" s="113">
        <v>0</v>
      </c>
      <c r="P510" s="113">
        <v>0</v>
      </c>
      <c r="Q510" s="113">
        <v>0</v>
      </c>
      <c r="R510" s="111">
        <v>0</v>
      </c>
      <c r="S510" s="111">
        <v>0</v>
      </c>
      <c r="T510" s="111">
        <v>0</v>
      </c>
      <c r="U510" s="111">
        <v>0</v>
      </c>
      <c r="V510" s="111">
        <v>0</v>
      </c>
      <c r="W510" s="111">
        <v>0</v>
      </c>
      <c r="X510" s="186">
        <v>0</v>
      </c>
      <c r="Y510" s="111"/>
      <c r="Z510" s="110"/>
    </row>
    <row r="511" spans="1:26" s="112" customFormat="1" ht="21.95" customHeight="1" x14ac:dyDescent="0.25">
      <c r="A511" s="98">
        <v>79</v>
      </c>
      <c r="B511" s="141" t="s">
        <v>897</v>
      </c>
      <c r="C511" s="113">
        <v>221352.91</v>
      </c>
      <c r="D511" s="278" t="s">
        <v>639</v>
      </c>
      <c r="E511" s="113">
        <v>221352.91</v>
      </c>
      <c r="F511" s="227">
        <v>0</v>
      </c>
      <c r="G511" s="113">
        <v>0</v>
      </c>
      <c r="H511" s="113">
        <v>0</v>
      </c>
      <c r="I511" s="113">
        <v>0</v>
      </c>
      <c r="J511" s="113">
        <v>0</v>
      </c>
      <c r="K511" s="113">
        <v>0</v>
      </c>
      <c r="L511" s="113">
        <v>0</v>
      </c>
      <c r="M511" s="113">
        <v>0</v>
      </c>
      <c r="N511" s="113">
        <v>0</v>
      </c>
      <c r="O511" s="113">
        <v>0</v>
      </c>
      <c r="P511" s="113">
        <v>0</v>
      </c>
      <c r="Q511" s="113">
        <v>0</v>
      </c>
      <c r="R511" s="111">
        <v>0</v>
      </c>
      <c r="S511" s="111">
        <v>0</v>
      </c>
      <c r="T511" s="111">
        <v>0</v>
      </c>
      <c r="U511" s="111">
        <v>0</v>
      </c>
      <c r="V511" s="111">
        <v>0</v>
      </c>
      <c r="W511" s="111">
        <v>0</v>
      </c>
      <c r="X511" s="186">
        <v>0</v>
      </c>
      <c r="Y511" s="111"/>
      <c r="Z511" s="110"/>
    </row>
    <row r="512" spans="1:26" s="112" customFormat="1" ht="21.95" customHeight="1" x14ac:dyDescent="0.25">
      <c r="A512" s="98">
        <v>80</v>
      </c>
      <c r="B512" s="141" t="s">
        <v>898</v>
      </c>
      <c r="C512" s="113">
        <v>297277.34999999998</v>
      </c>
      <c r="D512" s="278" t="s">
        <v>639</v>
      </c>
      <c r="E512" s="113">
        <v>297277.34999999998</v>
      </c>
      <c r="F512" s="227">
        <v>0</v>
      </c>
      <c r="G512" s="113">
        <v>0</v>
      </c>
      <c r="H512" s="113">
        <v>0</v>
      </c>
      <c r="I512" s="113">
        <v>0</v>
      </c>
      <c r="J512" s="113">
        <v>0</v>
      </c>
      <c r="K512" s="113">
        <v>0</v>
      </c>
      <c r="L512" s="113">
        <v>0</v>
      </c>
      <c r="M512" s="113">
        <v>0</v>
      </c>
      <c r="N512" s="113">
        <v>0</v>
      </c>
      <c r="O512" s="113">
        <v>0</v>
      </c>
      <c r="P512" s="113">
        <v>0</v>
      </c>
      <c r="Q512" s="113">
        <v>0</v>
      </c>
      <c r="R512" s="111">
        <v>0</v>
      </c>
      <c r="S512" s="111">
        <v>0</v>
      </c>
      <c r="T512" s="111">
        <v>0</v>
      </c>
      <c r="U512" s="111">
        <v>0</v>
      </c>
      <c r="V512" s="111">
        <v>0</v>
      </c>
      <c r="W512" s="111">
        <v>0</v>
      </c>
      <c r="X512" s="186">
        <v>0</v>
      </c>
      <c r="Y512" s="111"/>
      <c r="Z512" s="110"/>
    </row>
    <row r="513" spans="1:26" s="112" customFormat="1" ht="21.95" customHeight="1" x14ac:dyDescent="0.25">
      <c r="A513" s="98">
        <v>81</v>
      </c>
      <c r="B513" s="141" t="s">
        <v>899</v>
      </c>
      <c r="C513" s="113">
        <v>1066380.22</v>
      </c>
      <c r="D513" s="278" t="s">
        <v>635</v>
      </c>
      <c r="E513" s="113">
        <v>1066380.22</v>
      </c>
      <c r="F513" s="227">
        <v>0</v>
      </c>
      <c r="G513" s="113">
        <v>0</v>
      </c>
      <c r="H513" s="113">
        <v>0</v>
      </c>
      <c r="I513" s="113">
        <v>0</v>
      </c>
      <c r="J513" s="113">
        <v>0</v>
      </c>
      <c r="K513" s="113">
        <v>0</v>
      </c>
      <c r="L513" s="113">
        <v>0</v>
      </c>
      <c r="M513" s="113">
        <v>0</v>
      </c>
      <c r="N513" s="113">
        <v>0</v>
      </c>
      <c r="O513" s="113">
        <v>0</v>
      </c>
      <c r="P513" s="113">
        <v>0</v>
      </c>
      <c r="Q513" s="113">
        <v>0</v>
      </c>
      <c r="R513" s="111">
        <v>0</v>
      </c>
      <c r="S513" s="111">
        <v>0</v>
      </c>
      <c r="T513" s="111">
        <v>0</v>
      </c>
      <c r="U513" s="111">
        <v>0</v>
      </c>
      <c r="V513" s="111">
        <v>0</v>
      </c>
      <c r="W513" s="111">
        <v>0</v>
      </c>
      <c r="X513" s="186">
        <v>0</v>
      </c>
      <c r="Y513" s="111"/>
      <c r="Z513" s="110"/>
    </row>
    <row r="514" spans="1:26" s="112" customFormat="1" ht="21.95" customHeight="1" x14ac:dyDescent="0.25">
      <c r="A514" s="98">
        <v>82</v>
      </c>
      <c r="B514" s="141" t="s">
        <v>900</v>
      </c>
      <c r="C514" s="113">
        <v>720282.71</v>
      </c>
      <c r="D514" s="278"/>
      <c r="E514" s="113">
        <v>0</v>
      </c>
      <c r="F514" s="227">
        <v>0</v>
      </c>
      <c r="G514" s="113">
        <v>0</v>
      </c>
      <c r="H514" s="113">
        <v>0</v>
      </c>
      <c r="I514" s="113">
        <v>0</v>
      </c>
      <c r="J514" s="113">
        <v>0</v>
      </c>
      <c r="K514" s="113">
        <v>0</v>
      </c>
      <c r="L514" s="113">
        <v>0</v>
      </c>
      <c r="M514" s="113">
        <v>0</v>
      </c>
      <c r="N514" s="113">
        <v>0</v>
      </c>
      <c r="O514" s="113">
        <v>0</v>
      </c>
      <c r="P514" s="113">
        <v>0</v>
      </c>
      <c r="Q514" s="113">
        <v>0</v>
      </c>
      <c r="R514" s="111">
        <v>0</v>
      </c>
      <c r="S514" s="111">
        <v>0</v>
      </c>
      <c r="T514" s="111">
        <v>0</v>
      </c>
      <c r="U514" s="111">
        <v>0</v>
      </c>
      <c r="V514" s="111">
        <v>0</v>
      </c>
      <c r="W514" s="111">
        <v>720282.71</v>
      </c>
      <c r="X514" s="186">
        <v>0</v>
      </c>
      <c r="Y514" s="111"/>
      <c r="Z514" s="110"/>
    </row>
    <row r="515" spans="1:26" s="112" customFormat="1" ht="21.95" customHeight="1" x14ac:dyDescent="0.25">
      <c r="A515" s="98">
        <v>83</v>
      </c>
      <c r="B515" s="141" t="s">
        <v>901</v>
      </c>
      <c r="C515" s="113">
        <v>1292536.6100000001</v>
      </c>
      <c r="D515" s="278" t="s">
        <v>639</v>
      </c>
      <c r="E515" s="113">
        <v>1292536.6100000001</v>
      </c>
      <c r="F515" s="227">
        <v>0</v>
      </c>
      <c r="G515" s="113">
        <v>0</v>
      </c>
      <c r="H515" s="113">
        <v>0</v>
      </c>
      <c r="I515" s="113">
        <v>0</v>
      </c>
      <c r="J515" s="113">
        <v>0</v>
      </c>
      <c r="K515" s="113">
        <v>0</v>
      </c>
      <c r="L515" s="113">
        <v>0</v>
      </c>
      <c r="M515" s="113">
        <v>0</v>
      </c>
      <c r="N515" s="113">
        <v>0</v>
      </c>
      <c r="O515" s="113">
        <v>0</v>
      </c>
      <c r="P515" s="113">
        <v>0</v>
      </c>
      <c r="Q515" s="113">
        <v>0</v>
      </c>
      <c r="R515" s="111">
        <v>0</v>
      </c>
      <c r="S515" s="111">
        <v>0</v>
      </c>
      <c r="T515" s="111">
        <v>0</v>
      </c>
      <c r="U515" s="111">
        <v>0</v>
      </c>
      <c r="V515" s="111">
        <v>0</v>
      </c>
      <c r="W515" s="111">
        <v>0</v>
      </c>
      <c r="X515" s="186">
        <v>0</v>
      </c>
      <c r="Y515" s="111"/>
      <c r="Z515" s="110"/>
    </row>
    <row r="516" spans="1:26" s="112" customFormat="1" ht="21.95" customHeight="1" x14ac:dyDescent="0.25">
      <c r="A516" s="98">
        <v>84</v>
      </c>
      <c r="B516" s="141" t="s">
        <v>902</v>
      </c>
      <c r="C516" s="113">
        <v>951950.58</v>
      </c>
      <c r="D516" s="278" t="s">
        <v>639</v>
      </c>
      <c r="E516" s="113">
        <v>951950.58</v>
      </c>
      <c r="F516" s="227">
        <v>0</v>
      </c>
      <c r="G516" s="113">
        <v>0</v>
      </c>
      <c r="H516" s="113">
        <v>0</v>
      </c>
      <c r="I516" s="113">
        <v>0</v>
      </c>
      <c r="J516" s="113">
        <v>0</v>
      </c>
      <c r="K516" s="113">
        <v>0</v>
      </c>
      <c r="L516" s="113">
        <v>0</v>
      </c>
      <c r="M516" s="113">
        <v>0</v>
      </c>
      <c r="N516" s="113">
        <v>0</v>
      </c>
      <c r="O516" s="113">
        <v>0</v>
      </c>
      <c r="P516" s="113">
        <v>0</v>
      </c>
      <c r="Q516" s="113">
        <v>0</v>
      </c>
      <c r="R516" s="111">
        <v>0</v>
      </c>
      <c r="S516" s="111">
        <v>0</v>
      </c>
      <c r="T516" s="111">
        <v>0</v>
      </c>
      <c r="U516" s="111">
        <v>0</v>
      </c>
      <c r="V516" s="111">
        <v>0</v>
      </c>
      <c r="W516" s="111">
        <v>0</v>
      </c>
      <c r="X516" s="186">
        <v>0</v>
      </c>
      <c r="Y516" s="111"/>
      <c r="Z516" s="110"/>
    </row>
    <row r="517" spans="1:26" s="112" customFormat="1" ht="21.95" customHeight="1" x14ac:dyDescent="0.25">
      <c r="A517" s="98">
        <v>85</v>
      </c>
      <c r="B517" s="141" t="s">
        <v>903</v>
      </c>
      <c r="C517" s="113">
        <v>1223206.3799999999</v>
      </c>
      <c r="D517" s="278"/>
      <c r="E517" s="113">
        <v>0</v>
      </c>
      <c r="F517" s="227">
        <v>0</v>
      </c>
      <c r="G517" s="113">
        <v>0</v>
      </c>
      <c r="H517" s="113">
        <v>523</v>
      </c>
      <c r="I517" s="113">
        <v>1223206.3799999999</v>
      </c>
      <c r="J517" s="113">
        <v>0</v>
      </c>
      <c r="K517" s="113">
        <v>0</v>
      </c>
      <c r="L517" s="113">
        <v>0</v>
      </c>
      <c r="M517" s="113">
        <v>0</v>
      </c>
      <c r="N517" s="113">
        <v>0</v>
      </c>
      <c r="O517" s="113">
        <v>0</v>
      </c>
      <c r="P517" s="113">
        <v>0</v>
      </c>
      <c r="Q517" s="113">
        <v>0</v>
      </c>
      <c r="R517" s="111">
        <v>0</v>
      </c>
      <c r="S517" s="111">
        <v>0</v>
      </c>
      <c r="T517" s="111">
        <v>0</v>
      </c>
      <c r="U517" s="111">
        <v>0</v>
      </c>
      <c r="V517" s="111">
        <v>0</v>
      </c>
      <c r="W517" s="111">
        <v>0</v>
      </c>
      <c r="X517" s="186">
        <v>0</v>
      </c>
      <c r="Y517" s="111"/>
      <c r="Z517" s="110"/>
    </row>
    <row r="518" spans="1:26" s="112" customFormat="1" ht="21.95" customHeight="1" x14ac:dyDescent="0.25">
      <c r="A518" s="98">
        <v>86</v>
      </c>
      <c r="B518" s="141" t="s">
        <v>1168</v>
      </c>
      <c r="C518" s="113">
        <v>735103.64</v>
      </c>
      <c r="D518" s="278" t="s">
        <v>639</v>
      </c>
      <c r="E518" s="113">
        <v>735103.64</v>
      </c>
      <c r="F518" s="227">
        <v>0</v>
      </c>
      <c r="G518" s="113">
        <v>0</v>
      </c>
      <c r="H518" s="113">
        <v>0</v>
      </c>
      <c r="I518" s="113">
        <v>0</v>
      </c>
      <c r="J518" s="113">
        <v>0</v>
      </c>
      <c r="K518" s="113">
        <v>0</v>
      </c>
      <c r="L518" s="113">
        <v>0</v>
      </c>
      <c r="M518" s="113">
        <v>0</v>
      </c>
      <c r="N518" s="113">
        <v>0</v>
      </c>
      <c r="O518" s="113">
        <v>0</v>
      </c>
      <c r="P518" s="113">
        <v>0</v>
      </c>
      <c r="Q518" s="113">
        <v>0</v>
      </c>
      <c r="R518" s="111">
        <v>0</v>
      </c>
      <c r="S518" s="111">
        <v>0</v>
      </c>
      <c r="T518" s="111">
        <v>0</v>
      </c>
      <c r="U518" s="111">
        <v>0</v>
      </c>
      <c r="V518" s="111">
        <v>0</v>
      </c>
      <c r="W518" s="111">
        <v>0</v>
      </c>
      <c r="X518" s="186">
        <v>0</v>
      </c>
      <c r="Y518" s="111"/>
      <c r="Z518" s="110"/>
    </row>
    <row r="519" spans="1:26" s="112" customFormat="1" ht="21.95" customHeight="1" x14ac:dyDescent="0.25">
      <c r="A519" s="98">
        <v>87</v>
      </c>
      <c r="B519" s="141" t="s">
        <v>1169</v>
      </c>
      <c r="C519" s="113">
        <v>2339431.46</v>
      </c>
      <c r="D519" s="278" t="s">
        <v>664</v>
      </c>
      <c r="E519" s="113">
        <v>2339431.46</v>
      </c>
      <c r="F519" s="227">
        <v>0</v>
      </c>
      <c r="G519" s="113">
        <v>0</v>
      </c>
      <c r="H519" s="113">
        <v>0</v>
      </c>
      <c r="I519" s="113">
        <v>0</v>
      </c>
      <c r="J519" s="113">
        <v>0</v>
      </c>
      <c r="K519" s="113">
        <v>0</v>
      </c>
      <c r="L519" s="113">
        <v>0</v>
      </c>
      <c r="M519" s="113">
        <v>0</v>
      </c>
      <c r="N519" s="113">
        <v>0</v>
      </c>
      <c r="O519" s="113">
        <v>0</v>
      </c>
      <c r="P519" s="113">
        <v>0</v>
      </c>
      <c r="Q519" s="113">
        <v>0</v>
      </c>
      <c r="R519" s="111">
        <v>0</v>
      </c>
      <c r="S519" s="111">
        <v>0</v>
      </c>
      <c r="T519" s="111">
        <v>0</v>
      </c>
      <c r="U519" s="111">
        <v>0</v>
      </c>
      <c r="V519" s="111">
        <v>0</v>
      </c>
      <c r="W519" s="111">
        <v>0</v>
      </c>
      <c r="X519" s="186">
        <v>0</v>
      </c>
      <c r="Y519" s="111"/>
      <c r="Z519" s="110"/>
    </row>
    <row r="520" spans="1:26" s="112" customFormat="1" ht="21.95" customHeight="1" x14ac:dyDescent="0.25">
      <c r="A520" s="98">
        <v>88</v>
      </c>
      <c r="B520" s="141" t="s">
        <v>904</v>
      </c>
      <c r="C520" s="113">
        <v>294195.55</v>
      </c>
      <c r="D520" s="278" t="s">
        <v>639</v>
      </c>
      <c r="E520" s="113">
        <v>294195.55</v>
      </c>
      <c r="F520" s="227">
        <v>0</v>
      </c>
      <c r="G520" s="113">
        <v>0</v>
      </c>
      <c r="H520" s="113">
        <v>0</v>
      </c>
      <c r="I520" s="113">
        <v>0</v>
      </c>
      <c r="J520" s="113">
        <v>0</v>
      </c>
      <c r="K520" s="113">
        <v>0</v>
      </c>
      <c r="L520" s="113">
        <v>0</v>
      </c>
      <c r="M520" s="113">
        <v>0</v>
      </c>
      <c r="N520" s="113">
        <v>0</v>
      </c>
      <c r="O520" s="113">
        <v>0</v>
      </c>
      <c r="P520" s="113">
        <v>0</v>
      </c>
      <c r="Q520" s="113">
        <v>0</v>
      </c>
      <c r="R520" s="111">
        <v>0</v>
      </c>
      <c r="S520" s="111">
        <v>0</v>
      </c>
      <c r="T520" s="111">
        <v>0</v>
      </c>
      <c r="U520" s="111">
        <v>0</v>
      </c>
      <c r="V520" s="111">
        <v>0</v>
      </c>
      <c r="W520" s="111">
        <v>0</v>
      </c>
      <c r="X520" s="186">
        <v>0</v>
      </c>
      <c r="Y520" s="111"/>
      <c r="Z520" s="110"/>
    </row>
    <row r="521" spans="1:26" s="112" customFormat="1" ht="21.95" customHeight="1" x14ac:dyDescent="0.25">
      <c r="A521" s="98">
        <v>89</v>
      </c>
      <c r="B521" s="141" t="s">
        <v>905</v>
      </c>
      <c r="C521" s="113">
        <v>1685652.8</v>
      </c>
      <c r="D521" s="278" t="s">
        <v>626</v>
      </c>
      <c r="E521" s="113">
        <v>1685652.8</v>
      </c>
      <c r="F521" s="227">
        <v>0</v>
      </c>
      <c r="G521" s="113">
        <v>0</v>
      </c>
      <c r="H521" s="113">
        <v>0</v>
      </c>
      <c r="I521" s="113">
        <v>0</v>
      </c>
      <c r="J521" s="113">
        <v>0</v>
      </c>
      <c r="K521" s="113">
        <v>0</v>
      </c>
      <c r="L521" s="113">
        <v>0</v>
      </c>
      <c r="M521" s="113">
        <v>0</v>
      </c>
      <c r="N521" s="113">
        <v>0</v>
      </c>
      <c r="O521" s="113">
        <v>0</v>
      </c>
      <c r="P521" s="113">
        <v>0</v>
      </c>
      <c r="Q521" s="113">
        <v>0</v>
      </c>
      <c r="R521" s="111">
        <v>0</v>
      </c>
      <c r="S521" s="111">
        <v>0</v>
      </c>
      <c r="T521" s="111">
        <v>0</v>
      </c>
      <c r="U521" s="111">
        <v>0</v>
      </c>
      <c r="V521" s="111">
        <v>0</v>
      </c>
      <c r="W521" s="111">
        <v>0</v>
      </c>
      <c r="X521" s="186">
        <v>0</v>
      </c>
      <c r="Y521" s="111"/>
      <c r="Z521" s="110"/>
    </row>
    <row r="522" spans="1:26" s="112" customFormat="1" ht="21.95" customHeight="1" x14ac:dyDescent="0.25">
      <c r="A522" s="98">
        <v>90</v>
      </c>
      <c r="B522" s="141" t="s">
        <v>906</v>
      </c>
      <c r="C522" s="113">
        <v>897348.04</v>
      </c>
      <c r="D522" s="278" t="s">
        <v>639</v>
      </c>
      <c r="E522" s="113">
        <v>897348.04</v>
      </c>
      <c r="F522" s="227">
        <v>0</v>
      </c>
      <c r="G522" s="113">
        <v>0</v>
      </c>
      <c r="H522" s="113">
        <v>0</v>
      </c>
      <c r="I522" s="113">
        <v>0</v>
      </c>
      <c r="J522" s="113">
        <v>0</v>
      </c>
      <c r="K522" s="113">
        <v>0</v>
      </c>
      <c r="L522" s="113">
        <v>0</v>
      </c>
      <c r="M522" s="113">
        <v>0</v>
      </c>
      <c r="N522" s="113">
        <v>0</v>
      </c>
      <c r="O522" s="113">
        <v>0</v>
      </c>
      <c r="P522" s="113">
        <v>0</v>
      </c>
      <c r="Q522" s="113">
        <v>0</v>
      </c>
      <c r="R522" s="111">
        <v>0</v>
      </c>
      <c r="S522" s="111">
        <v>0</v>
      </c>
      <c r="T522" s="111">
        <v>0</v>
      </c>
      <c r="U522" s="111">
        <v>0</v>
      </c>
      <c r="V522" s="111">
        <v>0</v>
      </c>
      <c r="W522" s="111">
        <v>0</v>
      </c>
      <c r="X522" s="186">
        <v>0</v>
      </c>
      <c r="Y522" s="111"/>
      <c r="Z522" s="110"/>
    </row>
    <row r="523" spans="1:26" s="112" customFormat="1" ht="21.95" customHeight="1" x14ac:dyDescent="0.25">
      <c r="A523" s="98">
        <v>91</v>
      </c>
      <c r="B523" s="141" t="s">
        <v>907</v>
      </c>
      <c r="C523" s="113">
        <v>768276.62</v>
      </c>
      <c r="D523" s="278" t="s">
        <v>639</v>
      </c>
      <c r="E523" s="113">
        <v>726722.07</v>
      </c>
      <c r="F523" s="227">
        <v>0</v>
      </c>
      <c r="G523" s="113">
        <v>0</v>
      </c>
      <c r="H523" s="113">
        <v>0</v>
      </c>
      <c r="I523" s="113">
        <v>0</v>
      </c>
      <c r="J523" s="113">
        <v>0</v>
      </c>
      <c r="K523" s="113">
        <v>0</v>
      </c>
      <c r="L523" s="113">
        <v>0</v>
      </c>
      <c r="M523" s="113">
        <v>0</v>
      </c>
      <c r="N523" s="113">
        <v>0</v>
      </c>
      <c r="O523" s="113">
        <v>0</v>
      </c>
      <c r="P523" s="113">
        <v>0</v>
      </c>
      <c r="Q523" s="113">
        <v>0</v>
      </c>
      <c r="R523" s="111">
        <v>0</v>
      </c>
      <c r="S523" s="111">
        <v>0</v>
      </c>
      <c r="T523" s="111">
        <v>0</v>
      </c>
      <c r="U523" s="111">
        <v>0</v>
      </c>
      <c r="V523" s="111">
        <v>0</v>
      </c>
      <c r="W523" s="111">
        <v>0</v>
      </c>
      <c r="X523" s="186">
        <v>41554.550000000003</v>
      </c>
      <c r="Y523" s="111"/>
      <c r="Z523" s="110"/>
    </row>
    <row r="524" spans="1:26" s="112" customFormat="1" ht="21.95" customHeight="1" x14ac:dyDescent="0.25">
      <c r="A524" s="98">
        <v>92</v>
      </c>
      <c r="B524" s="141" t="s">
        <v>1170</v>
      </c>
      <c r="C524" s="113">
        <v>727772.68</v>
      </c>
      <c r="D524" s="278" t="s">
        <v>639</v>
      </c>
      <c r="E524" s="113">
        <v>727772.68</v>
      </c>
      <c r="F524" s="227">
        <v>0</v>
      </c>
      <c r="G524" s="113">
        <v>0</v>
      </c>
      <c r="H524" s="113">
        <v>0</v>
      </c>
      <c r="I524" s="113">
        <v>0</v>
      </c>
      <c r="J524" s="113">
        <v>0</v>
      </c>
      <c r="K524" s="113">
        <v>0</v>
      </c>
      <c r="L524" s="113">
        <v>0</v>
      </c>
      <c r="M524" s="113">
        <v>0</v>
      </c>
      <c r="N524" s="113">
        <v>0</v>
      </c>
      <c r="O524" s="113">
        <v>0</v>
      </c>
      <c r="P524" s="113">
        <v>0</v>
      </c>
      <c r="Q524" s="113">
        <v>0</v>
      </c>
      <c r="R524" s="111">
        <v>0</v>
      </c>
      <c r="S524" s="111">
        <v>0</v>
      </c>
      <c r="T524" s="111">
        <v>0</v>
      </c>
      <c r="U524" s="111">
        <v>0</v>
      </c>
      <c r="V524" s="111">
        <v>0</v>
      </c>
      <c r="W524" s="111">
        <v>0</v>
      </c>
      <c r="X524" s="186">
        <v>0</v>
      </c>
      <c r="Y524" s="111"/>
      <c r="Z524" s="110"/>
    </row>
    <row r="525" spans="1:26" s="112" customFormat="1" ht="21.95" customHeight="1" x14ac:dyDescent="0.25">
      <c r="A525" s="98">
        <v>93</v>
      </c>
      <c r="B525" s="141" t="s">
        <v>910</v>
      </c>
      <c r="C525" s="113">
        <v>615613.69999999995</v>
      </c>
      <c r="D525" s="278" t="s">
        <v>639</v>
      </c>
      <c r="E525" s="113">
        <v>615613.69999999995</v>
      </c>
      <c r="F525" s="227">
        <v>0</v>
      </c>
      <c r="G525" s="113">
        <v>0</v>
      </c>
      <c r="H525" s="113">
        <v>0</v>
      </c>
      <c r="I525" s="113">
        <v>0</v>
      </c>
      <c r="J525" s="113">
        <v>0</v>
      </c>
      <c r="K525" s="113">
        <v>0</v>
      </c>
      <c r="L525" s="113">
        <v>0</v>
      </c>
      <c r="M525" s="113">
        <v>0</v>
      </c>
      <c r="N525" s="113">
        <v>0</v>
      </c>
      <c r="O525" s="113">
        <v>0</v>
      </c>
      <c r="P525" s="113">
        <v>0</v>
      </c>
      <c r="Q525" s="113">
        <v>0</v>
      </c>
      <c r="R525" s="111">
        <v>0</v>
      </c>
      <c r="S525" s="111">
        <v>0</v>
      </c>
      <c r="T525" s="111">
        <v>0</v>
      </c>
      <c r="U525" s="111">
        <v>0</v>
      </c>
      <c r="V525" s="111">
        <v>0</v>
      </c>
      <c r="W525" s="111">
        <v>0</v>
      </c>
      <c r="X525" s="186">
        <v>0</v>
      </c>
      <c r="Y525" s="111"/>
      <c r="Z525" s="110"/>
    </row>
    <row r="526" spans="1:26" s="112" customFormat="1" ht="21.95" customHeight="1" x14ac:dyDescent="0.25">
      <c r="A526" s="98">
        <v>94</v>
      </c>
      <c r="B526" s="141" t="s">
        <v>911</v>
      </c>
      <c r="C526" s="113">
        <v>609053.18999999994</v>
      </c>
      <c r="D526" s="278" t="s">
        <v>639</v>
      </c>
      <c r="E526" s="113">
        <v>609053.18999999994</v>
      </c>
      <c r="F526" s="227">
        <v>0</v>
      </c>
      <c r="G526" s="113">
        <v>0</v>
      </c>
      <c r="H526" s="113">
        <v>0</v>
      </c>
      <c r="I526" s="113">
        <v>0</v>
      </c>
      <c r="J526" s="113">
        <v>0</v>
      </c>
      <c r="K526" s="113">
        <v>0</v>
      </c>
      <c r="L526" s="113">
        <v>0</v>
      </c>
      <c r="M526" s="113">
        <v>0</v>
      </c>
      <c r="N526" s="113">
        <v>0</v>
      </c>
      <c r="O526" s="113">
        <v>0</v>
      </c>
      <c r="P526" s="113">
        <v>0</v>
      </c>
      <c r="Q526" s="113">
        <v>0</v>
      </c>
      <c r="R526" s="111">
        <v>0</v>
      </c>
      <c r="S526" s="111">
        <v>0</v>
      </c>
      <c r="T526" s="111">
        <v>0</v>
      </c>
      <c r="U526" s="111">
        <v>0</v>
      </c>
      <c r="V526" s="111">
        <v>0</v>
      </c>
      <c r="W526" s="111">
        <v>0</v>
      </c>
      <c r="X526" s="186">
        <v>0</v>
      </c>
      <c r="Y526" s="111"/>
      <c r="Z526" s="110"/>
    </row>
    <row r="527" spans="1:26" s="112" customFormat="1" ht="21.95" customHeight="1" x14ac:dyDescent="0.25">
      <c r="A527" s="98">
        <v>95</v>
      </c>
      <c r="B527" s="141" t="s">
        <v>908</v>
      </c>
      <c r="C527" s="113">
        <v>371754.28</v>
      </c>
      <c r="D527" s="278" t="s">
        <v>639</v>
      </c>
      <c r="E527" s="113">
        <v>371754.28</v>
      </c>
      <c r="F527" s="227">
        <v>0</v>
      </c>
      <c r="G527" s="113">
        <v>0</v>
      </c>
      <c r="H527" s="113">
        <v>0</v>
      </c>
      <c r="I527" s="113">
        <v>0</v>
      </c>
      <c r="J527" s="113">
        <v>0</v>
      </c>
      <c r="K527" s="113">
        <v>0</v>
      </c>
      <c r="L527" s="113">
        <v>0</v>
      </c>
      <c r="M527" s="113">
        <v>0</v>
      </c>
      <c r="N527" s="113">
        <v>0</v>
      </c>
      <c r="O527" s="113">
        <v>0</v>
      </c>
      <c r="P527" s="113">
        <v>0</v>
      </c>
      <c r="Q527" s="113">
        <v>0</v>
      </c>
      <c r="R527" s="111">
        <v>0</v>
      </c>
      <c r="S527" s="111">
        <v>0</v>
      </c>
      <c r="T527" s="111">
        <v>0</v>
      </c>
      <c r="U527" s="111">
        <v>0</v>
      </c>
      <c r="V527" s="111">
        <v>0</v>
      </c>
      <c r="W527" s="111">
        <v>0</v>
      </c>
      <c r="X527" s="186">
        <v>0</v>
      </c>
      <c r="Y527" s="111"/>
      <c r="Z527" s="110"/>
    </row>
    <row r="528" spans="1:26" s="112" customFormat="1" ht="21.95" customHeight="1" x14ac:dyDescent="0.25">
      <c r="A528" s="98">
        <v>96</v>
      </c>
      <c r="B528" s="141" t="s">
        <v>909</v>
      </c>
      <c r="C528" s="113">
        <v>1481434.23</v>
      </c>
      <c r="D528" s="278" t="s">
        <v>1134</v>
      </c>
      <c r="E528" s="113">
        <v>1481434.23</v>
      </c>
      <c r="F528" s="227">
        <v>0</v>
      </c>
      <c r="G528" s="113">
        <v>0</v>
      </c>
      <c r="H528" s="113">
        <v>0</v>
      </c>
      <c r="I528" s="113">
        <v>0</v>
      </c>
      <c r="J528" s="113">
        <v>0</v>
      </c>
      <c r="K528" s="113">
        <v>0</v>
      </c>
      <c r="L528" s="113">
        <v>0</v>
      </c>
      <c r="M528" s="113">
        <v>0</v>
      </c>
      <c r="N528" s="113">
        <v>0</v>
      </c>
      <c r="O528" s="113">
        <v>0</v>
      </c>
      <c r="P528" s="113">
        <v>0</v>
      </c>
      <c r="Q528" s="113">
        <v>0</v>
      </c>
      <c r="R528" s="111">
        <v>0</v>
      </c>
      <c r="S528" s="111">
        <v>0</v>
      </c>
      <c r="T528" s="111">
        <v>0</v>
      </c>
      <c r="U528" s="111">
        <v>0</v>
      </c>
      <c r="V528" s="111">
        <v>0</v>
      </c>
      <c r="W528" s="111">
        <v>0</v>
      </c>
      <c r="X528" s="186">
        <v>0</v>
      </c>
      <c r="Y528" s="111"/>
      <c r="Z528" s="110"/>
    </row>
    <row r="529" spans="1:26" s="112" customFormat="1" ht="21.95" customHeight="1" x14ac:dyDescent="0.25">
      <c r="A529" s="98">
        <v>97</v>
      </c>
      <c r="B529" s="141" t="s">
        <v>912</v>
      </c>
      <c r="C529" s="113">
        <v>1521555</v>
      </c>
      <c r="D529" s="278" t="s">
        <v>1135</v>
      </c>
      <c r="E529" s="113">
        <v>1521555</v>
      </c>
      <c r="F529" s="227">
        <v>0</v>
      </c>
      <c r="G529" s="113">
        <v>0</v>
      </c>
      <c r="H529" s="113">
        <v>0</v>
      </c>
      <c r="I529" s="113">
        <v>0</v>
      </c>
      <c r="J529" s="113">
        <v>0</v>
      </c>
      <c r="K529" s="113">
        <v>0</v>
      </c>
      <c r="L529" s="113">
        <v>0</v>
      </c>
      <c r="M529" s="113">
        <v>0</v>
      </c>
      <c r="N529" s="113">
        <v>0</v>
      </c>
      <c r="O529" s="113">
        <v>0</v>
      </c>
      <c r="P529" s="113">
        <v>0</v>
      </c>
      <c r="Q529" s="113">
        <v>0</v>
      </c>
      <c r="R529" s="111">
        <v>0</v>
      </c>
      <c r="S529" s="111">
        <v>0</v>
      </c>
      <c r="T529" s="111">
        <v>0</v>
      </c>
      <c r="U529" s="111">
        <v>0</v>
      </c>
      <c r="V529" s="111">
        <v>0</v>
      </c>
      <c r="W529" s="111">
        <v>0</v>
      </c>
      <c r="X529" s="186">
        <v>0</v>
      </c>
      <c r="Y529" s="111"/>
      <c r="Z529" s="110"/>
    </row>
    <row r="530" spans="1:26" s="112" customFormat="1" ht="21.95" customHeight="1" x14ac:dyDescent="0.25">
      <c r="A530" s="98">
        <v>98</v>
      </c>
      <c r="B530" s="141" t="s">
        <v>913</v>
      </c>
      <c r="C530" s="113">
        <v>379388.75</v>
      </c>
      <c r="D530" s="278" t="s">
        <v>639</v>
      </c>
      <c r="E530" s="113">
        <v>379388.75</v>
      </c>
      <c r="F530" s="227">
        <v>0</v>
      </c>
      <c r="G530" s="113">
        <v>0</v>
      </c>
      <c r="H530" s="113">
        <v>0</v>
      </c>
      <c r="I530" s="113">
        <v>0</v>
      </c>
      <c r="J530" s="113">
        <v>0</v>
      </c>
      <c r="K530" s="113">
        <v>0</v>
      </c>
      <c r="L530" s="113">
        <v>0</v>
      </c>
      <c r="M530" s="113">
        <v>0</v>
      </c>
      <c r="N530" s="113">
        <v>0</v>
      </c>
      <c r="O530" s="113">
        <v>0</v>
      </c>
      <c r="P530" s="113">
        <v>0</v>
      </c>
      <c r="Q530" s="113">
        <v>0</v>
      </c>
      <c r="R530" s="111">
        <v>0</v>
      </c>
      <c r="S530" s="111">
        <v>0</v>
      </c>
      <c r="T530" s="111">
        <v>0</v>
      </c>
      <c r="U530" s="111">
        <v>0</v>
      </c>
      <c r="V530" s="111">
        <v>0</v>
      </c>
      <c r="W530" s="111">
        <v>0</v>
      </c>
      <c r="X530" s="186">
        <v>0</v>
      </c>
      <c r="Y530" s="111"/>
      <c r="Z530" s="110"/>
    </row>
    <row r="531" spans="1:26" s="112" customFormat="1" ht="21.95" customHeight="1" x14ac:dyDescent="0.25">
      <c r="A531" s="98">
        <v>99</v>
      </c>
      <c r="B531" s="141" t="s">
        <v>914</v>
      </c>
      <c r="C531" s="113">
        <v>1394862.39</v>
      </c>
      <c r="D531" s="278" t="s">
        <v>626</v>
      </c>
      <c r="E531" s="113">
        <v>1394862.39</v>
      </c>
      <c r="F531" s="227">
        <v>0</v>
      </c>
      <c r="G531" s="113">
        <v>0</v>
      </c>
      <c r="H531" s="113">
        <v>0</v>
      </c>
      <c r="I531" s="113">
        <v>0</v>
      </c>
      <c r="J531" s="113">
        <v>0</v>
      </c>
      <c r="K531" s="113">
        <v>0</v>
      </c>
      <c r="L531" s="113">
        <v>0</v>
      </c>
      <c r="M531" s="113">
        <v>0</v>
      </c>
      <c r="N531" s="113">
        <v>0</v>
      </c>
      <c r="O531" s="113">
        <v>0</v>
      </c>
      <c r="P531" s="113">
        <v>0</v>
      </c>
      <c r="Q531" s="113">
        <v>0</v>
      </c>
      <c r="R531" s="111">
        <v>0</v>
      </c>
      <c r="S531" s="111">
        <v>0</v>
      </c>
      <c r="T531" s="111">
        <v>0</v>
      </c>
      <c r="U531" s="111">
        <v>0</v>
      </c>
      <c r="V531" s="111">
        <v>0</v>
      </c>
      <c r="W531" s="111">
        <v>0</v>
      </c>
      <c r="X531" s="186">
        <v>0</v>
      </c>
      <c r="Y531" s="111"/>
      <c r="Z531" s="110"/>
    </row>
    <row r="532" spans="1:26" s="112" customFormat="1" ht="21.95" customHeight="1" x14ac:dyDescent="0.25">
      <c r="A532" s="98">
        <v>100</v>
      </c>
      <c r="B532" s="141" t="s">
        <v>919</v>
      </c>
      <c r="C532" s="113">
        <v>3322581.5</v>
      </c>
      <c r="D532" s="278" t="s">
        <v>626</v>
      </c>
      <c r="E532" s="113">
        <v>3141825.45</v>
      </c>
      <c r="F532" s="227">
        <v>0</v>
      </c>
      <c r="G532" s="113">
        <v>0</v>
      </c>
      <c r="H532" s="113">
        <v>0</v>
      </c>
      <c r="I532" s="113">
        <v>0</v>
      </c>
      <c r="J532" s="113">
        <v>0</v>
      </c>
      <c r="K532" s="113">
        <v>0</v>
      </c>
      <c r="L532" s="113">
        <v>0</v>
      </c>
      <c r="M532" s="113">
        <v>0</v>
      </c>
      <c r="N532" s="113">
        <v>0</v>
      </c>
      <c r="O532" s="113">
        <v>0</v>
      </c>
      <c r="P532" s="113">
        <v>0</v>
      </c>
      <c r="Q532" s="113">
        <v>0</v>
      </c>
      <c r="R532" s="111">
        <v>0</v>
      </c>
      <c r="S532" s="111">
        <v>180756.05</v>
      </c>
      <c r="T532" s="111">
        <v>0</v>
      </c>
      <c r="U532" s="111">
        <v>0</v>
      </c>
      <c r="V532" s="111">
        <v>0</v>
      </c>
      <c r="W532" s="111">
        <v>0</v>
      </c>
      <c r="X532" s="186">
        <v>0</v>
      </c>
      <c r="Y532" s="111"/>
      <c r="Z532" s="110"/>
    </row>
    <row r="533" spans="1:26" s="112" customFormat="1" ht="21.95" customHeight="1" x14ac:dyDescent="0.25">
      <c r="A533" s="98">
        <v>101</v>
      </c>
      <c r="B533" s="141" t="s">
        <v>915</v>
      </c>
      <c r="C533" s="113">
        <v>898252.48</v>
      </c>
      <c r="D533" s="278" t="s">
        <v>639</v>
      </c>
      <c r="E533" s="113">
        <v>898252.48</v>
      </c>
      <c r="F533" s="227">
        <v>0</v>
      </c>
      <c r="G533" s="113">
        <v>0</v>
      </c>
      <c r="H533" s="113">
        <v>0</v>
      </c>
      <c r="I533" s="113">
        <v>0</v>
      </c>
      <c r="J533" s="113">
        <v>0</v>
      </c>
      <c r="K533" s="113">
        <v>0</v>
      </c>
      <c r="L533" s="113">
        <v>0</v>
      </c>
      <c r="M533" s="113">
        <v>0</v>
      </c>
      <c r="N533" s="113">
        <v>0</v>
      </c>
      <c r="O533" s="113">
        <v>0</v>
      </c>
      <c r="P533" s="113">
        <v>0</v>
      </c>
      <c r="Q533" s="113">
        <v>0</v>
      </c>
      <c r="R533" s="111">
        <v>0</v>
      </c>
      <c r="S533" s="111">
        <v>0</v>
      </c>
      <c r="T533" s="111">
        <v>0</v>
      </c>
      <c r="U533" s="111">
        <v>0</v>
      </c>
      <c r="V533" s="111">
        <v>0</v>
      </c>
      <c r="W533" s="111">
        <v>0</v>
      </c>
      <c r="X533" s="186">
        <v>0</v>
      </c>
      <c r="Y533" s="111"/>
      <c r="Z533" s="110"/>
    </row>
    <row r="534" spans="1:26" s="112" customFormat="1" ht="21.95" customHeight="1" x14ac:dyDescent="0.25">
      <c r="A534" s="98">
        <v>102</v>
      </c>
      <c r="B534" s="141" t="s">
        <v>916</v>
      </c>
      <c r="C534" s="113">
        <v>3957016.24</v>
      </c>
      <c r="D534" s="278"/>
      <c r="E534" s="113">
        <v>0</v>
      </c>
      <c r="F534" s="227">
        <v>0</v>
      </c>
      <c r="G534" s="113">
        <v>0</v>
      </c>
      <c r="H534" s="113">
        <v>1400</v>
      </c>
      <c r="I534" s="113">
        <v>3957016.24</v>
      </c>
      <c r="J534" s="113">
        <v>0</v>
      </c>
      <c r="K534" s="113">
        <v>0</v>
      </c>
      <c r="L534" s="113">
        <v>0</v>
      </c>
      <c r="M534" s="113">
        <v>0</v>
      </c>
      <c r="N534" s="113">
        <v>0</v>
      </c>
      <c r="O534" s="113">
        <v>0</v>
      </c>
      <c r="P534" s="113">
        <v>0</v>
      </c>
      <c r="Q534" s="113">
        <v>0</v>
      </c>
      <c r="R534" s="111">
        <v>0</v>
      </c>
      <c r="S534" s="111">
        <v>0</v>
      </c>
      <c r="T534" s="111">
        <v>0</v>
      </c>
      <c r="U534" s="111">
        <v>0</v>
      </c>
      <c r="V534" s="111">
        <v>0</v>
      </c>
      <c r="W534" s="111">
        <v>0</v>
      </c>
      <c r="X534" s="186">
        <v>0</v>
      </c>
      <c r="Y534" s="111"/>
      <c r="Z534" s="110"/>
    </row>
    <row r="535" spans="1:26" s="112" customFormat="1" ht="21.95" customHeight="1" x14ac:dyDescent="0.25">
      <c r="A535" s="98">
        <v>103</v>
      </c>
      <c r="B535" s="141" t="s">
        <v>917</v>
      </c>
      <c r="C535" s="113">
        <v>679472.41</v>
      </c>
      <c r="D535" s="278" t="s">
        <v>639</v>
      </c>
      <c r="E535" s="113">
        <v>679472.41</v>
      </c>
      <c r="F535" s="227">
        <v>0</v>
      </c>
      <c r="G535" s="113">
        <v>0</v>
      </c>
      <c r="H535" s="113">
        <v>0</v>
      </c>
      <c r="I535" s="113">
        <v>0</v>
      </c>
      <c r="J535" s="113">
        <v>0</v>
      </c>
      <c r="K535" s="113">
        <v>0</v>
      </c>
      <c r="L535" s="113">
        <v>0</v>
      </c>
      <c r="M535" s="113">
        <v>0</v>
      </c>
      <c r="N535" s="113">
        <v>0</v>
      </c>
      <c r="O535" s="113">
        <v>0</v>
      </c>
      <c r="P535" s="113">
        <v>0</v>
      </c>
      <c r="Q535" s="113">
        <v>0</v>
      </c>
      <c r="R535" s="111">
        <v>0</v>
      </c>
      <c r="S535" s="111">
        <v>0</v>
      </c>
      <c r="T535" s="111">
        <v>0</v>
      </c>
      <c r="U535" s="111">
        <v>0</v>
      </c>
      <c r="V535" s="111">
        <v>0</v>
      </c>
      <c r="W535" s="111">
        <v>0</v>
      </c>
      <c r="X535" s="186">
        <v>0</v>
      </c>
      <c r="Y535" s="111"/>
      <c r="Z535" s="110"/>
    </row>
    <row r="536" spans="1:26" s="112" customFormat="1" ht="21.95" customHeight="1" x14ac:dyDescent="0.25">
      <c r="A536" s="98">
        <v>104</v>
      </c>
      <c r="B536" s="141" t="s">
        <v>918</v>
      </c>
      <c r="C536" s="113">
        <v>4011688.75</v>
      </c>
      <c r="D536" s="278"/>
      <c r="E536" s="113">
        <v>0</v>
      </c>
      <c r="F536" s="227">
        <v>0</v>
      </c>
      <c r="G536" s="113">
        <v>0</v>
      </c>
      <c r="H536" s="113">
        <v>0</v>
      </c>
      <c r="I536" s="113">
        <v>0</v>
      </c>
      <c r="J536" s="113">
        <v>300</v>
      </c>
      <c r="K536" s="113">
        <v>975940.77</v>
      </c>
      <c r="L536" s="113">
        <v>0</v>
      </c>
      <c r="M536" s="113"/>
      <c r="N536" s="113">
        <v>540</v>
      </c>
      <c r="O536" s="113">
        <v>3035747.98</v>
      </c>
      <c r="P536" s="113">
        <v>0</v>
      </c>
      <c r="Q536" s="113">
        <v>0</v>
      </c>
      <c r="R536" s="111">
        <v>0</v>
      </c>
      <c r="S536" s="111">
        <v>0</v>
      </c>
      <c r="T536" s="111">
        <v>0</v>
      </c>
      <c r="U536" s="111">
        <v>0</v>
      </c>
      <c r="V536" s="111">
        <v>0</v>
      </c>
      <c r="W536" s="111">
        <v>0</v>
      </c>
      <c r="X536" s="186">
        <v>0</v>
      </c>
      <c r="Y536" s="111"/>
      <c r="Z536" s="110"/>
    </row>
    <row r="537" spans="1:26" s="112" customFormat="1" ht="21.95" customHeight="1" x14ac:dyDescent="0.25">
      <c r="A537" s="98">
        <v>105</v>
      </c>
      <c r="B537" s="141" t="s">
        <v>1171</v>
      </c>
      <c r="C537" s="113">
        <v>330000</v>
      </c>
      <c r="D537" s="278" t="s">
        <v>665</v>
      </c>
      <c r="E537" s="113">
        <v>330000</v>
      </c>
      <c r="F537" s="227">
        <v>0</v>
      </c>
      <c r="G537" s="113">
        <v>0</v>
      </c>
      <c r="H537" s="113">
        <v>0</v>
      </c>
      <c r="I537" s="113">
        <v>0</v>
      </c>
      <c r="J537" s="113">
        <v>0</v>
      </c>
      <c r="K537" s="113">
        <v>0</v>
      </c>
      <c r="L537" s="113">
        <v>0</v>
      </c>
      <c r="M537" s="113">
        <v>0</v>
      </c>
      <c r="N537" s="113">
        <v>0</v>
      </c>
      <c r="O537" s="113">
        <v>0</v>
      </c>
      <c r="P537" s="113">
        <v>0</v>
      </c>
      <c r="Q537" s="113">
        <v>0</v>
      </c>
      <c r="R537" s="111">
        <v>0</v>
      </c>
      <c r="S537" s="111">
        <v>0</v>
      </c>
      <c r="T537" s="111">
        <v>0</v>
      </c>
      <c r="U537" s="111">
        <v>0</v>
      </c>
      <c r="V537" s="111">
        <v>0</v>
      </c>
      <c r="W537" s="111">
        <v>0</v>
      </c>
      <c r="X537" s="186">
        <v>0</v>
      </c>
      <c r="Y537" s="111"/>
      <c r="Z537" s="110"/>
    </row>
    <row r="538" spans="1:26" s="112" customFormat="1" ht="21.95" customHeight="1" x14ac:dyDescent="0.25">
      <c r="A538" s="98">
        <v>106</v>
      </c>
      <c r="B538" s="141" t="s">
        <v>1172</v>
      </c>
      <c r="C538" s="113">
        <v>728823.3</v>
      </c>
      <c r="D538" s="278" t="s">
        <v>639</v>
      </c>
      <c r="E538" s="113">
        <v>728823.3</v>
      </c>
      <c r="F538" s="227">
        <v>0</v>
      </c>
      <c r="G538" s="113">
        <v>0</v>
      </c>
      <c r="H538" s="113">
        <v>0</v>
      </c>
      <c r="I538" s="113">
        <v>0</v>
      </c>
      <c r="J538" s="113">
        <v>0</v>
      </c>
      <c r="K538" s="113">
        <v>0</v>
      </c>
      <c r="L538" s="113">
        <v>0</v>
      </c>
      <c r="M538" s="113">
        <v>0</v>
      </c>
      <c r="N538" s="113">
        <v>0</v>
      </c>
      <c r="O538" s="113">
        <v>0</v>
      </c>
      <c r="P538" s="113">
        <v>0</v>
      </c>
      <c r="Q538" s="113">
        <v>0</v>
      </c>
      <c r="R538" s="111">
        <v>0</v>
      </c>
      <c r="S538" s="111">
        <v>0</v>
      </c>
      <c r="T538" s="111">
        <v>0</v>
      </c>
      <c r="U538" s="111">
        <v>0</v>
      </c>
      <c r="V538" s="111">
        <v>0</v>
      </c>
      <c r="W538" s="111">
        <v>0</v>
      </c>
      <c r="X538" s="186">
        <v>0</v>
      </c>
      <c r="Y538" s="111"/>
      <c r="Z538" s="110"/>
    </row>
    <row r="539" spans="1:26" s="112" customFormat="1" ht="21.95" customHeight="1" x14ac:dyDescent="0.25">
      <c r="A539" s="98">
        <v>107</v>
      </c>
      <c r="B539" s="141" t="s">
        <v>1173</v>
      </c>
      <c r="C539" s="113">
        <v>373085.06</v>
      </c>
      <c r="D539" s="278" t="s">
        <v>639</v>
      </c>
      <c r="E539" s="113">
        <v>373085.06</v>
      </c>
      <c r="F539" s="227">
        <v>0</v>
      </c>
      <c r="G539" s="113">
        <v>0</v>
      </c>
      <c r="H539" s="113">
        <v>0</v>
      </c>
      <c r="I539" s="113">
        <v>0</v>
      </c>
      <c r="J539" s="113">
        <v>0</v>
      </c>
      <c r="K539" s="113">
        <v>0</v>
      </c>
      <c r="L539" s="113">
        <v>0</v>
      </c>
      <c r="M539" s="113">
        <v>0</v>
      </c>
      <c r="N539" s="113">
        <v>0</v>
      </c>
      <c r="O539" s="113">
        <v>0</v>
      </c>
      <c r="P539" s="113">
        <v>0</v>
      </c>
      <c r="Q539" s="113">
        <v>0</v>
      </c>
      <c r="R539" s="111">
        <v>0</v>
      </c>
      <c r="S539" s="111">
        <v>0</v>
      </c>
      <c r="T539" s="111">
        <v>0</v>
      </c>
      <c r="U539" s="111">
        <v>0</v>
      </c>
      <c r="V539" s="111">
        <v>0</v>
      </c>
      <c r="W539" s="111">
        <v>0</v>
      </c>
      <c r="X539" s="186">
        <v>0</v>
      </c>
      <c r="Y539" s="111"/>
      <c r="Z539" s="110"/>
    </row>
    <row r="540" spans="1:26" s="112" customFormat="1" ht="21.95" customHeight="1" x14ac:dyDescent="0.25">
      <c r="A540" s="98">
        <v>108</v>
      </c>
      <c r="B540" s="141" t="s">
        <v>1174</v>
      </c>
      <c r="C540" s="113">
        <v>392665.94</v>
      </c>
      <c r="D540" s="278" t="s">
        <v>639</v>
      </c>
      <c r="E540" s="113">
        <v>371427.42</v>
      </c>
      <c r="F540" s="227">
        <v>0</v>
      </c>
      <c r="G540" s="113">
        <v>0</v>
      </c>
      <c r="H540" s="113">
        <v>0</v>
      </c>
      <c r="I540" s="113">
        <v>0</v>
      </c>
      <c r="J540" s="113">
        <v>0</v>
      </c>
      <c r="K540" s="113">
        <v>0</v>
      </c>
      <c r="L540" s="113">
        <v>0</v>
      </c>
      <c r="M540" s="113">
        <v>0</v>
      </c>
      <c r="N540" s="113">
        <v>0</v>
      </c>
      <c r="O540" s="113">
        <v>0</v>
      </c>
      <c r="P540" s="113">
        <v>0</v>
      </c>
      <c r="Q540" s="113">
        <v>0</v>
      </c>
      <c r="R540" s="111">
        <v>0</v>
      </c>
      <c r="S540" s="111">
        <v>0</v>
      </c>
      <c r="T540" s="111">
        <v>0</v>
      </c>
      <c r="U540" s="111">
        <v>0</v>
      </c>
      <c r="V540" s="111">
        <v>0</v>
      </c>
      <c r="W540" s="111">
        <v>0</v>
      </c>
      <c r="X540" s="186">
        <v>21238.52</v>
      </c>
      <c r="Y540" s="111"/>
      <c r="Z540" s="110"/>
    </row>
    <row r="541" spans="1:26" s="112" customFormat="1" ht="21.95" customHeight="1" x14ac:dyDescent="0.25">
      <c r="A541" s="98">
        <v>109</v>
      </c>
      <c r="B541" s="141" t="s">
        <v>1175</v>
      </c>
      <c r="C541" s="113">
        <v>602749.5</v>
      </c>
      <c r="D541" s="278" t="s">
        <v>639</v>
      </c>
      <c r="E541" s="113">
        <v>602749.5</v>
      </c>
      <c r="F541" s="227">
        <v>0</v>
      </c>
      <c r="G541" s="113">
        <v>0</v>
      </c>
      <c r="H541" s="113">
        <v>0</v>
      </c>
      <c r="I541" s="113">
        <v>0</v>
      </c>
      <c r="J541" s="113">
        <v>0</v>
      </c>
      <c r="K541" s="113">
        <v>0</v>
      </c>
      <c r="L541" s="113">
        <v>0</v>
      </c>
      <c r="M541" s="113">
        <v>0</v>
      </c>
      <c r="N541" s="113">
        <v>0</v>
      </c>
      <c r="O541" s="113">
        <v>0</v>
      </c>
      <c r="P541" s="113">
        <v>0</v>
      </c>
      <c r="Q541" s="113">
        <v>0</v>
      </c>
      <c r="R541" s="111">
        <v>0</v>
      </c>
      <c r="S541" s="111">
        <v>0</v>
      </c>
      <c r="T541" s="111">
        <v>0</v>
      </c>
      <c r="U541" s="111">
        <v>0</v>
      </c>
      <c r="V541" s="111">
        <v>0</v>
      </c>
      <c r="W541" s="111">
        <v>0</v>
      </c>
      <c r="X541" s="186">
        <v>0</v>
      </c>
      <c r="Y541" s="111"/>
      <c r="Z541" s="110"/>
    </row>
    <row r="542" spans="1:26" s="112" customFormat="1" ht="21.95" customHeight="1" x14ac:dyDescent="0.25">
      <c r="A542" s="98">
        <v>110</v>
      </c>
      <c r="B542" s="141" t="s">
        <v>920</v>
      </c>
      <c r="C542" s="113">
        <v>5621845.2800000003</v>
      </c>
      <c r="D542" s="278"/>
      <c r="E542" s="113">
        <v>0</v>
      </c>
      <c r="F542" s="227">
        <v>0</v>
      </c>
      <c r="G542" s="113">
        <v>0</v>
      </c>
      <c r="H542" s="113">
        <v>1523</v>
      </c>
      <c r="I542" s="113">
        <v>5621845.2800000003</v>
      </c>
      <c r="J542" s="113">
        <v>0</v>
      </c>
      <c r="K542" s="113">
        <v>0</v>
      </c>
      <c r="L542" s="113">
        <v>0</v>
      </c>
      <c r="M542" s="113">
        <v>0</v>
      </c>
      <c r="N542" s="113">
        <v>0</v>
      </c>
      <c r="O542" s="113">
        <v>0</v>
      </c>
      <c r="P542" s="113">
        <v>0</v>
      </c>
      <c r="Q542" s="113">
        <v>0</v>
      </c>
      <c r="R542" s="111">
        <v>0</v>
      </c>
      <c r="S542" s="111">
        <v>0</v>
      </c>
      <c r="T542" s="111">
        <v>0</v>
      </c>
      <c r="U542" s="111">
        <v>0</v>
      </c>
      <c r="V542" s="111">
        <v>0</v>
      </c>
      <c r="W542" s="111">
        <v>0</v>
      </c>
      <c r="X542" s="186">
        <v>0</v>
      </c>
      <c r="Y542" s="111"/>
      <c r="Z542" s="110"/>
    </row>
    <row r="543" spans="1:26" s="112" customFormat="1" ht="21.95" customHeight="1" x14ac:dyDescent="0.25">
      <c r="A543" s="98">
        <v>111</v>
      </c>
      <c r="B543" s="141" t="s">
        <v>1558</v>
      </c>
      <c r="C543" s="113">
        <v>799628.68</v>
      </c>
      <c r="D543" s="278"/>
      <c r="E543" s="113">
        <v>0</v>
      </c>
      <c r="F543" s="227">
        <v>0</v>
      </c>
      <c r="G543" s="113">
        <v>0</v>
      </c>
      <c r="H543" s="113">
        <v>581.79999999999995</v>
      </c>
      <c r="I543" s="113">
        <v>799628.68</v>
      </c>
      <c r="J543" s="113">
        <v>0</v>
      </c>
      <c r="K543" s="113">
        <v>0</v>
      </c>
      <c r="L543" s="113">
        <v>0</v>
      </c>
      <c r="M543" s="113">
        <v>0</v>
      </c>
      <c r="N543" s="113">
        <v>0</v>
      </c>
      <c r="O543" s="113">
        <v>0</v>
      </c>
      <c r="P543" s="113">
        <v>0</v>
      </c>
      <c r="Q543" s="113">
        <v>0</v>
      </c>
      <c r="R543" s="111">
        <v>0</v>
      </c>
      <c r="S543" s="111">
        <v>0</v>
      </c>
      <c r="T543" s="111">
        <v>0</v>
      </c>
      <c r="U543" s="111">
        <v>0</v>
      </c>
      <c r="V543" s="111">
        <v>0</v>
      </c>
      <c r="W543" s="111">
        <v>0</v>
      </c>
      <c r="X543" s="186">
        <v>0</v>
      </c>
      <c r="Y543" s="111"/>
      <c r="Z543" s="110"/>
    </row>
    <row r="544" spans="1:26" s="112" customFormat="1" ht="21.95" customHeight="1" x14ac:dyDescent="0.25">
      <c r="A544" s="98">
        <v>112</v>
      </c>
      <c r="B544" s="141" t="s">
        <v>921</v>
      </c>
      <c r="C544" s="113">
        <v>1959275.74</v>
      </c>
      <c r="D544" s="278"/>
      <c r="E544" s="113">
        <v>0</v>
      </c>
      <c r="F544" s="227">
        <v>0</v>
      </c>
      <c r="G544" s="113">
        <v>0</v>
      </c>
      <c r="H544" s="113">
        <v>450</v>
      </c>
      <c r="I544" s="113">
        <v>1959275.74</v>
      </c>
      <c r="J544" s="113">
        <v>0</v>
      </c>
      <c r="K544" s="113">
        <v>0</v>
      </c>
      <c r="L544" s="113">
        <v>0</v>
      </c>
      <c r="M544" s="113">
        <v>0</v>
      </c>
      <c r="N544" s="113">
        <v>0</v>
      </c>
      <c r="O544" s="113">
        <v>0</v>
      </c>
      <c r="P544" s="113">
        <v>0</v>
      </c>
      <c r="Q544" s="113">
        <v>0</v>
      </c>
      <c r="R544" s="111">
        <v>0</v>
      </c>
      <c r="S544" s="111">
        <v>0</v>
      </c>
      <c r="T544" s="111">
        <v>0</v>
      </c>
      <c r="U544" s="111">
        <v>0</v>
      </c>
      <c r="V544" s="111">
        <v>0</v>
      </c>
      <c r="W544" s="111">
        <v>0</v>
      </c>
      <c r="X544" s="186">
        <v>0</v>
      </c>
      <c r="Y544" s="111"/>
      <c r="Z544" s="110"/>
    </row>
    <row r="545" spans="1:26" s="112" customFormat="1" ht="21.95" customHeight="1" x14ac:dyDescent="0.25">
      <c r="A545" s="98">
        <v>113</v>
      </c>
      <c r="B545" s="141" t="s">
        <v>922</v>
      </c>
      <c r="C545" s="113">
        <v>1833436.8</v>
      </c>
      <c r="D545" s="278"/>
      <c r="E545" s="113">
        <v>0</v>
      </c>
      <c r="F545" s="227">
        <v>0</v>
      </c>
      <c r="G545" s="113">
        <v>0</v>
      </c>
      <c r="H545" s="113">
        <v>740</v>
      </c>
      <c r="I545" s="113">
        <v>1807238.02</v>
      </c>
      <c r="J545" s="113">
        <v>0</v>
      </c>
      <c r="K545" s="113">
        <v>0</v>
      </c>
      <c r="L545" s="113">
        <v>0</v>
      </c>
      <c r="M545" s="113">
        <v>0</v>
      </c>
      <c r="N545" s="113">
        <v>0</v>
      </c>
      <c r="O545" s="113">
        <v>0</v>
      </c>
      <c r="P545" s="113">
        <v>0</v>
      </c>
      <c r="Q545" s="113">
        <v>0</v>
      </c>
      <c r="R545" s="111">
        <v>4924.22</v>
      </c>
      <c r="S545" s="111">
        <v>0</v>
      </c>
      <c r="T545" s="111">
        <v>0</v>
      </c>
      <c r="U545" s="111">
        <v>0</v>
      </c>
      <c r="V545" s="111">
        <v>0</v>
      </c>
      <c r="W545" s="111">
        <v>0</v>
      </c>
      <c r="X545" s="186">
        <v>21274.560000000001</v>
      </c>
      <c r="Y545" s="111"/>
      <c r="Z545" s="110"/>
    </row>
    <row r="546" spans="1:26" s="112" customFormat="1" ht="21.95" customHeight="1" x14ac:dyDescent="0.25">
      <c r="A546" s="98">
        <v>114</v>
      </c>
      <c r="B546" s="141" t="s">
        <v>923</v>
      </c>
      <c r="C546" s="113">
        <v>370843.75</v>
      </c>
      <c r="D546" s="278" t="s">
        <v>639</v>
      </c>
      <c r="E546" s="113">
        <v>370843.75</v>
      </c>
      <c r="F546" s="227">
        <v>0</v>
      </c>
      <c r="G546" s="113">
        <v>0</v>
      </c>
      <c r="H546" s="113">
        <v>0</v>
      </c>
      <c r="I546" s="113">
        <v>0</v>
      </c>
      <c r="J546" s="113">
        <v>0</v>
      </c>
      <c r="K546" s="113">
        <v>0</v>
      </c>
      <c r="L546" s="113">
        <v>0</v>
      </c>
      <c r="M546" s="113">
        <v>0</v>
      </c>
      <c r="N546" s="113">
        <v>0</v>
      </c>
      <c r="O546" s="113">
        <v>0</v>
      </c>
      <c r="P546" s="113">
        <v>0</v>
      </c>
      <c r="Q546" s="113">
        <v>0</v>
      </c>
      <c r="R546" s="111">
        <v>0</v>
      </c>
      <c r="S546" s="111">
        <v>0</v>
      </c>
      <c r="T546" s="111">
        <v>0</v>
      </c>
      <c r="U546" s="111">
        <v>0</v>
      </c>
      <c r="V546" s="111">
        <v>0</v>
      </c>
      <c r="W546" s="111">
        <v>0</v>
      </c>
      <c r="X546" s="186">
        <v>0</v>
      </c>
      <c r="Y546" s="111"/>
      <c r="Z546" s="110"/>
    </row>
    <row r="547" spans="1:26" s="112" customFormat="1" ht="21.95" customHeight="1" x14ac:dyDescent="0.25">
      <c r="A547" s="98">
        <v>115</v>
      </c>
      <c r="B547" s="141" t="s">
        <v>925</v>
      </c>
      <c r="C547" s="113">
        <v>1015087.87</v>
      </c>
      <c r="D547" s="278" t="s">
        <v>639</v>
      </c>
      <c r="E547" s="113">
        <v>1015087.87</v>
      </c>
      <c r="F547" s="227">
        <v>0</v>
      </c>
      <c r="G547" s="113">
        <v>0</v>
      </c>
      <c r="H547" s="113">
        <v>0</v>
      </c>
      <c r="I547" s="113">
        <v>0</v>
      </c>
      <c r="J547" s="113">
        <v>0</v>
      </c>
      <c r="K547" s="113">
        <v>0</v>
      </c>
      <c r="L547" s="113">
        <v>0</v>
      </c>
      <c r="M547" s="113">
        <v>0</v>
      </c>
      <c r="N547" s="113">
        <v>0</v>
      </c>
      <c r="O547" s="113">
        <v>0</v>
      </c>
      <c r="P547" s="113">
        <v>0</v>
      </c>
      <c r="Q547" s="113">
        <v>0</v>
      </c>
      <c r="R547" s="111">
        <v>0</v>
      </c>
      <c r="S547" s="111">
        <v>0</v>
      </c>
      <c r="T547" s="111">
        <v>0</v>
      </c>
      <c r="U547" s="111">
        <v>0</v>
      </c>
      <c r="V547" s="111">
        <v>0</v>
      </c>
      <c r="W547" s="111">
        <v>0</v>
      </c>
      <c r="X547" s="186">
        <v>0</v>
      </c>
      <c r="Y547" s="111"/>
      <c r="Z547" s="110"/>
    </row>
    <row r="548" spans="1:26" s="112" customFormat="1" ht="21.95" customHeight="1" x14ac:dyDescent="0.25">
      <c r="A548" s="98">
        <v>116</v>
      </c>
      <c r="B548" s="141" t="s">
        <v>924</v>
      </c>
      <c r="C548" s="113">
        <v>192480.83</v>
      </c>
      <c r="D548" s="278"/>
      <c r="E548" s="113">
        <v>0</v>
      </c>
      <c r="F548" s="227">
        <v>0</v>
      </c>
      <c r="G548" s="113">
        <v>0</v>
      </c>
      <c r="H548" s="113">
        <v>0</v>
      </c>
      <c r="I548" s="113">
        <v>0</v>
      </c>
      <c r="J548" s="113">
        <v>0</v>
      </c>
      <c r="K548" s="113">
        <v>0</v>
      </c>
      <c r="L548" s="113">
        <v>0</v>
      </c>
      <c r="M548" s="113">
        <v>0</v>
      </c>
      <c r="N548" s="113">
        <v>0</v>
      </c>
      <c r="O548" s="113">
        <v>0</v>
      </c>
      <c r="P548" s="113">
        <v>0</v>
      </c>
      <c r="Q548" s="113">
        <v>0</v>
      </c>
      <c r="R548" s="111">
        <v>0</v>
      </c>
      <c r="S548" s="111">
        <v>192480.83</v>
      </c>
      <c r="T548" s="111">
        <v>0</v>
      </c>
      <c r="U548" s="111">
        <v>0</v>
      </c>
      <c r="V548" s="111">
        <v>0</v>
      </c>
      <c r="W548" s="111">
        <v>0</v>
      </c>
      <c r="X548" s="186">
        <v>0</v>
      </c>
      <c r="Y548" s="111"/>
      <c r="Z548" s="110"/>
    </row>
    <row r="549" spans="1:26" s="112" customFormat="1" ht="21.95" customHeight="1" x14ac:dyDescent="0.25">
      <c r="A549" s="98">
        <v>117</v>
      </c>
      <c r="B549" s="141" t="s">
        <v>926</v>
      </c>
      <c r="C549" s="113">
        <v>737881.94</v>
      </c>
      <c r="D549" s="278" t="s">
        <v>639</v>
      </c>
      <c r="E549" s="113">
        <v>737881.94</v>
      </c>
      <c r="F549" s="227">
        <v>0</v>
      </c>
      <c r="G549" s="113">
        <v>0</v>
      </c>
      <c r="H549" s="113">
        <v>0</v>
      </c>
      <c r="I549" s="113">
        <v>0</v>
      </c>
      <c r="J549" s="113">
        <v>0</v>
      </c>
      <c r="K549" s="113">
        <v>0</v>
      </c>
      <c r="L549" s="113">
        <v>0</v>
      </c>
      <c r="M549" s="113">
        <v>0</v>
      </c>
      <c r="N549" s="113">
        <v>0</v>
      </c>
      <c r="O549" s="113">
        <v>0</v>
      </c>
      <c r="P549" s="113">
        <v>0</v>
      </c>
      <c r="Q549" s="113">
        <v>0</v>
      </c>
      <c r="R549" s="111">
        <v>0</v>
      </c>
      <c r="S549" s="111">
        <v>0</v>
      </c>
      <c r="T549" s="111">
        <v>0</v>
      </c>
      <c r="U549" s="111">
        <v>0</v>
      </c>
      <c r="V549" s="111">
        <v>0</v>
      </c>
      <c r="W549" s="111">
        <v>0</v>
      </c>
      <c r="X549" s="186">
        <v>0</v>
      </c>
      <c r="Y549" s="111"/>
      <c r="Z549" s="110"/>
    </row>
    <row r="550" spans="1:26" s="112" customFormat="1" ht="21.95" customHeight="1" x14ac:dyDescent="0.25">
      <c r="A550" s="98">
        <v>118</v>
      </c>
      <c r="B550" s="141" t="s">
        <v>927</v>
      </c>
      <c r="C550" s="113">
        <v>710614.89</v>
      </c>
      <c r="D550" s="278" t="s">
        <v>639</v>
      </c>
      <c r="E550" s="113">
        <v>698145.34</v>
      </c>
      <c r="F550" s="227">
        <v>0</v>
      </c>
      <c r="G550" s="113">
        <v>0</v>
      </c>
      <c r="H550" s="113">
        <v>0</v>
      </c>
      <c r="I550" s="113">
        <v>0</v>
      </c>
      <c r="J550" s="113">
        <v>0</v>
      </c>
      <c r="K550" s="113">
        <v>0</v>
      </c>
      <c r="L550" s="113">
        <v>0</v>
      </c>
      <c r="M550" s="113">
        <v>0</v>
      </c>
      <c r="N550" s="113">
        <v>0</v>
      </c>
      <c r="O550" s="113">
        <v>0</v>
      </c>
      <c r="P550" s="113">
        <v>0</v>
      </c>
      <c r="Q550" s="113">
        <v>0</v>
      </c>
      <c r="R550" s="111">
        <v>0</v>
      </c>
      <c r="S550" s="111">
        <v>12469.55</v>
      </c>
      <c r="T550" s="111">
        <v>0</v>
      </c>
      <c r="U550" s="111">
        <v>0</v>
      </c>
      <c r="V550" s="111">
        <v>0</v>
      </c>
      <c r="W550" s="111">
        <v>0</v>
      </c>
      <c r="X550" s="186">
        <v>0</v>
      </c>
      <c r="Y550" s="111"/>
      <c r="Z550" s="110"/>
    </row>
    <row r="551" spans="1:26" s="112" customFormat="1" ht="21.95" customHeight="1" x14ac:dyDescent="0.25">
      <c r="A551" s="98">
        <v>119</v>
      </c>
      <c r="B551" s="141" t="s">
        <v>928</v>
      </c>
      <c r="C551" s="113">
        <v>575666.98</v>
      </c>
      <c r="D551" s="278" t="s">
        <v>639</v>
      </c>
      <c r="E551" s="113">
        <v>575666.98</v>
      </c>
      <c r="F551" s="227">
        <v>0</v>
      </c>
      <c r="G551" s="113">
        <v>0</v>
      </c>
      <c r="H551" s="113">
        <v>0</v>
      </c>
      <c r="I551" s="113">
        <v>0</v>
      </c>
      <c r="J551" s="113">
        <v>0</v>
      </c>
      <c r="K551" s="113">
        <v>0</v>
      </c>
      <c r="L551" s="113">
        <v>0</v>
      </c>
      <c r="M551" s="113">
        <v>0</v>
      </c>
      <c r="N551" s="113">
        <v>0</v>
      </c>
      <c r="O551" s="113">
        <v>0</v>
      </c>
      <c r="P551" s="113">
        <v>0</v>
      </c>
      <c r="Q551" s="113">
        <v>0</v>
      </c>
      <c r="R551" s="111">
        <v>0</v>
      </c>
      <c r="S551" s="111">
        <v>0</v>
      </c>
      <c r="T551" s="111">
        <v>0</v>
      </c>
      <c r="U551" s="111">
        <v>0</v>
      </c>
      <c r="V551" s="111">
        <v>0</v>
      </c>
      <c r="W551" s="111">
        <v>0</v>
      </c>
      <c r="X551" s="186">
        <v>0</v>
      </c>
      <c r="Y551" s="111"/>
      <c r="Z551" s="110"/>
    </row>
    <row r="552" spans="1:26" s="112" customFormat="1" ht="21.95" customHeight="1" x14ac:dyDescent="0.25">
      <c r="A552" s="98">
        <v>120</v>
      </c>
      <c r="B552" s="141" t="s">
        <v>929</v>
      </c>
      <c r="C552" s="113">
        <v>373481.96</v>
      </c>
      <c r="D552" s="278" t="s">
        <v>639</v>
      </c>
      <c r="E552" s="113">
        <v>373481.96</v>
      </c>
      <c r="F552" s="227">
        <v>0</v>
      </c>
      <c r="G552" s="113">
        <v>0</v>
      </c>
      <c r="H552" s="113">
        <v>0</v>
      </c>
      <c r="I552" s="113">
        <v>0</v>
      </c>
      <c r="J552" s="113">
        <v>0</v>
      </c>
      <c r="K552" s="113">
        <v>0</v>
      </c>
      <c r="L552" s="113">
        <v>0</v>
      </c>
      <c r="M552" s="113">
        <v>0</v>
      </c>
      <c r="N552" s="113">
        <v>0</v>
      </c>
      <c r="O552" s="113">
        <v>0</v>
      </c>
      <c r="P552" s="113">
        <v>0</v>
      </c>
      <c r="Q552" s="113">
        <v>0</v>
      </c>
      <c r="R552" s="111">
        <v>0</v>
      </c>
      <c r="S552" s="111">
        <v>0</v>
      </c>
      <c r="T552" s="111">
        <v>0</v>
      </c>
      <c r="U552" s="111">
        <v>0</v>
      </c>
      <c r="V552" s="111">
        <v>0</v>
      </c>
      <c r="W552" s="111">
        <v>0</v>
      </c>
      <c r="X552" s="186">
        <v>0</v>
      </c>
      <c r="Y552" s="111"/>
      <c r="Z552" s="110"/>
    </row>
    <row r="553" spans="1:26" s="112" customFormat="1" ht="21.95" customHeight="1" x14ac:dyDescent="0.25">
      <c r="A553" s="98">
        <v>121</v>
      </c>
      <c r="B553" s="141" t="s">
        <v>930</v>
      </c>
      <c r="C553" s="113">
        <v>611411.24</v>
      </c>
      <c r="D553" s="278" t="s">
        <v>639</v>
      </c>
      <c r="E553" s="113">
        <v>611411.24</v>
      </c>
      <c r="F553" s="227">
        <v>0</v>
      </c>
      <c r="G553" s="113">
        <v>0</v>
      </c>
      <c r="H553" s="113">
        <v>0</v>
      </c>
      <c r="I553" s="113">
        <v>0</v>
      </c>
      <c r="J553" s="113">
        <v>0</v>
      </c>
      <c r="K553" s="113">
        <v>0</v>
      </c>
      <c r="L553" s="113">
        <v>0</v>
      </c>
      <c r="M553" s="113">
        <v>0</v>
      </c>
      <c r="N553" s="113">
        <v>0</v>
      </c>
      <c r="O553" s="113">
        <v>0</v>
      </c>
      <c r="P553" s="113">
        <v>0</v>
      </c>
      <c r="Q553" s="113">
        <v>0</v>
      </c>
      <c r="R553" s="111">
        <v>0</v>
      </c>
      <c r="S553" s="111">
        <v>0</v>
      </c>
      <c r="T553" s="111">
        <v>0</v>
      </c>
      <c r="U553" s="111">
        <v>0</v>
      </c>
      <c r="V553" s="111">
        <v>0</v>
      </c>
      <c r="W553" s="111">
        <v>0</v>
      </c>
      <c r="X553" s="186">
        <v>0</v>
      </c>
      <c r="Y553" s="111"/>
      <c r="Z553" s="110"/>
    </row>
    <row r="554" spans="1:26" s="112" customFormat="1" ht="21.95" customHeight="1" x14ac:dyDescent="0.25">
      <c r="A554" s="98">
        <v>122</v>
      </c>
      <c r="B554" s="141" t="s">
        <v>931</v>
      </c>
      <c r="C554" s="113">
        <v>618298.6</v>
      </c>
      <c r="D554" s="278" t="s">
        <v>639</v>
      </c>
      <c r="E554" s="113">
        <v>618298.6</v>
      </c>
      <c r="F554" s="227">
        <v>0</v>
      </c>
      <c r="G554" s="113">
        <v>0</v>
      </c>
      <c r="H554" s="113">
        <v>0</v>
      </c>
      <c r="I554" s="113">
        <v>0</v>
      </c>
      <c r="J554" s="113">
        <v>0</v>
      </c>
      <c r="K554" s="113">
        <v>0</v>
      </c>
      <c r="L554" s="113">
        <v>0</v>
      </c>
      <c r="M554" s="113">
        <v>0</v>
      </c>
      <c r="N554" s="113">
        <v>0</v>
      </c>
      <c r="O554" s="113">
        <v>0</v>
      </c>
      <c r="P554" s="113">
        <v>0</v>
      </c>
      <c r="Q554" s="113">
        <v>0</v>
      </c>
      <c r="R554" s="111">
        <v>0</v>
      </c>
      <c r="S554" s="111">
        <v>0</v>
      </c>
      <c r="T554" s="111">
        <v>0</v>
      </c>
      <c r="U554" s="111">
        <v>0</v>
      </c>
      <c r="V554" s="111">
        <v>0</v>
      </c>
      <c r="W554" s="111">
        <v>0</v>
      </c>
      <c r="X554" s="186">
        <v>0</v>
      </c>
      <c r="Y554" s="111"/>
      <c r="Z554" s="110"/>
    </row>
    <row r="555" spans="1:26" s="112" customFormat="1" ht="21.95" customHeight="1" x14ac:dyDescent="0.25">
      <c r="A555" s="98">
        <v>123</v>
      </c>
      <c r="B555" s="141" t="s">
        <v>932</v>
      </c>
      <c r="C555" s="113">
        <v>299938.90999999997</v>
      </c>
      <c r="D555" s="278" t="s">
        <v>639</v>
      </c>
      <c r="E555" s="113">
        <v>299938.90999999997</v>
      </c>
      <c r="F555" s="227">
        <v>0</v>
      </c>
      <c r="G555" s="113">
        <v>0</v>
      </c>
      <c r="H555" s="113">
        <v>0</v>
      </c>
      <c r="I555" s="113">
        <v>0</v>
      </c>
      <c r="J555" s="113">
        <v>0</v>
      </c>
      <c r="K555" s="113">
        <v>0</v>
      </c>
      <c r="L555" s="113">
        <v>0</v>
      </c>
      <c r="M555" s="113">
        <v>0</v>
      </c>
      <c r="N555" s="113">
        <v>0</v>
      </c>
      <c r="O555" s="113">
        <v>0</v>
      </c>
      <c r="P555" s="113">
        <v>0</v>
      </c>
      <c r="Q555" s="113">
        <v>0</v>
      </c>
      <c r="R555" s="111">
        <v>0</v>
      </c>
      <c r="S555" s="111">
        <v>0</v>
      </c>
      <c r="T555" s="111">
        <v>0</v>
      </c>
      <c r="U555" s="111">
        <v>0</v>
      </c>
      <c r="V555" s="111">
        <v>0</v>
      </c>
      <c r="W555" s="111">
        <v>0</v>
      </c>
      <c r="X555" s="186">
        <v>0</v>
      </c>
      <c r="Y555" s="111"/>
      <c r="Z555" s="110"/>
    </row>
    <row r="556" spans="1:26" s="112" customFormat="1" ht="21.95" customHeight="1" x14ac:dyDescent="0.25">
      <c r="A556" s="98">
        <v>124</v>
      </c>
      <c r="B556" s="141" t="s">
        <v>933</v>
      </c>
      <c r="C556" s="113">
        <v>797955.89</v>
      </c>
      <c r="D556" s="278" t="s">
        <v>665</v>
      </c>
      <c r="E556" s="113">
        <v>797955.89</v>
      </c>
      <c r="F556" s="227">
        <v>0</v>
      </c>
      <c r="G556" s="113">
        <v>0</v>
      </c>
      <c r="H556" s="113">
        <v>0</v>
      </c>
      <c r="I556" s="113">
        <v>0</v>
      </c>
      <c r="J556" s="113">
        <v>0</v>
      </c>
      <c r="K556" s="113">
        <v>0</v>
      </c>
      <c r="L556" s="113">
        <v>0</v>
      </c>
      <c r="M556" s="113">
        <v>0</v>
      </c>
      <c r="N556" s="113">
        <v>0</v>
      </c>
      <c r="O556" s="113">
        <v>0</v>
      </c>
      <c r="P556" s="113">
        <v>0</v>
      </c>
      <c r="Q556" s="113">
        <v>0</v>
      </c>
      <c r="R556" s="111">
        <v>0</v>
      </c>
      <c r="S556" s="111">
        <v>0</v>
      </c>
      <c r="T556" s="111">
        <v>0</v>
      </c>
      <c r="U556" s="111">
        <v>0</v>
      </c>
      <c r="V556" s="111">
        <v>0</v>
      </c>
      <c r="W556" s="111">
        <v>0</v>
      </c>
      <c r="X556" s="186">
        <v>0</v>
      </c>
      <c r="Y556" s="111"/>
      <c r="Z556" s="110"/>
    </row>
    <row r="557" spans="1:26" s="112" customFormat="1" ht="21.95" customHeight="1" x14ac:dyDescent="0.25">
      <c r="A557" s="98">
        <v>125</v>
      </c>
      <c r="B557" s="141" t="s">
        <v>934</v>
      </c>
      <c r="C557" s="113">
        <v>1359644.2</v>
      </c>
      <c r="D557" s="278" t="s">
        <v>781</v>
      </c>
      <c r="E557" s="113">
        <v>1359644.2</v>
      </c>
      <c r="F557" s="227">
        <v>0</v>
      </c>
      <c r="G557" s="113">
        <v>0</v>
      </c>
      <c r="H557" s="113">
        <v>0</v>
      </c>
      <c r="I557" s="113">
        <v>0</v>
      </c>
      <c r="J557" s="113">
        <v>0</v>
      </c>
      <c r="K557" s="113">
        <v>0</v>
      </c>
      <c r="L557" s="113">
        <v>0</v>
      </c>
      <c r="M557" s="113">
        <v>0</v>
      </c>
      <c r="N557" s="113">
        <v>0</v>
      </c>
      <c r="O557" s="113">
        <v>0</v>
      </c>
      <c r="P557" s="113">
        <v>0</v>
      </c>
      <c r="Q557" s="113">
        <v>0</v>
      </c>
      <c r="R557" s="111">
        <v>0</v>
      </c>
      <c r="S557" s="111">
        <v>0</v>
      </c>
      <c r="T557" s="111">
        <v>0</v>
      </c>
      <c r="U557" s="111">
        <v>0</v>
      </c>
      <c r="V557" s="111">
        <v>0</v>
      </c>
      <c r="W557" s="111">
        <v>0</v>
      </c>
      <c r="X557" s="186">
        <v>0</v>
      </c>
      <c r="Y557" s="111"/>
      <c r="Z557" s="110"/>
    </row>
    <row r="558" spans="1:26" s="112" customFormat="1" ht="21.95" customHeight="1" x14ac:dyDescent="0.25">
      <c r="A558" s="98">
        <v>126</v>
      </c>
      <c r="B558" s="141" t="s">
        <v>935</v>
      </c>
      <c r="C558" s="113">
        <v>626493.4</v>
      </c>
      <c r="D558" s="278" t="s">
        <v>639</v>
      </c>
      <c r="E558" s="113">
        <v>626493.4</v>
      </c>
      <c r="F558" s="227">
        <v>0</v>
      </c>
      <c r="G558" s="113">
        <v>0</v>
      </c>
      <c r="H558" s="113">
        <v>0</v>
      </c>
      <c r="I558" s="113">
        <v>0</v>
      </c>
      <c r="J558" s="113">
        <v>0</v>
      </c>
      <c r="K558" s="113">
        <v>0</v>
      </c>
      <c r="L558" s="113">
        <v>0</v>
      </c>
      <c r="M558" s="113">
        <v>0</v>
      </c>
      <c r="N558" s="113">
        <v>0</v>
      </c>
      <c r="O558" s="113">
        <v>0</v>
      </c>
      <c r="P558" s="113">
        <v>0</v>
      </c>
      <c r="Q558" s="113">
        <v>0</v>
      </c>
      <c r="R558" s="111">
        <v>0</v>
      </c>
      <c r="S558" s="111">
        <v>0</v>
      </c>
      <c r="T558" s="111">
        <v>0</v>
      </c>
      <c r="U558" s="111">
        <v>0</v>
      </c>
      <c r="V558" s="111">
        <v>0</v>
      </c>
      <c r="W558" s="111">
        <v>0</v>
      </c>
      <c r="X558" s="186">
        <v>0</v>
      </c>
      <c r="Y558" s="111"/>
      <c r="Z558" s="110"/>
    </row>
    <row r="559" spans="1:26" s="112" customFormat="1" ht="21.95" customHeight="1" x14ac:dyDescent="0.25">
      <c r="A559" s="98">
        <v>127</v>
      </c>
      <c r="B559" s="141" t="s">
        <v>936</v>
      </c>
      <c r="C559" s="113">
        <v>820250.92</v>
      </c>
      <c r="D559" s="278" t="s">
        <v>665</v>
      </c>
      <c r="E559" s="113">
        <v>820250.92</v>
      </c>
      <c r="F559" s="227">
        <v>0</v>
      </c>
      <c r="G559" s="113">
        <v>0</v>
      </c>
      <c r="H559" s="113">
        <v>0</v>
      </c>
      <c r="I559" s="113">
        <v>0</v>
      </c>
      <c r="J559" s="113">
        <v>0</v>
      </c>
      <c r="K559" s="113">
        <v>0</v>
      </c>
      <c r="L559" s="113">
        <v>0</v>
      </c>
      <c r="M559" s="113">
        <v>0</v>
      </c>
      <c r="N559" s="113">
        <v>0</v>
      </c>
      <c r="O559" s="113">
        <v>0</v>
      </c>
      <c r="P559" s="113">
        <v>0</v>
      </c>
      <c r="Q559" s="113">
        <v>0</v>
      </c>
      <c r="R559" s="111">
        <v>0</v>
      </c>
      <c r="S559" s="111">
        <v>0</v>
      </c>
      <c r="T559" s="111">
        <v>0</v>
      </c>
      <c r="U559" s="111">
        <v>0</v>
      </c>
      <c r="V559" s="111">
        <v>0</v>
      </c>
      <c r="W559" s="111">
        <v>0</v>
      </c>
      <c r="X559" s="186">
        <v>0</v>
      </c>
      <c r="Y559" s="111"/>
      <c r="Z559" s="110"/>
    </row>
    <row r="560" spans="1:26" s="112" customFormat="1" ht="21.95" customHeight="1" x14ac:dyDescent="0.25">
      <c r="A560" s="98">
        <v>128</v>
      </c>
      <c r="B560" s="141" t="s">
        <v>937</v>
      </c>
      <c r="C560" s="113">
        <v>729008.26</v>
      </c>
      <c r="D560" s="278" t="s">
        <v>665</v>
      </c>
      <c r="E560" s="113">
        <v>729008.26</v>
      </c>
      <c r="F560" s="227">
        <v>0</v>
      </c>
      <c r="G560" s="113">
        <v>0</v>
      </c>
      <c r="H560" s="113">
        <v>0</v>
      </c>
      <c r="I560" s="113">
        <v>0</v>
      </c>
      <c r="J560" s="113">
        <v>0</v>
      </c>
      <c r="K560" s="113">
        <v>0</v>
      </c>
      <c r="L560" s="113">
        <v>0</v>
      </c>
      <c r="M560" s="113">
        <v>0</v>
      </c>
      <c r="N560" s="113">
        <v>0</v>
      </c>
      <c r="O560" s="113">
        <v>0</v>
      </c>
      <c r="P560" s="113">
        <v>0</v>
      </c>
      <c r="Q560" s="113">
        <v>0</v>
      </c>
      <c r="R560" s="111">
        <v>0</v>
      </c>
      <c r="S560" s="111">
        <v>0</v>
      </c>
      <c r="T560" s="111">
        <v>0</v>
      </c>
      <c r="U560" s="111">
        <v>0</v>
      </c>
      <c r="V560" s="111">
        <v>0</v>
      </c>
      <c r="W560" s="111">
        <v>0</v>
      </c>
      <c r="X560" s="186">
        <v>0</v>
      </c>
      <c r="Y560" s="111"/>
      <c r="Z560" s="110"/>
    </row>
    <row r="561" spans="1:26" s="112" customFormat="1" ht="21.95" customHeight="1" x14ac:dyDescent="0.25">
      <c r="A561" s="98">
        <v>129</v>
      </c>
      <c r="B561" s="141" t="s">
        <v>938</v>
      </c>
      <c r="C561" s="113">
        <v>1144388.28</v>
      </c>
      <c r="D561" s="278" t="s">
        <v>665</v>
      </c>
      <c r="E561" s="113">
        <v>1144388.28</v>
      </c>
      <c r="F561" s="227">
        <v>0</v>
      </c>
      <c r="G561" s="113">
        <v>0</v>
      </c>
      <c r="H561" s="113">
        <v>0</v>
      </c>
      <c r="I561" s="113">
        <v>0</v>
      </c>
      <c r="J561" s="113">
        <v>0</v>
      </c>
      <c r="K561" s="113">
        <v>0</v>
      </c>
      <c r="L561" s="113">
        <v>0</v>
      </c>
      <c r="M561" s="113">
        <v>0</v>
      </c>
      <c r="N561" s="113">
        <v>0</v>
      </c>
      <c r="O561" s="113">
        <v>0</v>
      </c>
      <c r="P561" s="113">
        <v>0</v>
      </c>
      <c r="Q561" s="113">
        <v>0</v>
      </c>
      <c r="R561" s="111">
        <v>0</v>
      </c>
      <c r="S561" s="111">
        <v>0</v>
      </c>
      <c r="T561" s="111">
        <v>0</v>
      </c>
      <c r="U561" s="111">
        <v>0</v>
      </c>
      <c r="V561" s="111">
        <v>0</v>
      </c>
      <c r="W561" s="111">
        <v>0</v>
      </c>
      <c r="X561" s="186">
        <v>0</v>
      </c>
      <c r="Y561" s="111"/>
      <c r="Z561" s="110"/>
    </row>
    <row r="562" spans="1:26" s="112" customFormat="1" ht="21.95" customHeight="1" x14ac:dyDescent="0.25">
      <c r="A562" s="98">
        <v>130</v>
      </c>
      <c r="B562" s="141" t="s">
        <v>1136</v>
      </c>
      <c r="C562" s="113">
        <v>1935248.3</v>
      </c>
      <c r="D562" s="278" t="s">
        <v>1134</v>
      </c>
      <c r="E562" s="113">
        <v>1935248.3</v>
      </c>
      <c r="F562" s="227">
        <v>0</v>
      </c>
      <c r="G562" s="113">
        <v>0</v>
      </c>
      <c r="H562" s="113">
        <v>0</v>
      </c>
      <c r="I562" s="113">
        <v>0</v>
      </c>
      <c r="J562" s="113">
        <v>0</v>
      </c>
      <c r="K562" s="113">
        <v>0</v>
      </c>
      <c r="L562" s="113">
        <v>0</v>
      </c>
      <c r="M562" s="113">
        <v>0</v>
      </c>
      <c r="N562" s="113">
        <v>0</v>
      </c>
      <c r="O562" s="113">
        <v>0</v>
      </c>
      <c r="P562" s="113">
        <v>0</v>
      </c>
      <c r="Q562" s="113">
        <v>0</v>
      </c>
      <c r="R562" s="111">
        <v>0</v>
      </c>
      <c r="S562" s="111">
        <v>0</v>
      </c>
      <c r="T562" s="111">
        <v>0</v>
      </c>
      <c r="U562" s="111">
        <v>0</v>
      </c>
      <c r="V562" s="111">
        <v>0</v>
      </c>
      <c r="W562" s="111">
        <v>0</v>
      </c>
      <c r="X562" s="186">
        <v>0</v>
      </c>
      <c r="Y562" s="111"/>
      <c r="Z562" s="110"/>
    </row>
    <row r="563" spans="1:26" s="112" customFormat="1" ht="21.95" customHeight="1" x14ac:dyDescent="0.25">
      <c r="A563" s="98">
        <v>131</v>
      </c>
      <c r="B563" s="141" t="s">
        <v>940</v>
      </c>
      <c r="C563" s="113">
        <v>883869.25</v>
      </c>
      <c r="D563" s="278" t="s">
        <v>1134</v>
      </c>
      <c r="E563" s="113">
        <v>883869.25</v>
      </c>
      <c r="F563" s="227">
        <v>0</v>
      </c>
      <c r="G563" s="113">
        <v>0</v>
      </c>
      <c r="H563" s="113">
        <v>0</v>
      </c>
      <c r="I563" s="113">
        <v>0</v>
      </c>
      <c r="J563" s="113">
        <v>0</v>
      </c>
      <c r="K563" s="113">
        <v>0</v>
      </c>
      <c r="L563" s="113">
        <v>0</v>
      </c>
      <c r="M563" s="113">
        <v>0</v>
      </c>
      <c r="N563" s="113">
        <v>0</v>
      </c>
      <c r="O563" s="113">
        <v>0</v>
      </c>
      <c r="P563" s="113">
        <v>0</v>
      </c>
      <c r="Q563" s="113">
        <v>0</v>
      </c>
      <c r="R563" s="111">
        <v>0</v>
      </c>
      <c r="S563" s="111">
        <v>0</v>
      </c>
      <c r="T563" s="111">
        <v>0</v>
      </c>
      <c r="U563" s="111">
        <v>0</v>
      </c>
      <c r="V563" s="111">
        <v>0</v>
      </c>
      <c r="W563" s="111">
        <v>0</v>
      </c>
      <c r="X563" s="186">
        <v>0</v>
      </c>
      <c r="Y563" s="111"/>
      <c r="Z563" s="110"/>
    </row>
    <row r="564" spans="1:26" s="112" customFormat="1" ht="21.95" customHeight="1" x14ac:dyDescent="0.25">
      <c r="A564" s="98">
        <v>132</v>
      </c>
      <c r="B564" s="141" t="s">
        <v>941</v>
      </c>
      <c r="C564" s="113">
        <v>787396.64</v>
      </c>
      <c r="D564" s="278" t="s">
        <v>1134</v>
      </c>
      <c r="E564" s="113">
        <v>787396.64</v>
      </c>
      <c r="F564" s="227">
        <v>0</v>
      </c>
      <c r="G564" s="113">
        <v>0</v>
      </c>
      <c r="H564" s="113">
        <v>0</v>
      </c>
      <c r="I564" s="113">
        <v>0</v>
      </c>
      <c r="J564" s="113">
        <v>0</v>
      </c>
      <c r="K564" s="113">
        <v>0</v>
      </c>
      <c r="L564" s="113">
        <v>0</v>
      </c>
      <c r="M564" s="113">
        <v>0</v>
      </c>
      <c r="N564" s="113">
        <v>0</v>
      </c>
      <c r="O564" s="113">
        <v>0</v>
      </c>
      <c r="P564" s="113">
        <v>0</v>
      </c>
      <c r="Q564" s="113">
        <v>0</v>
      </c>
      <c r="R564" s="111">
        <v>0</v>
      </c>
      <c r="S564" s="111">
        <v>0</v>
      </c>
      <c r="T564" s="111">
        <v>0</v>
      </c>
      <c r="U564" s="111">
        <v>0</v>
      </c>
      <c r="V564" s="111">
        <v>0</v>
      </c>
      <c r="W564" s="111">
        <v>0</v>
      </c>
      <c r="X564" s="186">
        <v>0</v>
      </c>
      <c r="Y564" s="111"/>
      <c r="Z564" s="110"/>
    </row>
    <row r="565" spans="1:26" s="112" customFormat="1" ht="21.95" customHeight="1" x14ac:dyDescent="0.25">
      <c r="A565" s="98">
        <v>133</v>
      </c>
      <c r="B565" s="141" t="s">
        <v>942</v>
      </c>
      <c r="C565" s="113">
        <v>913028.25</v>
      </c>
      <c r="D565" s="278" t="s">
        <v>626</v>
      </c>
      <c r="E565" s="113">
        <v>913028.25</v>
      </c>
      <c r="F565" s="227">
        <v>0</v>
      </c>
      <c r="G565" s="113">
        <v>0</v>
      </c>
      <c r="H565" s="113">
        <v>0</v>
      </c>
      <c r="I565" s="113">
        <v>0</v>
      </c>
      <c r="J565" s="113">
        <v>0</v>
      </c>
      <c r="K565" s="113">
        <v>0</v>
      </c>
      <c r="L565" s="113">
        <v>0</v>
      </c>
      <c r="M565" s="113">
        <v>0</v>
      </c>
      <c r="N565" s="113">
        <v>0</v>
      </c>
      <c r="O565" s="113">
        <v>0</v>
      </c>
      <c r="P565" s="113">
        <v>0</v>
      </c>
      <c r="Q565" s="113">
        <v>0</v>
      </c>
      <c r="R565" s="111">
        <v>0</v>
      </c>
      <c r="S565" s="111">
        <v>0</v>
      </c>
      <c r="T565" s="111">
        <v>0</v>
      </c>
      <c r="U565" s="111">
        <v>0</v>
      </c>
      <c r="V565" s="111">
        <v>0</v>
      </c>
      <c r="W565" s="111">
        <v>0</v>
      </c>
      <c r="X565" s="186">
        <v>0</v>
      </c>
      <c r="Y565" s="111"/>
      <c r="Z565" s="110"/>
    </row>
    <row r="566" spans="1:26" s="112" customFormat="1" ht="21.95" customHeight="1" x14ac:dyDescent="0.25">
      <c r="A566" s="98">
        <v>134</v>
      </c>
      <c r="B566" s="141" t="s">
        <v>943</v>
      </c>
      <c r="C566" s="113">
        <v>3579744.76</v>
      </c>
      <c r="D566" s="278"/>
      <c r="E566" s="113">
        <v>0</v>
      </c>
      <c r="F566" s="227">
        <v>0</v>
      </c>
      <c r="G566" s="113">
        <v>0</v>
      </c>
      <c r="H566" s="113">
        <v>1311</v>
      </c>
      <c r="I566" s="113">
        <v>3579744.76</v>
      </c>
      <c r="J566" s="113">
        <v>0</v>
      </c>
      <c r="K566" s="113">
        <v>0</v>
      </c>
      <c r="L566" s="113">
        <v>0</v>
      </c>
      <c r="M566" s="113">
        <v>0</v>
      </c>
      <c r="N566" s="113">
        <v>0</v>
      </c>
      <c r="O566" s="113">
        <v>0</v>
      </c>
      <c r="P566" s="113">
        <v>0</v>
      </c>
      <c r="Q566" s="113">
        <v>0</v>
      </c>
      <c r="R566" s="111">
        <v>0</v>
      </c>
      <c r="S566" s="111">
        <v>0</v>
      </c>
      <c r="T566" s="111">
        <v>0</v>
      </c>
      <c r="U566" s="111">
        <v>0</v>
      </c>
      <c r="V566" s="111">
        <v>0</v>
      </c>
      <c r="W566" s="111">
        <v>0</v>
      </c>
      <c r="X566" s="186">
        <v>0</v>
      </c>
      <c r="Y566" s="111"/>
      <c r="Z566" s="110"/>
    </row>
    <row r="567" spans="1:26" s="112" customFormat="1" ht="21.95" customHeight="1" x14ac:dyDescent="0.25">
      <c r="A567" s="98">
        <v>135</v>
      </c>
      <c r="B567" s="141" t="s">
        <v>1559</v>
      </c>
      <c r="C567" s="113">
        <v>899094.29</v>
      </c>
      <c r="D567" s="278" t="s">
        <v>626</v>
      </c>
      <c r="E567" s="113">
        <v>899094.29</v>
      </c>
      <c r="F567" s="227">
        <v>0</v>
      </c>
      <c r="G567" s="113">
        <v>0</v>
      </c>
      <c r="H567" s="113">
        <v>0</v>
      </c>
      <c r="I567" s="113">
        <v>0</v>
      </c>
      <c r="J567" s="113">
        <v>0</v>
      </c>
      <c r="K567" s="113">
        <v>0</v>
      </c>
      <c r="L567" s="113">
        <v>0</v>
      </c>
      <c r="M567" s="113">
        <v>0</v>
      </c>
      <c r="N567" s="113">
        <v>0</v>
      </c>
      <c r="O567" s="113">
        <v>0</v>
      </c>
      <c r="P567" s="113">
        <v>0</v>
      </c>
      <c r="Q567" s="113">
        <v>0</v>
      </c>
      <c r="R567" s="111">
        <v>0</v>
      </c>
      <c r="S567" s="111">
        <v>0</v>
      </c>
      <c r="T567" s="111">
        <v>0</v>
      </c>
      <c r="U567" s="111">
        <v>0</v>
      </c>
      <c r="V567" s="111">
        <v>0</v>
      </c>
      <c r="W567" s="111">
        <v>0</v>
      </c>
      <c r="X567" s="186">
        <v>0</v>
      </c>
      <c r="Y567" s="111"/>
      <c r="Z567" s="110"/>
    </row>
    <row r="568" spans="1:26" s="112" customFormat="1" ht="21.95" customHeight="1" x14ac:dyDescent="0.25">
      <c r="A568" s="98">
        <v>136</v>
      </c>
      <c r="B568" s="141" t="s">
        <v>944</v>
      </c>
      <c r="C568" s="113">
        <v>973698.91</v>
      </c>
      <c r="D568" s="278"/>
      <c r="E568" s="113">
        <v>0</v>
      </c>
      <c r="F568" s="227">
        <v>0</v>
      </c>
      <c r="G568" s="113">
        <v>0</v>
      </c>
      <c r="H568" s="113">
        <v>630</v>
      </c>
      <c r="I568" s="113">
        <v>973698.91</v>
      </c>
      <c r="J568" s="113">
        <v>0</v>
      </c>
      <c r="K568" s="113">
        <v>0</v>
      </c>
      <c r="L568" s="113">
        <v>0</v>
      </c>
      <c r="M568" s="113">
        <v>0</v>
      </c>
      <c r="N568" s="113">
        <v>0</v>
      </c>
      <c r="O568" s="113">
        <v>0</v>
      </c>
      <c r="P568" s="113">
        <v>0</v>
      </c>
      <c r="Q568" s="113">
        <v>0</v>
      </c>
      <c r="R568" s="111">
        <v>0</v>
      </c>
      <c r="S568" s="111">
        <v>0</v>
      </c>
      <c r="T568" s="111">
        <v>0</v>
      </c>
      <c r="U568" s="111">
        <v>0</v>
      </c>
      <c r="V568" s="111">
        <v>0</v>
      </c>
      <c r="W568" s="111">
        <v>0</v>
      </c>
      <c r="X568" s="186">
        <v>0</v>
      </c>
      <c r="Y568" s="111"/>
      <c r="Z568" s="110"/>
    </row>
    <row r="569" spans="1:26" s="112" customFormat="1" ht="21.95" customHeight="1" x14ac:dyDescent="0.25">
      <c r="A569" s="98">
        <v>137</v>
      </c>
      <c r="B569" s="141" t="s">
        <v>945</v>
      </c>
      <c r="C569" s="113">
        <v>975548.13</v>
      </c>
      <c r="D569" s="278"/>
      <c r="E569" s="113">
        <v>0</v>
      </c>
      <c r="F569" s="227">
        <v>0</v>
      </c>
      <c r="G569" s="113">
        <v>0</v>
      </c>
      <c r="H569" s="113">
        <v>628</v>
      </c>
      <c r="I569" s="113">
        <v>975548.13</v>
      </c>
      <c r="J569" s="113">
        <v>0</v>
      </c>
      <c r="K569" s="113">
        <v>0</v>
      </c>
      <c r="L569" s="113">
        <v>0</v>
      </c>
      <c r="M569" s="113">
        <v>0</v>
      </c>
      <c r="N569" s="113">
        <v>0</v>
      </c>
      <c r="O569" s="113">
        <v>0</v>
      </c>
      <c r="P569" s="113">
        <v>0</v>
      </c>
      <c r="Q569" s="113">
        <v>0</v>
      </c>
      <c r="R569" s="111">
        <v>0</v>
      </c>
      <c r="S569" s="111">
        <v>0</v>
      </c>
      <c r="T569" s="111">
        <v>0</v>
      </c>
      <c r="U569" s="111">
        <v>0</v>
      </c>
      <c r="V569" s="111">
        <v>0</v>
      </c>
      <c r="W569" s="111">
        <v>0</v>
      </c>
      <c r="X569" s="186">
        <v>0</v>
      </c>
      <c r="Y569" s="111"/>
      <c r="Z569" s="110"/>
    </row>
    <row r="570" spans="1:26" s="112" customFormat="1" ht="21.95" customHeight="1" x14ac:dyDescent="0.25">
      <c r="A570" s="98">
        <v>138</v>
      </c>
      <c r="B570" s="141" t="s">
        <v>1176</v>
      </c>
      <c r="C570" s="113">
        <v>1861826.15</v>
      </c>
      <c r="D570" s="278"/>
      <c r="E570" s="113">
        <v>0</v>
      </c>
      <c r="F570" s="227">
        <v>0</v>
      </c>
      <c r="G570" s="113">
        <v>0</v>
      </c>
      <c r="H570" s="113">
        <v>1042</v>
      </c>
      <c r="I570" s="113">
        <v>1857509.2</v>
      </c>
      <c r="J570" s="113">
        <v>0</v>
      </c>
      <c r="K570" s="113">
        <v>0</v>
      </c>
      <c r="L570" s="113">
        <v>0</v>
      </c>
      <c r="M570" s="113">
        <v>0</v>
      </c>
      <c r="N570" s="113">
        <v>0</v>
      </c>
      <c r="O570" s="113">
        <v>0</v>
      </c>
      <c r="P570" s="113">
        <v>0</v>
      </c>
      <c r="Q570" s="113">
        <v>0</v>
      </c>
      <c r="R570" s="111">
        <v>4316.95</v>
      </c>
      <c r="S570" s="111">
        <v>0</v>
      </c>
      <c r="T570" s="111">
        <v>0</v>
      </c>
      <c r="U570" s="111">
        <v>0</v>
      </c>
      <c r="V570" s="111">
        <v>0</v>
      </c>
      <c r="W570" s="111">
        <v>0</v>
      </c>
      <c r="X570" s="186">
        <v>0</v>
      </c>
      <c r="Y570" s="111"/>
      <c r="Z570" s="110"/>
    </row>
    <row r="571" spans="1:26" s="112" customFormat="1" ht="21.95" customHeight="1" x14ac:dyDescent="0.25">
      <c r="A571" s="98">
        <v>139</v>
      </c>
      <c r="B571" s="141" t="s">
        <v>946</v>
      </c>
      <c r="C571" s="113">
        <v>11736201.5</v>
      </c>
      <c r="D571" s="278"/>
      <c r="E571" s="113">
        <v>0</v>
      </c>
      <c r="F571" s="227">
        <v>0</v>
      </c>
      <c r="G571" s="113">
        <v>0</v>
      </c>
      <c r="H571" s="113">
        <v>0</v>
      </c>
      <c r="I571" s="113">
        <v>0</v>
      </c>
      <c r="J571" s="113">
        <v>1481.4</v>
      </c>
      <c r="K571" s="113">
        <v>1573713.74</v>
      </c>
      <c r="L571" s="113">
        <v>3498.6</v>
      </c>
      <c r="M571" s="113">
        <v>5267315.3499999996</v>
      </c>
      <c r="N571" s="113">
        <v>359.9</v>
      </c>
      <c r="O571" s="113">
        <v>4895172.41</v>
      </c>
      <c r="P571" s="113">
        <v>0</v>
      </c>
      <c r="Q571" s="113">
        <v>0</v>
      </c>
      <c r="R571" s="111">
        <v>0</v>
      </c>
      <c r="S571" s="111">
        <v>0</v>
      </c>
      <c r="T571" s="111">
        <v>0</v>
      </c>
      <c r="U571" s="111">
        <v>0</v>
      </c>
      <c r="V571" s="111">
        <v>0</v>
      </c>
      <c r="W571" s="111">
        <v>0</v>
      </c>
      <c r="X571" s="186">
        <v>0</v>
      </c>
      <c r="Y571" s="111"/>
      <c r="Z571" s="110"/>
    </row>
    <row r="572" spans="1:26" s="112" customFormat="1" ht="21.95" customHeight="1" x14ac:dyDescent="0.25">
      <c r="A572" s="98">
        <v>140</v>
      </c>
      <c r="B572" s="141" t="s">
        <v>947</v>
      </c>
      <c r="C572" s="113">
        <v>862073.21</v>
      </c>
      <c r="D572" s="278"/>
      <c r="E572" s="113">
        <v>0</v>
      </c>
      <c r="F572" s="227">
        <v>0</v>
      </c>
      <c r="G572" s="113">
        <v>0</v>
      </c>
      <c r="H572" s="113">
        <v>564</v>
      </c>
      <c r="I572" s="113">
        <v>862073.21</v>
      </c>
      <c r="J572" s="113">
        <v>0</v>
      </c>
      <c r="K572" s="113">
        <v>0</v>
      </c>
      <c r="L572" s="113">
        <v>0</v>
      </c>
      <c r="M572" s="113">
        <v>0</v>
      </c>
      <c r="N572" s="113">
        <v>0</v>
      </c>
      <c r="O572" s="113">
        <v>0</v>
      </c>
      <c r="P572" s="113">
        <v>0</v>
      </c>
      <c r="Q572" s="113">
        <v>0</v>
      </c>
      <c r="R572" s="111">
        <v>0</v>
      </c>
      <c r="S572" s="111">
        <v>0</v>
      </c>
      <c r="T572" s="111">
        <v>0</v>
      </c>
      <c r="U572" s="111">
        <v>0</v>
      </c>
      <c r="V572" s="111">
        <v>0</v>
      </c>
      <c r="W572" s="111">
        <v>0</v>
      </c>
      <c r="X572" s="186">
        <v>0</v>
      </c>
      <c r="Y572" s="111"/>
      <c r="Z572" s="110"/>
    </row>
    <row r="573" spans="1:26" s="112" customFormat="1" ht="21.95" customHeight="1" x14ac:dyDescent="0.25">
      <c r="A573" s="98">
        <v>141</v>
      </c>
      <c r="B573" s="141" t="s">
        <v>948</v>
      </c>
      <c r="C573" s="113">
        <v>1810302.66</v>
      </c>
      <c r="D573" s="278"/>
      <c r="E573" s="113">
        <v>0</v>
      </c>
      <c r="F573" s="227">
        <v>0</v>
      </c>
      <c r="G573" s="113">
        <v>0</v>
      </c>
      <c r="H573" s="113">
        <v>0</v>
      </c>
      <c r="I573" s="113">
        <v>0</v>
      </c>
      <c r="J573" s="113">
        <v>0</v>
      </c>
      <c r="K573" s="113">
        <v>0</v>
      </c>
      <c r="L573" s="113">
        <v>0</v>
      </c>
      <c r="M573" s="113">
        <v>0</v>
      </c>
      <c r="N573" s="113">
        <v>120</v>
      </c>
      <c r="O573" s="113">
        <v>1517957.66</v>
      </c>
      <c r="P573" s="113">
        <v>0</v>
      </c>
      <c r="Q573" s="113">
        <v>0</v>
      </c>
      <c r="R573" s="111">
        <v>0</v>
      </c>
      <c r="S573" s="111">
        <v>0</v>
      </c>
      <c r="T573" s="111">
        <v>292345</v>
      </c>
      <c r="U573" s="111">
        <v>0</v>
      </c>
      <c r="V573" s="111">
        <v>0</v>
      </c>
      <c r="W573" s="111">
        <v>0</v>
      </c>
      <c r="X573" s="186">
        <v>0</v>
      </c>
      <c r="Y573" s="111"/>
      <c r="Z573" s="110"/>
    </row>
    <row r="574" spans="1:26" s="112" customFormat="1" ht="21.95" customHeight="1" x14ac:dyDescent="0.25">
      <c r="A574" s="98">
        <v>142</v>
      </c>
      <c r="B574" s="141" t="s">
        <v>1177</v>
      </c>
      <c r="C574" s="113">
        <v>203925.18</v>
      </c>
      <c r="D574" s="278"/>
      <c r="E574" s="113">
        <v>0</v>
      </c>
      <c r="F574" s="227">
        <v>0</v>
      </c>
      <c r="G574" s="113">
        <v>0</v>
      </c>
      <c r="H574" s="113">
        <v>0</v>
      </c>
      <c r="I574" s="113">
        <v>0</v>
      </c>
      <c r="J574" s="113">
        <v>0</v>
      </c>
      <c r="K574" s="113">
        <v>0</v>
      </c>
      <c r="L574" s="113">
        <v>0</v>
      </c>
      <c r="M574" s="113">
        <v>0</v>
      </c>
      <c r="N574" s="113">
        <v>0</v>
      </c>
      <c r="O574" s="113">
        <v>0</v>
      </c>
      <c r="P574" s="113">
        <v>0</v>
      </c>
      <c r="Q574" s="113">
        <v>0</v>
      </c>
      <c r="R574" s="111">
        <v>39789.56</v>
      </c>
      <c r="S574" s="111">
        <v>0</v>
      </c>
      <c r="T574" s="111">
        <v>0</v>
      </c>
      <c r="U574" s="111">
        <v>0</v>
      </c>
      <c r="V574" s="111">
        <v>0</v>
      </c>
      <c r="W574" s="111">
        <v>0</v>
      </c>
      <c r="X574" s="186">
        <v>164135.62</v>
      </c>
      <c r="Y574" s="111"/>
      <c r="Z574" s="110"/>
    </row>
    <row r="575" spans="1:26" s="112" customFormat="1" ht="21.95" customHeight="1" x14ac:dyDescent="0.25">
      <c r="A575" s="98">
        <v>143</v>
      </c>
      <c r="B575" s="141" t="s">
        <v>949</v>
      </c>
      <c r="C575" s="113">
        <v>359249.91</v>
      </c>
      <c r="D575" s="278" t="s">
        <v>626</v>
      </c>
      <c r="E575" s="113">
        <v>359249.91</v>
      </c>
      <c r="F575" s="227">
        <v>0</v>
      </c>
      <c r="G575" s="113">
        <v>0</v>
      </c>
      <c r="H575" s="113">
        <v>0</v>
      </c>
      <c r="I575" s="113">
        <v>0</v>
      </c>
      <c r="J575" s="113">
        <v>0</v>
      </c>
      <c r="K575" s="113">
        <v>0</v>
      </c>
      <c r="L575" s="113">
        <v>0</v>
      </c>
      <c r="M575" s="113">
        <v>0</v>
      </c>
      <c r="N575" s="113">
        <v>0</v>
      </c>
      <c r="O575" s="113">
        <v>0</v>
      </c>
      <c r="P575" s="113">
        <v>0</v>
      </c>
      <c r="Q575" s="113">
        <v>0</v>
      </c>
      <c r="R575" s="111">
        <v>0</v>
      </c>
      <c r="S575" s="111">
        <v>0</v>
      </c>
      <c r="T575" s="111">
        <v>0</v>
      </c>
      <c r="U575" s="111">
        <v>0</v>
      </c>
      <c r="V575" s="111">
        <v>0</v>
      </c>
      <c r="W575" s="111">
        <v>0</v>
      </c>
      <c r="X575" s="186">
        <v>0</v>
      </c>
      <c r="Y575" s="111"/>
      <c r="Z575" s="110"/>
    </row>
    <row r="576" spans="1:26" s="112" customFormat="1" ht="21.95" customHeight="1" x14ac:dyDescent="0.25">
      <c r="A576" s="98">
        <v>144</v>
      </c>
      <c r="B576" s="141" t="s">
        <v>950</v>
      </c>
      <c r="C576" s="113">
        <v>566521.39</v>
      </c>
      <c r="D576" s="278"/>
      <c r="E576" s="113">
        <v>0</v>
      </c>
      <c r="F576" s="227">
        <v>0</v>
      </c>
      <c r="G576" s="113">
        <v>0</v>
      </c>
      <c r="H576" s="113">
        <v>0</v>
      </c>
      <c r="I576" s="113">
        <v>0</v>
      </c>
      <c r="J576" s="113">
        <v>0</v>
      </c>
      <c r="K576" s="113">
        <v>0</v>
      </c>
      <c r="L576" s="113">
        <v>926.4</v>
      </c>
      <c r="M576" s="113">
        <v>566521.39</v>
      </c>
      <c r="N576" s="113">
        <v>0</v>
      </c>
      <c r="O576" s="113">
        <v>0</v>
      </c>
      <c r="P576" s="113">
        <v>0</v>
      </c>
      <c r="Q576" s="113">
        <v>0</v>
      </c>
      <c r="R576" s="111">
        <v>0</v>
      </c>
      <c r="S576" s="111">
        <v>0</v>
      </c>
      <c r="T576" s="111">
        <v>0</v>
      </c>
      <c r="U576" s="111">
        <v>0</v>
      </c>
      <c r="V576" s="111">
        <v>0</v>
      </c>
      <c r="W576" s="111">
        <v>0</v>
      </c>
      <c r="X576" s="186">
        <v>0</v>
      </c>
      <c r="Y576" s="111"/>
      <c r="Z576" s="110"/>
    </row>
    <row r="577" spans="1:26" s="112" customFormat="1" ht="21.95" customHeight="1" x14ac:dyDescent="0.25">
      <c r="A577" s="98">
        <v>145</v>
      </c>
      <c r="B577" s="141" t="s">
        <v>1722</v>
      </c>
      <c r="C577" s="113">
        <v>1343044.7</v>
      </c>
      <c r="D577" s="278"/>
      <c r="E577" s="113">
        <v>0</v>
      </c>
      <c r="F577" s="227">
        <v>0</v>
      </c>
      <c r="G577" s="113">
        <v>0</v>
      </c>
      <c r="H577" s="113">
        <v>0</v>
      </c>
      <c r="I577" s="113">
        <v>0</v>
      </c>
      <c r="J577" s="113">
        <v>0</v>
      </c>
      <c r="K577" s="113">
        <v>0</v>
      </c>
      <c r="L577" s="113">
        <v>0</v>
      </c>
      <c r="M577" s="113">
        <v>0</v>
      </c>
      <c r="N577" s="113">
        <v>108</v>
      </c>
      <c r="O577" s="113">
        <v>1343044.7</v>
      </c>
      <c r="P577" s="113">
        <v>0</v>
      </c>
      <c r="Q577" s="113">
        <v>0</v>
      </c>
      <c r="R577" s="111">
        <v>0</v>
      </c>
      <c r="S577" s="111">
        <v>0</v>
      </c>
      <c r="T577" s="111">
        <v>0</v>
      </c>
      <c r="U577" s="111">
        <v>0</v>
      </c>
      <c r="V577" s="111">
        <v>0</v>
      </c>
      <c r="W577" s="111">
        <v>0</v>
      </c>
      <c r="X577" s="186">
        <v>0</v>
      </c>
      <c r="Y577" s="111"/>
      <c r="Z577" s="110"/>
    </row>
    <row r="578" spans="1:26" s="112" customFormat="1" ht="21.95" customHeight="1" x14ac:dyDescent="0.25">
      <c r="A578" s="98">
        <v>146</v>
      </c>
      <c r="B578" s="141" t="s">
        <v>1723</v>
      </c>
      <c r="C578" s="113">
        <v>899816.73</v>
      </c>
      <c r="D578" s="278" t="s">
        <v>639</v>
      </c>
      <c r="E578" s="113">
        <v>899816.73</v>
      </c>
      <c r="F578" s="227">
        <v>0</v>
      </c>
      <c r="G578" s="113">
        <v>0</v>
      </c>
      <c r="H578" s="113">
        <v>0</v>
      </c>
      <c r="I578" s="113">
        <v>0</v>
      </c>
      <c r="J578" s="113">
        <v>0</v>
      </c>
      <c r="K578" s="113">
        <v>0</v>
      </c>
      <c r="L578" s="113">
        <v>0</v>
      </c>
      <c r="M578" s="113">
        <v>0</v>
      </c>
      <c r="N578" s="113">
        <v>0</v>
      </c>
      <c r="O578" s="113">
        <v>0</v>
      </c>
      <c r="P578" s="113">
        <v>0</v>
      </c>
      <c r="Q578" s="113">
        <v>0</v>
      </c>
      <c r="R578" s="111">
        <v>0</v>
      </c>
      <c r="S578" s="111">
        <v>0</v>
      </c>
      <c r="T578" s="111">
        <v>0</v>
      </c>
      <c r="U578" s="111">
        <v>0</v>
      </c>
      <c r="V578" s="111">
        <v>0</v>
      </c>
      <c r="W578" s="111">
        <v>0</v>
      </c>
      <c r="X578" s="186">
        <v>0</v>
      </c>
      <c r="Y578" s="111"/>
      <c r="Z578" s="110"/>
    </row>
    <row r="579" spans="1:26" s="112" customFormat="1" ht="21.95" customHeight="1" x14ac:dyDescent="0.25">
      <c r="A579" s="98">
        <v>147</v>
      </c>
      <c r="B579" s="141" t="s">
        <v>1178</v>
      </c>
      <c r="C579" s="113">
        <v>2001853</v>
      </c>
      <c r="D579" s="278" t="s">
        <v>635</v>
      </c>
      <c r="E579" s="113">
        <v>2001853</v>
      </c>
      <c r="F579" s="227">
        <v>0</v>
      </c>
      <c r="G579" s="113">
        <v>0</v>
      </c>
      <c r="H579" s="113">
        <v>0</v>
      </c>
      <c r="I579" s="113">
        <v>0</v>
      </c>
      <c r="J579" s="113">
        <v>0</v>
      </c>
      <c r="K579" s="113">
        <v>0</v>
      </c>
      <c r="L579" s="113">
        <v>0</v>
      </c>
      <c r="M579" s="113">
        <v>0</v>
      </c>
      <c r="N579" s="113">
        <v>0</v>
      </c>
      <c r="O579" s="113">
        <v>0</v>
      </c>
      <c r="P579" s="113">
        <v>0</v>
      </c>
      <c r="Q579" s="113">
        <v>0</v>
      </c>
      <c r="R579" s="111">
        <v>0</v>
      </c>
      <c r="S579" s="111">
        <v>0</v>
      </c>
      <c r="T579" s="111">
        <v>0</v>
      </c>
      <c r="U579" s="111">
        <v>0</v>
      </c>
      <c r="V579" s="111">
        <v>0</v>
      </c>
      <c r="W579" s="111">
        <v>0</v>
      </c>
      <c r="X579" s="186">
        <v>0</v>
      </c>
      <c r="Y579" s="111"/>
      <c r="Z579" s="110"/>
    </row>
    <row r="580" spans="1:26" s="112" customFormat="1" ht="21.95" customHeight="1" x14ac:dyDescent="0.25">
      <c r="A580" s="98">
        <v>148</v>
      </c>
      <c r="B580" s="141" t="s">
        <v>953</v>
      </c>
      <c r="C580" s="113">
        <v>2391912.2400000002</v>
      </c>
      <c r="D580" s="278" t="s">
        <v>626</v>
      </c>
      <c r="E580" s="113">
        <v>2391912.2400000002</v>
      </c>
      <c r="F580" s="227">
        <v>0</v>
      </c>
      <c r="G580" s="113">
        <v>0</v>
      </c>
      <c r="H580" s="113">
        <v>0</v>
      </c>
      <c r="I580" s="113">
        <v>0</v>
      </c>
      <c r="J580" s="113">
        <v>0</v>
      </c>
      <c r="K580" s="113">
        <v>0</v>
      </c>
      <c r="L580" s="113">
        <v>0</v>
      </c>
      <c r="M580" s="113">
        <v>0</v>
      </c>
      <c r="N580" s="113">
        <v>0</v>
      </c>
      <c r="O580" s="113">
        <v>0</v>
      </c>
      <c r="P580" s="113">
        <v>0</v>
      </c>
      <c r="Q580" s="113">
        <v>0</v>
      </c>
      <c r="R580" s="111">
        <v>0</v>
      </c>
      <c r="S580" s="111">
        <v>0</v>
      </c>
      <c r="T580" s="111">
        <v>0</v>
      </c>
      <c r="U580" s="111">
        <v>0</v>
      </c>
      <c r="V580" s="111">
        <v>0</v>
      </c>
      <c r="W580" s="111">
        <v>0</v>
      </c>
      <c r="X580" s="186">
        <v>0</v>
      </c>
      <c r="Y580" s="111"/>
      <c r="Z580" s="110"/>
    </row>
    <row r="581" spans="1:26" s="112" customFormat="1" ht="21.95" customHeight="1" x14ac:dyDescent="0.25">
      <c r="A581" s="98">
        <v>149</v>
      </c>
      <c r="B581" s="141" t="s">
        <v>1179</v>
      </c>
      <c r="C581" s="113">
        <v>404529.54</v>
      </c>
      <c r="D581" s="278" t="s">
        <v>1182</v>
      </c>
      <c r="E581" s="113">
        <v>404529.54</v>
      </c>
      <c r="F581" s="227">
        <v>0</v>
      </c>
      <c r="G581" s="113">
        <v>0</v>
      </c>
      <c r="H581" s="113">
        <v>0</v>
      </c>
      <c r="I581" s="113">
        <v>0</v>
      </c>
      <c r="J581" s="113">
        <v>0</v>
      </c>
      <c r="K581" s="113">
        <v>0</v>
      </c>
      <c r="L581" s="113">
        <v>0</v>
      </c>
      <c r="M581" s="113">
        <v>0</v>
      </c>
      <c r="N581" s="113">
        <v>0</v>
      </c>
      <c r="O581" s="113">
        <v>0</v>
      </c>
      <c r="P581" s="113">
        <v>0</v>
      </c>
      <c r="Q581" s="113">
        <v>0</v>
      </c>
      <c r="R581" s="111">
        <v>0</v>
      </c>
      <c r="S581" s="111">
        <v>0</v>
      </c>
      <c r="T581" s="111">
        <v>0</v>
      </c>
      <c r="U581" s="111">
        <v>0</v>
      </c>
      <c r="V581" s="111">
        <v>0</v>
      </c>
      <c r="W581" s="111">
        <v>0</v>
      </c>
      <c r="X581" s="186">
        <v>0</v>
      </c>
      <c r="Y581" s="111"/>
      <c r="Z581" s="110"/>
    </row>
    <row r="582" spans="1:26" s="112" customFormat="1" ht="21.95" customHeight="1" x14ac:dyDescent="0.25">
      <c r="A582" s="98">
        <v>150</v>
      </c>
      <c r="B582" s="141" t="s">
        <v>1718</v>
      </c>
      <c r="C582" s="113">
        <v>714525.4</v>
      </c>
      <c r="D582" s="278"/>
      <c r="E582" s="113">
        <v>0</v>
      </c>
      <c r="F582" s="227">
        <v>0</v>
      </c>
      <c r="G582" s="113">
        <v>0</v>
      </c>
      <c r="H582" s="113">
        <v>0</v>
      </c>
      <c r="I582" s="113">
        <v>0</v>
      </c>
      <c r="J582" s="113">
        <v>0</v>
      </c>
      <c r="K582" s="113">
        <v>0</v>
      </c>
      <c r="L582" s="113">
        <v>835</v>
      </c>
      <c r="M582" s="113">
        <v>714525.4</v>
      </c>
      <c r="N582" s="113">
        <v>0</v>
      </c>
      <c r="O582" s="113">
        <v>0</v>
      </c>
      <c r="P582" s="113">
        <v>0</v>
      </c>
      <c r="Q582" s="113">
        <v>0</v>
      </c>
      <c r="R582" s="111">
        <v>0</v>
      </c>
      <c r="S582" s="111">
        <v>0</v>
      </c>
      <c r="T582" s="111">
        <v>0</v>
      </c>
      <c r="U582" s="111">
        <v>0</v>
      </c>
      <c r="V582" s="111">
        <v>0</v>
      </c>
      <c r="W582" s="111">
        <v>0</v>
      </c>
      <c r="X582" s="186">
        <v>0</v>
      </c>
      <c r="Y582" s="111"/>
      <c r="Z582" s="110"/>
    </row>
    <row r="583" spans="1:26" s="112" customFormat="1" ht="21.95" customHeight="1" x14ac:dyDescent="0.25">
      <c r="A583" s="98">
        <v>151</v>
      </c>
      <c r="B583" s="141" t="s">
        <v>1719</v>
      </c>
      <c r="C583" s="113">
        <v>721106.26</v>
      </c>
      <c r="D583" s="278"/>
      <c r="E583" s="113">
        <v>0</v>
      </c>
      <c r="F583" s="227">
        <v>0</v>
      </c>
      <c r="G583" s="113">
        <v>0</v>
      </c>
      <c r="H583" s="113">
        <v>0</v>
      </c>
      <c r="I583" s="113">
        <v>0</v>
      </c>
      <c r="J583" s="113">
        <v>0</v>
      </c>
      <c r="K583" s="113">
        <v>0</v>
      </c>
      <c r="L583" s="113">
        <v>850</v>
      </c>
      <c r="M583" s="113">
        <v>721106.26</v>
      </c>
      <c r="N583" s="113">
        <v>0</v>
      </c>
      <c r="O583" s="113">
        <v>0</v>
      </c>
      <c r="P583" s="113">
        <v>0</v>
      </c>
      <c r="Q583" s="113">
        <v>0</v>
      </c>
      <c r="R583" s="111">
        <v>0</v>
      </c>
      <c r="S583" s="111">
        <v>0</v>
      </c>
      <c r="T583" s="111">
        <v>0</v>
      </c>
      <c r="U583" s="111">
        <v>0</v>
      </c>
      <c r="V583" s="111">
        <v>0</v>
      </c>
      <c r="W583" s="111">
        <v>0</v>
      </c>
      <c r="X583" s="186">
        <v>0</v>
      </c>
      <c r="Y583" s="111"/>
      <c r="Z583" s="110"/>
    </row>
    <row r="584" spans="1:26" s="112" customFormat="1" ht="21.95" customHeight="1" x14ac:dyDescent="0.25">
      <c r="A584" s="98">
        <v>152</v>
      </c>
      <c r="B584" s="141" t="s">
        <v>954</v>
      </c>
      <c r="C584" s="113">
        <v>365207.62</v>
      </c>
      <c r="D584" s="278" t="s">
        <v>626</v>
      </c>
      <c r="E584" s="113">
        <v>365207.62</v>
      </c>
      <c r="F584" s="227">
        <v>0</v>
      </c>
      <c r="G584" s="113">
        <v>0</v>
      </c>
      <c r="H584" s="113">
        <v>0</v>
      </c>
      <c r="I584" s="113">
        <v>0</v>
      </c>
      <c r="J584" s="113">
        <v>0</v>
      </c>
      <c r="K584" s="113">
        <v>0</v>
      </c>
      <c r="L584" s="113">
        <v>0</v>
      </c>
      <c r="M584" s="113">
        <v>0</v>
      </c>
      <c r="N584" s="113">
        <v>0</v>
      </c>
      <c r="O584" s="113">
        <v>0</v>
      </c>
      <c r="P584" s="113">
        <v>0</v>
      </c>
      <c r="Q584" s="113">
        <v>0</v>
      </c>
      <c r="R584" s="111">
        <v>0</v>
      </c>
      <c r="S584" s="111">
        <v>0</v>
      </c>
      <c r="T584" s="111">
        <v>0</v>
      </c>
      <c r="U584" s="111">
        <v>0</v>
      </c>
      <c r="V584" s="111">
        <v>0</v>
      </c>
      <c r="W584" s="111">
        <v>0</v>
      </c>
      <c r="X584" s="186">
        <v>0</v>
      </c>
      <c r="Y584" s="111"/>
      <c r="Z584" s="110"/>
    </row>
    <row r="585" spans="1:26" s="112" customFormat="1" ht="21.95" customHeight="1" x14ac:dyDescent="0.25">
      <c r="A585" s="98">
        <v>153</v>
      </c>
      <c r="B585" s="141" t="s">
        <v>955</v>
      </c>
      <c r="C585" s="113">
        <v>159678.14000000001</v>
      </c>
      <c r="D585" s="278" t="s">
        <v>639</v>
      </c>
      <c r="E585" s="113">
        <v>159678.14000000001</v>
      </c>
      <c r="F585" s="227">
        <v>0</v>
      </c>
      <c r="G585" s="113">
        <v>0</v>
      </c>
      <c r="H585" s="113">
        <v>0</v>
      </c>
      <c r="I585" s="113">
        <v>0</v>
      </c>
      <c r="J585" s="113">
        <v>0</v>
      </c>
      <c r="K585" s="113">
        <v>0</v>
      </c>
      <c r="L585" s="113">
        <v>0</v>
      </c>
      <c r="M585" s="113">
        <v>0</v>
      </c>
      <c r="N585" s="113">
        <v>0</v>
      </c>
      <c r="O585" s="113">
        <v>0</v>
      </c>
      <c r="P585" s="113">
        <v>0</v>
      </c>
      <c r="Q585" s="113">
        <v>0</v>
      </c>
      <c r="R585" s="111">
        <v>0</v>
      </c>
      <c r="S585" s="111">
        <v>0</v>
      </c>
      <c r="T585" s="111">
        <v>0</v>
      </c>
      <c r="U585" s="111">
        <v>0</v>
      </c>
      <c r="V585" s="111">
        <v>0</v>
      </c>
      <c r="W585" s="111">
        <v>0</v>
      </c>
      <c r="X585" s="186">
        <v>0</v>
      </c>
      <c r="Y585" s="111"/>
      <c r="Z585" s="110"/>
    </row>
    <row r="586" spans="1:26" s="112" customFormat="1" ht="21.95" customHeight="1" x14ac:dyDescent="0.25">
      <c r="A586" s="98">
        <v>154</v>
      </c>
      <c r="B586" s="141" t="s">
        <v>956</v>
      </c>
      <c r="C586" s="113">
        <v>1325852.78</v>
      </c>
      <c r="D586" s="278" t="s">
        <v>639</v>
      </c>
      <c r="E586" s="113">
        <v>1325852.78</v>
      </c>
      <c r="F586" s="227">
        <v>0</v>
      </c>
      <c r="G586" s="113">
        <v>0</v>
      </c>
      <c r="H586" s="113">
        <v>0</v>
      </c>
      <c r="I586" s="113">
        <v>0</v>
      </c>
      <c r="J586" s="113">
        <v>0</v>
      </c>
      <c r="K586" s="113">
        <v>0</v>
      </c>
      <c r="L586" s="113">
        <v>0</v>
      </c>
      <c r="M586" s="113">
        <v>0</v>
      </c>
      <c r="N586" s="113">
        <v>0</v>
      </c>
      <c r="O586" s="113">
        <v>0</v>
      </c>
      <c r="P586" s="113">
        <v>0</v>
      </c>
      <c r="Q586" s="113">
        <v>0</v>
      </c>
      <c r="R586" s="111">
        <v>0</v>
      </c>
      <c r="S586" s="111">
        <v>0</v>
      </c>
      <c r="T586" s="111">
        <v>0</v>
      </c>
      <c r="U586" s="111">
        <v>0</v>
      </c>
      <c r="V586" s="111">
        <v>0</v>
      </c>
      <c r="W586" s="111">
        <v>0</v>
      </c>
      <c r="X586" s="186">
        <v>0</v>
      </c>
      <c r="Y586" s="111"/>
      <c r="Z586" s="110"/>
    </row>
    <row r="587" spans="1:26" s="112" customFormat="1" ht="21.95" customHeight="1" x14ac:dyDescent="0.25">
      <c r="A587" s="98">
        <v>155</v>
      </c>
      <c r="B587" s="141" t="s">
        <v>957</v>
      </c>
      <c r="C587" s="113">
        <v>895334.1</v>
      </c>
      <c r="D587" s="278" t="s">
        <v>639</v>
      </c>
      <c r="E587" s="113">
        <v>895334.1</v>
      </c>
      <c r="F587" s="227">
        <v>0</v>
      </c>
      <c r="G587" s="113">
        <v>0</v>
      </c>
      <c r="H587" s="113">
        <v>0</v>
      </c>
      <c r="I587" s="113">
        <v>0</v>
      </c>
      <c r="J587" s="113">
        <v>0</v>
      </c>
      <c r="K587" s="113">
        <v>0</v>
      </c>
      <c r="L587" s="113">
        <v>0</v>
      </c>
      <c r="M587" s="113">
        <v>0</v>
      </c>
      <c r="N587" s="113">
        <v>0</v>
      </c>
      <c r="O587" s="113">
        <v>0</v>
      </c>
      <c r="P587" s="113">
        <v>0</v>
      </c>
      <c r="Q587" s="113">
        <v>0</v>
      </c>
      <c r="R587" s="111">
        <v>0</v>
      </c>
      <c r="S587" s="111">
        <v>0</v>
      </c>
      <c r="T587" s="111">
        <v>0</v>
      </c>
      <c r="U587" s="111">
        <v>0</v>
      </c>
      <c r="V587" s="111">
        <v>0</v>
      </c>
      <c r="W587" s="111">
        <v>0</v>
      </c>
      <c r="X587" s="186">
        <v>0</v>
      </c>
      <c r="Y587" s="111"/>
      <c r="Z587" s="110"/>
    </row>
    <row r="588" spans="1:26" s="112" customFormat="1" ht="21.95" customHeight="1" x14ac:dyDescent="0.25">
      <c r="A588" s="98">
        <v>156</v>
      </c>
      <c r="B588" s="141" t="s">
        <v>958</v>
      </c>
      <c r="C588" s="113">
        <v>2034702.86</v>
      </c>
      <c r="D588" s="278"/>
      <c r="E588" s="113">
        <v>0</v>
      </c>
      <c r="F588" s="227">
        <v>0</v>
      </c>
      <c r="G588" s="113">
        <v>0</v>
      </c>
      <c r="H588" s="113">
        <v>0</v>
      </c>
      <c r="I588" s="113">
        <v>0</v>
      </c>
      <c r="J588" s="113">
        <v>0</v>
      </c>
      <c r="K588" s="113">
        <v>0</v>
      </c>
      <c r="L588" s="113">
        <v>2000</v>
      </c>
      <c r="M588" s="113">
        <v>2034702.86</v>
      </c>
      <c r="N588" s="113">
        <v>0</v>
      </c>
      <c r="O588" s="113">
        <v>0</v>
      </c>
      <c r="P588" s="113">
        <v>0</v>
      </c>
      <c r="Q588" s="113">
        <v>0</v>
      </c>
      <c r="R588" s="111">
        <v>0</v>
      </c>
      <c r="S588" s="111">
        <v>0</v>
      </c>
      <c r="T588" s="111">
        <v>0</v>
      </c>
      <c r="U588" s="111">
        <v>0</v>
      </c>
      <c r="V588" s="111">
        <v>0</v>
      </c>
      <c r="W588" s="111">
        <v>0</v>
      </c>
      <c r="X588" s="186">
        <v>0</v>
      </c>
      <c r="Y588" s="111"/>
      <c r="Z588" s="110"/>
    </row>
    <row r="589" spans="1:26" s="112" customFormat="1" ht="21.95" customHeight="1" x14ac:dyDescent="0.25">
      <c r="A589" s="98">
        <v>157</v>
      </c>
      <c r="B589" s="141" t="s">
        <v>959</v>
      </c>
      <c r="C589" s="113">
        <v>548053.43999999994</v>
      </c>
      <c r="D589" s="278"/>
      <c r="E589" s="113">
        <v>0</v>
      </c>
      <c r="F589" s="227">
        <v>0</v>
      </c>
      <c r="G589" s="113">
        <v>0</v>
      </c>
      <c r="H589" s="113">
        <v>0</v>
      </c>
      <c r="I589" s="113">
        <v>0</v>
      </c>
      <c r="J589" s="113">
        <v>0</v>
      </c>
      <c r="K589" s="113">
        <v>0</v>
      </c>
      <c r="L589" s="113">
        <v>0</v>
      </c>
      <c r="M589" s="113">
        <v>0</v>
      </c>
      <c r="N589" s="113">
        <v>0</v>
      </c>
      <c r="O589" s="113">
        <v>0</v>
      </c>
      <c r="P589" s="113">
        <v>0</v>
      </c>
      <c r="Q589" s="113">
        <v>0</v>
      </c>
      <c r="R589" s="111">
        <v>0</v>
      </c>
      <c r="S589" s="111">
        <v>0</v>
      </c>
      <c r="T589" s="111">
        <v>0</v>
      </c>
      <c r="U589" s="111">
        <v>0</v>
      </c>
      <c r="V589" s="111">
        <v>0</v>
      </c>
      <c r="W589" s="111">
        <v>548053.43999999994</v>
      </c>
      <c r="X589" s="186">
        <v>0</v>
      </c>
      <c r="Y589" s="111"/>
      <c r="Z589" s="110"/>
    </row>
    <row r="590" spans="1:26" s="112" customFormat="1" ht="21.95" customHeight="1" x14ac:dyDescent="0.25">
      <c r="A590" s="98">
        <v>158</v>
      </c>
      <c r="B590" s="141" t="s">
        <v>960</v>
      </c>
      <c r="C590" s="113">
        <v>1237940.1000000001</v>
      </c>
      <c r="D590" s="278"/>
      <c r="E590" s="113">
        <v>0</v>
      </c>
      <c r="F590" s="227">
        <v>0</v>
      </c>
      <c r="G590" s="113">
        <v>0</v>
      </c>
      <c r="H590" s="113">
        <v>0</v>
      </c>
      <c r="I590" s="113">
        <v>0</v>
      </c>
      <c r="J590" s="113">
        <v>0</v>
      </c>
      <c r="K590" s="113">
        <v>0</v>
      </c>
      <c r="L590" s="113">
        <v>0</v>
      </c>
      <c r="M590" s="113">
        <v>0</v>
      </c>
      <c r="N590" s="113">
        <v>0</v>
      </c>
      <c r="O590" s="113">
        <v>0</v>
      </c>
      <c r="P590" s="113">
        <v>0</v>
      </c>
      <c r="Q590" s="113">
        <v>0</v>
      </c>
      <c r="R590" s="111">
        <v>0</v>
      </c>
      <c r="S590" s="111">
        <v>0</v>
      </c>
      <c r="T590" s="111">
        <v>0</v>
      </c>
      <c r="U590" s="111">
        <v>0</v>
      </c>
      <c r="V590" s="111">
        <v>0</v>
      </c>
      <c r="W590" s="111">
        <v>1237940.1000000001</v>
      </c>
      <c r="X590" s="186">
        <v>0</v>
      </c>
      <c r="Y590" s="111"/>
      <c r="Z590" s="110"/>
    </row>
    <row r="591" spans="1:26" s="112" customFormat="1" ht="21.95" customHeight="1" x14ac:dyDescent="0.25">
      <c r="A591" s="98">
        <v>159</v>
      </c>
      <c r="B591" s="141" t="s">
        <v>1720</v>
      </c>
      <c r="C591" s="113">
        <v>1724627.6</v>
      </c>
      <c r="D591" s="278" t="s">
        <v>638</v>
      </c>
      <c r="E591" s="113">
        <v>1724627.6</v>
      </c>
      <c r="F591" s="227">
        <v>0</v>
      </c>
      <c r="G591" s="113">
        <v>0</v>
      </c>
      <c r="H591" s="113">
        <v>0</v>
      </c>
      <c r="I591" s="113">
        <v>0</v>
      </c>
      <c r="J591" s="113">
        <v>0</v>
      </c>
      <c r="K591" s="113">
        <v>0</v>
      </c>
      <c r="L591" s="113">
        <v>0</v>
      </c>
      <c r="M591" s="113">
        <v>0</v>
      </c>
      <c r="N591" s="113">
        <v>0</v>
      </c>
      <c r="O591" s="113">
        <v>0</v>
      </c>
      <c r="P591" s="113">
        <v>0</v>
      </c>
      <c r="Q591" s="113">
        <v>0</v>
      </c>
      <c r="R591" s="111">
        <v>0</v>
      </c>
      <c r="S591" s="111">
        <v>0</v>
      </c>
      <c r="T591" s="111">
        <v>0</v>
      </c>
      <c r="U591" s="111">
        <v>0</v>
      </c>
      <c r="V591" s="111">
        <v>0</v>
      </c>
      <c r="W591" s="111">
        <v>0</v>
      </c>
      <c r="X591" s="186">
        <v>0</v>
      </c>
      <c r="Y591" s="111"/>
      <c r="Z591" s="110"/>
    </row>
    <row r="592" spans="1:26" s="112" customFormat="1" ht="21.95" customHeight="1" x14ac:dyDescent="0.25">
      <c r="A592" s="98">
        <v>160</v>
      </c>
      <c r="B592" s="141" t="s">
        <v>961</v>
      </c>
      <c r="C592" s="113">
        <v>920179.59</v>
      </c>
      <c r="D592" s="278"/>
      <c r="E592" s="113">
        <v>0</v>
      </c>
      <c r="F592" s="227">
        <v>0</v>
      </c>
      <c r="G592" s="113">
        <v>0</v>
      </c>
      <c r="H592" s="113">
        <v>0</v>
      </c>
      <c r="I592" s="113">
        <v>0</v>
      </c>
      <c r="J592" s="113">
        <v>0</v>
      </c>
      <c r="K592" s="113">
        <v>0</v>
      </c>
      <c r="L592" s="113">
        <v>0</v>
      </c>
      <c r="M592" s="113">
        <v>0</v>
      </c>
      <c r="N592" s="113">
        <v>0</v>
      </c>
      <c r="O592" s="113">
        <v>0</v>
      </c>
      <c r="P592" s="113">
        <v>0</v>
      </c>
      <c r="Q592" s="113">
        <v>0</v>
      </c>
      <c r="R592" s="111">
        <v>0</v>
      </c>
      <c r="S592" s="111">
        <v>0</v>
      </c>
      <c r="T592" s="111">
        <v>0</v>
      </c>
      <c r="U592" s="111">
        <v>0</v>
      </c>
      <c r="V592" s="111">
        <v>0</v>
      </c>
      <c r="W592" s="111">
        <v>920179.59</v>
      </c>
      <c r="X592" s="186">
        <v>0</v>
      </c>
      <c r="Y592" s="111"/>
      <c r="Z592" s="110"/>
    </row>
    <row r="593" spans="1:26" s="112" customFormat="1" ht="21.95" customHeight="1" x14ac:dyDescent="0.25">
      <c r="A593" s="98">
        <v>161</v>
      </c>
      <c r="B593" s="141" t="s">
        <v>962</v>
      </c>
      <c r="C593" s="113">
        <v>1361756.66</v>
      </c>
      <c r="D593" s="278"/>
      <c r="E593" s="113">
        <v>0</v>
      </c>
      <c r="F593" s="227">
        <v>0</v>
      </c>
      <c r="G593" s="113">
        <v>0</v>
      </c>
      <c r="H593" s="113">
        <v>0</v>
      </c>
      <c r="I593" s="113">
        <v>0</v>
      </c>
      <c r="J593" s="113">
        <v>0</v>
      </c>
      <c r="K593" s="113">
        <v>0</v>
      </c>
      <c r="L593" s="113">
        <v>0</v>
      </c>
      <c r="M593" s="113">
        <v>0</v>
      </c>
      <c r="N593" s="113">
        <v>0</v>
      </c>
      <c r="O593" s="113">
        <v>0</v>
      </c>
      <c r="P593" s="113">
        <v>0</v>
      </c>
      <c r="Q593" s="113">
        <v>0</v>
      </c>
      <c r="R593" s="111">
        <v>0</v>
      </c>
      <c r="S593" s="111">
        <v>0</v>
      </c>
      <c r="T593" s="111">
        <v>0</v>
      </c>
      <c r="U593" s="111">
        <v>0</v>
      </c>
      <c r="V593" s="111">
        <v>0</v>
      </c>
      <c r="W593" s="111">
        <v>1361756.66</v>
      </c>
      <c r="X593" s="186">
        <v>0</v>
      </c>
      <c r="Y593" s="111"/>
      <c r="Z593" s="110"/>
    </row>
    <row r="594" spans="1:26" s="112" customFormat="1" ht="21.95" customHeight="1" x14ac:dyDescent="0.25">
      <c r="A594" s="98">
        <v>162</v>
      </c>
      <c r="B594" s="141" t="s">
        <v>963</v>
      </c>
      <c r="C594" s="113">
        <v>607558.98</v>
      </c>
      <c r="D594" s="278" t="s">
        <v>639</v>
      </c>
      <c r="E594" s="113">
        <v>607558.98</v>
      </c>
      <c r="F594" s="227">
        <v>0</v>
      </c>
      <c r="G594" s="113">
        <v>0</v>
      </c>
      <c r="H594" s="113">
        <v>0</v>
      </c>
      <c r="I594" s="113">
        <v>0</v>
      </c>
      <c r="J594" s="113">
        <v>0</v>
      </c>
      <c r="K594" s="113">
        <v>0</v>
      </c>
      <c r="L594" s="113">
        <v>0</v>
      </c>
      <c r="M594" s="113">
        <v>0</v>
      </c>
      <c r="N594" s="113">
        <v>0</v>
      </c>
      <c r="O594" s="113">
        <v>0</v>
      </c>
      <c r="P594" s="113">
        <v>0</v>
      </c>
      <c r="Q594" s="113">
        <v>0</v>
      </c>
      <c r="R594" s="111">
        <v>0</v>
      </c>
      <c r="S594" s="111">
        <v>0</v>
      </c>
      <c r="T594" s="111">
        <v>0</v>
      </c>
      <c r="U594" s="111">
        <v>0</v>
      </c>
      <c r="V594" s="111">
        <v>0</v>
      </c>
      <c r="W594" s="111">
        <v>0</v>
      </c>
      <c r="X594" s="186">
        <v>0</v>
      </c>
      <c r="Y594" s="111"/>
      <c r="Z594" s="110"/>
    </row>
    <row r="595" spans="1:26" s="112" customFormat="1" ht="21.95" customHeight="1" x14ac:dyDescent="0.25">
      <c r="A595" s="98">
        <v>163</v>
      </c>
      <c r="B595" s="141" t="s">
        <v>1562</v>
      </c>
      <c r="C595" s="113">
        <v>660361.73</v>
      </c>
      <c r="D595" s="278" t="s">
        <v>626</v>
      </c>
      <c r="E595" s="113">
        <v>660361.73</v>
      </c>
      <c r="F595" s="227">
        <v>0</v>
      </c>
      <c r="G595" s="113">
        <v>0</v>
      </c>
      <c r="H595" s="113">
        <v>0</v>
      </c>
      <c r="I595" s="113">
        <v>0</v>
      </c>
      <c r="J595" s="113">
        <v>0</v>
      </c>
      <c r="K595" s="113">
        <v>0</v>
      </c>
      <c r="L595" s="113">
        <v>0</v>
      </c>
      <c r="M595" s="113">
        <v>0</v>
      </c>
      <c r="N595" s="113">
        <v>0</v>
      </c>
      <c r="O595" s="113">
        <v>0</v>
      </c>
      <c r="P595" s="113">
        <v>0</v>
      </c>
      <c r="Q595" s="113">
        <v>0</v>
      </c>
      <c r="R595" s="111">
        <v>0</v>
      </c>
      <c r="S595" s="111">
        <v>0</v>
      </c>
      <c r="T595" s="111">
        <v>0</v>
      </c>
      <c r="U595" s="111">
        <v>0</v>
      </c>
      <c r="V595" s="111">
        <v>0</v>
      </c>
      <c r="W595" s="111">
        <v>0</v>
      </c>
      <c r="X595" s="186">
        <v>0</v>
      </c>
      <c r="Y595" s="111"/>
      <c r="Z595" s="110"/>
    </row>
    <row r="596" spans="1:26" s="112" customFormat="1" ht="21.95" customHeight="1" x14ac:dyDescent="0.25">
      <c r="A596" s="98">
        <v>164</v>
      </c>
      <c r="B596" s="141" t="s">
        <v>964</v>
      </c>
      <c r="C596" s="113">
        <v>622244.24</v>
      </c>
      <c r="D596" s="278" t="s">
        <v>639</v>
      </c>
      <c r="E596" s="113">
        <v>622244.24</v>
      </c>
      <c r="F596" s="227">
        <v>0</v>
      </c>
      <c r="G596" s="113">
        <v>0</v>
      </c>
      <c r="H596" s="113">
        <v>0</v>
      </c>
      <c r="I596" s="113">
        <v>0</v>
      </c>
      <c r="J596" s="113">
        <v>0</v>
      </c>
      <c r="K596" s="113">
        <v>0</v>
      </c>
      <c r="L596" s="113">
        <v>0</v>
      </c>
      <c r="M596" s="113">
        <v>0</v>
      </c>
      <c r="N596" s="113">
        <v>0</v>
      </c>
      <c r="O596" s="113">
        <v>0</v>
      </c>
      <c r="P596" s="113">
        <v>0</v>
      </c>
      <c r="Q596" s="113">
        <v>0</v>
      </c>
      <c r="R596" s="111">
        <v>0</v>
      </c>
      <c r="S596" s="111">
        <v>0</v>
      </c>
      <c r="T596" s="111">
        <v>0</v>
      </c>
      <c r="U596" s="111">
        <v>0</v>
      </c>
      <c r="V596" s="111">
        <v>0</v>
      </c>
      <c r="W596" s="111">
        <v>0</v>
      </c>
      <c r="X596" s="186">
        <v>0</v>
      </c>
      <c r="Y596" s="111"/>
      <c r="Z596" s="110"/>
    </row>
    <row r="597" spans="1:26" s="112" customFormat="1" ht="21.95" customHeight="1" x14ac:dyDescent="0.25">
      <c r="A597" s="98">
        <v>165</v>
      </c>
      <c r="B597" s="141" t="s">
        <v>965</v>
      </c>
      <c r="C597" s="113">
        <v>2122840.4</v>
      </c>
      <c r="D597" s="278" t="s">
        <v>626</v>
      </c>
      <c r="E597" s="113">
        <v>2122840.4</v>
      </c>
      <c r="F597" s="227">
        <v>0</v>
      </c>
      <c r="G597" s="113">
        <v>0</v>
      </c>
      <c r="H597" s="113">
        <v>0</v>
      </c>
      <c r="I597" s="113">
        <v>0</v>
      </c>
      <c r="J597" s="113">
        <v>0</v>
      </c>
      <c r="K597" s="113">
        <v>0</v>
      </c>
      <c r="L597" s="113">
        <v>0</v>
      </c>
      <c r="M597" s="113">
        <v>0</v>
      </c>
      <c r="N597" s="113">
        <v>0</v>
      </c>
      <c r="O597" s="113">
        <v>0</v>
      </c>
      <c r="P597" s="113">
        <v>0</v>
      </c>
      <c r="Q597" s="113">
        <v>0</v>
      </c>
      <c r="R597" s="111">
        <v>0</v>
      </c>
      <c r="S597" s="111">
        <v>0</v>
      </c>
      <c r="T597" s="111">
        <v>0</v>
      </c>
      <c r="U597" s="111">
        <v>0</v>
      </c>
      <c r="V597" s="111">
        <v>0</v>
      </c>
      <c r="W597" s="111">
        <v>0</v>
      </c>
      <c r="X597" s="186">
        <v>0</v>
      </c>
      <c r="Y597" s="111"/>
      <c r="Z597" s="110"/>
    </row>
    <row r="598" spans="1:26" s="112" customFormat="1" ht="21.95" customHeight="1" x14ac:dyDescent="0.25">
      <c r="A598" s="98">
        <v>166</v>
      </c>
      <c r="B598" s="141" t="s">
        <v>966</v>
      </c>
      <c r="C598" s="113">
        <v>1636664.25</v>
      </c>
      <c r="D598" s="278" t="s">
        <v>626</v>
      </c>
      <c r="E598" s="113">
        <v>1636664.25</v>
      </c>
      <c r="F598" s="227">
        <v>0</v>
      </c>
      <c r="G598" s="113">
        <v>0</v>
      </c>
      <c r="H598" s="113">
        <v>0</v>
      </c>
      <c r="I598" s="113">
        <v>0</v>
      </c>
      <c r="J598" s="113">
        <v>0</v>
      </c>
      <c r="K598" s="113">
        <v>0</v>
      </c>
      <c r="L598" s="113">
        <v>0</v>
      </c>
      <c r="M598" s="113">
        <v>0</v>
      </c>
      <c r="N598" s="113">
        <v>0</v>
      </c>
      <c r="O598" s="113">
        <v>0</v>
      </c>
      <c r="P598" s="113">
        <v>0</v>
      </c>
      <c r="Q598" s="113">
        <v>0</v>
      </c>
      <c r="R598" s="111">
        <v>0</v>
      </c>
      <c r="S598" s="111">
        <v>0</v>
      </c>
      <c r="T598" s="111">
        <v>0</v>
      </c>
      <c r="U598" s="111">
        <v>0</v>
      </c>
      <c r="V598" s="111">
        <v>0</v>
      </c>
      <c r="W598" s="111">
        <v>0</v>
      </c>
      <c r="X598" s="186">
        <v>0</v>
      </c>
      <c r="Y598" s="111"/>
      <c r="Z598" s="110"/>
    </row>
    <row r="599" spans="1:26" s="112" customFormat="1" ht="21.95" customHeight="1" x14ac:dyDescent="0.25">
      <c r="A599" s="98">
        <v>167</v>
      </c>
      <c r="B599" s="141" t="s">
        <v>1563</v>
      </c>
      <c r="C599" s="113">
        <v>295000</v>
      </c>
      <c r="D599" s="278" t="s">
        <v>1724</v>
      </c>
      <c r="E599" s="113">
        <v>295000</v>
      </c>
      <c r="F599" s="227">
        <v>0</v>
      </c>
      <c r="G599" s="113">
        <v>0</v>
      </c>
      <c r="H599" s="113">
        <v>0</v>
      </c>
      <c r="I599" s="113">
        <v>0</v>
      </c>
      <c r="J599" s="113">
        <v>0</v>
      </c>
      <c r="K599" s="113">
        <v>0</v>
      </c>
      <c r="L599" s="113">
        <v>0</v>
      </c>
      <c r="M599" s="113">
        <v>0</v>
      </c>
      <c r="N599" s="113">
        <v>0</v>
      </c>
      <c r="O599" s="113">
        <v>0</v>
      </c>
      <c r="P599" s="113">
        <v>0</v>
      </c>
      <c r="Q599" s="113">
        <v>0</v>
      </c>
      <c r="R599" s="111">
        <v>0</v>
      </c>
      <c r="S599" s="111">
        <v>0</v>
      </c>
      <c r="T599" s="111">
        <v>0</v>
      </c>
      <c r="U599" s="111">
        <v>0</v>
      </c>
      <c r="V599" s="111">
        <v>0</v>
      </c>
      <c r="W599" s="111">
        <v>0</v>
      </c>
      <c r="X599" s="186">
        <v>0</v>
      </c>
      <c r="Y599" s="111"/>
      <c r="Z599" s="110"/>
    </row>
    <row r="600" spans="1:26" s="112" customFormat="1" ht="21.95" customHeight="1" x14ac:dyDescent="0.25">
      <c r="A600" s="98">
        <v>168</v>
      </c>
      <c r="B600" s="141" t="s">
        <v>967</v>
      </c>
      <c r="C600" s="113">
        <v>618572.78</v>
      </c>
      <c r="D600" s="278" t="s">
        <v>626</v>
      </c>
      <c r="E600" s="113">
        <v>618572.78</v>
      </c>
      <c r="F600" s="227">
        <v>0</v>
      </c>
      <c r="G600" s="113">
        <v>0</v>
      </c>
      <c r="H600" s="113">
        <v>0</v>
      </c>
      <c r="I600" s="113">
        <v>0</v>
      </c>
      <c r="J600" s="113">
        <v>0</v>
      </c>
      <c r="K600" s="113">
        <v>0</v>
      </c>
      <c r="L600" s="113">
        <v>0</v>
      </c>
      <c r="M600" s="113">
        <v>0</v>
      </c>
      <c r="N600" s="113">
        <v>0</v>
      </c>
      <c r="O600" s="113">
        <v>0</v>
      </c>
      <c r="P600" s="113">
        <v>0</v>
      </c>
      <c r="Q600" s="113">
        <v>0</v>
      </c>
      <c r="R600" s="111">
        <v>0</v>
      </c>
      <c r="S600" s="111">
        <v>0</v>
      </c>
      <c r="T600" s="111">
        <v>0</v>
      </c>
      <c r="U600" s="111">
        <v>0</v>
      </c>
      <c r="V600" s="111">
        <v>0</v>
      </c>
      <c r="W600" s="111">
        <v>0</v>
      </c>
      <c r="X600" s="186">
        <v>0</v>
      </c>
      <c r="Y600" s="111"/>
      <c r="Z600" s="110"/>
    </row>
    <row r="601" spans="1:26" s="112" customFormat="1" ht="21.95" customHeight="1" x14ac:dyDescent="0.25">
      <c r="A601" s="98">
        <v>169</v>
      </c>
      <c r="B601" s="141" t="s">
        <v>968</v>
      </c>
      <c r="C601" s="113">
        <v>355925.02</v>
      </c>
      <c r="D601" s="278" t="s">
        <v>639</v>
      </c>
      <c r="E601" s="113">
        <v>355925.02</v>
      </c>
      <c r="F601" s="227">
        <v>0</v>
      </c>
      <c r="G601" s="113">
        <v>0</v>
      </c>
      <c r="H601" s="113">
        <v>0</v>
      </c>
      <c r="I601" s="113">
        <v>0</v>
      </c>
      <c r="J601" s="113">
        <v>0</v>
      </c>
      <c r="K601" s="113">
        <v>0</v>
      </c>
      <c r="L601" s="113">
        <v>0</v>
      </c>
      <c r="M601" s="113">
        <v>0</v>
      </c>
      <c r="N601" s="113">
        <v>0</v>
      </c>
      <c r="O601" s="113">
        <v>0</v>
      </c>
      <c r="P601" s="113">
        <v>0</v>
      </c>
      <c r="Q601" s="113">
        <v>0</v>
      </c>
      <c r="R601" s="111">
        <v>0</v>
      </c>
      <c r="S601" s="111">
        <v>0</v>
      </c>
      <c r="T601" s="111">
        <v>0</v>
      </c>
      <c r="U601" s="111">
        <v>0</v>
      </c>
      <c r="V601" s="111">
        <v>0</v>
      </c>
      <c r="W601" s="111">
        <v>0</v>
      </c>
      <c r="X601" s="186">
        <v>0</v>
      </c>
      <c r="Y601" s="111"/>
      <c r="Z601" s="110"/>
    </row>
    <row r="602" spans="1:26" s="112" customFormat="1" ht="21.95" customHeight="1" x14ac:dyDescent="0.25">
      <c r="A602" s="98">
        <v>170</v>
      </c>
      <c r="B602" s="141" t="s">
        <v>1721</v>
      </c>
      <c r="C602" s="113">
        <v>295903.88</v>
      </c>
      <c r="D602" s="278"/>
      <c r="E602" s="113">
        <v>0</v>
      </c>
      <c r="F602" s="227">
        <v>0</v>
      </c>
      <c r="G602" s="113">
        <v>0</v>
      </c>
      <c r="H602" s="113">
        <v>485</v>
      </c>
      <c r="I602" s="113">
        <v>295903.88</v>
      </c>
      <c r="J602" s="113">
        <v>0</v>
      </c>
      <c r="K602" s="113">
        <v>0</v>
      </c>
      <c r="L602" s="113">
        <v>0</v>
      </c>
      <c r="M602" s="113">
        <v>0</v>
      </c>
      <c r="N602" s="113">
        <v>0</v>
      </c>
      <c r="O602" s="113">
        <v>0</v>
      </c>
      <c r="P602" s="113">
        <v>0</v>
      </c>
      <c r="Q602" s="113">
        <v>0</v>
      </c>
      <c r="R602" s="111">
        <v>0</v>
      </c>
      <c r="S602" s="111">
        <v>0</v>
      </c>
      <c r="T602" s="111">
        <v>0</v>
      </c>
      <c r="U602" s="111">
        <v>0</v>
      </c>
      <c r="V602" s="111">
        <v>0</v>
      </c>
      <c r="W602" s="111">
        <v>0</v>
      </c>
      <c r="X602" s="186">
        <v>0</v>
      </c>
      <c r="Y602" s="111"/>
      <c r="Z602" s="110"/>
    </row>
    <row r="603" spans="1:26" s="112" customFormat="1" ht="21.95" customHeight="1" x14ac:dyDescent="0.25">
      <c r="A603" s="98">
        <v>171</v>
      </c>
      <c r="B603" s="141" t="s">
        <v>969</v>
      </c>
      <c r="C603" s="113">
        <v>5372208.8899999997</v>
      </c>
      <c r="D603" s="278" t="s">
        <v>1725</v>
      </c>
      <c r="E603" s="113">
        <v>5372208.8899999997</v>
      </c>
      <c r="F603" s="227">
        <v>0</v>
      </c>
      <c r="G603" s="113">
        <v>0</v>
      </c>
      <c r="H603" s="113">
        <v>0</v>
      </c>
      <c r="I603" s="113">
        <v>0</v>
      </c>
      <c r="J603" s="113">
        <v>0</v>
      </c>
      <c r="K603" s="113">
        <v>0</v>
      </c>
      <c r="L603" s="113">
        <v>0</v>
      </c>
      <c r="M603" s="113">
        <v>0</v>
      </c>
      <c r="N603" s="113">
        <v>0</v>
      </c>
      <c r="O603" s="113">
        <v>0</v>
      </c>
      <c r="P603" s="113">
        <v>0</v>
      </c>
      <c r="Q603" s="113">
        <v>0</v>
      </c>
      <c r="R603" s="111">
        <v>0</v>
      </c>
      <c r="S603" s="111">
        <v>0</v>
      </c>
      <c r="T603" s="111">
        <v>0</v>
      </c>
      <c r="U603" s="111">
        <v>0</v>
      </c>
      <c r="V603" s="111">
        <v>0</v>
      </c>
      <c r="W603" s="111">
        <v>0</v>
      </c>
      <c r="X603" s="186">
        <v>0</v>
      </c>
      <c r="Y603" s="111"/>
      <c r="Z603" s="110"/>
    </row>
    <row r="604" spans="1:26" s="112" customFormat="1" ht="21.95" customHeight="1" x14ac:dyDescent="0.25">
      <c r="A604" s="98">
        <v>172</v>
      </c>
      <c r="B604" s="141" t="s">
        <v>970</v>
      </c>
      <c r="C604" s="113">
        <v>6975583.6900000004</v>
      </c>
      <c r="D604" s="278"/>
      <c r="E604" s="113">
        <v>0</v>
      </c>
      <c r="F604" s="227">
        <v>0</v>
      </c>
      <c r="G604" s="113">
        <v>0</v>
      </c>
      <c r="H604" s="113">
        <v>680</v>
      </c>
      <c r="I604" s="113">
        <v>4618943.21</v>
      </c>
      <c r="J604" s="113">
        <v>0</v>
      </c>
      <c r="K604" s="113">
        <v>0</v>
      </c>
      <c r="L604" s="113">
        <v>2490</v>
      </c>
      <c r="M604" s="113">
        <v>2356640.48</v>
      </c>
      <c r="N604" s="113">
        <v>0</v>
      </c>
      <c r="O604" s="113">
        <v>0</v>
      </c>
      <c r="P604" s="113">
        <v>0</v>
      </c>
      <c r="Q604" s="113">
        <v>0</v>
      </c>
      <c r="R604" s="111">
        <v>0</v>
      </c>
      <c r="S604" s="111">
        <v>0</v>
      </c>
      <c r="T604" s="111">
        <v>0</v>
      </c>
      <c r="U604" s="111">
        <v>0</v>
      </c>
      <c r="V604" s="111">
        <v>0</v>
      </c>
      <c r="W604" s="111">
        <v>0</v>
      </c>
      <c r="X604" s="186">
        <v>0</v>
      </c>
      <c r="Y604" s="111"/>
      <c r="Z604" s="110"/>
    </row>
    <row r="605" spans="1:26" s="112" customFormat="1" ht="21.95" customHeight="1" x14ac:dyDescent="0.25">
      <c r="A605" s="98">
        <v>173</v>
      </c>
      <c r="B605" s="141" t="s">
        <v>971</v>
      </c>
      <c r="C605" s="113">
        <v>2195795.2599999998</v>
      </c>
      <c r="D605" s="278" t="s">
        <v>626</v>
      </c>
      <c r="E605" s="113">
        <v>2195795.2599999998</v>
      </c>
      <c r="F605" s="227">
        <v>0</v>
      </c>
      <c r="G605" s="113">
        <v>0</v>
      </c>
      <c r="H605" s="113">
        <v>0</v>
      </c>
      <c r="I605" s="113">
        <v>0</v>
      </c>
      <c r="J605" s="113">
        <v>0</v>
      </c>
      <c r="K605" s="113">
        <v>0</v>
      </c>
      <c r="L605" s="113">
        <v>0</v>
      </c>
      <c r="M605" s="113">
        <v>0</v>
      </c>
      <c r="N605" s="113">
        <v>0</v>
      </c>
      <c r="O605" s="113">
        <v>0</v>
      </c>
      <c r="P605" s="113">
        <v>0</v>
      </c>
      <c r="Q605" s="113">
        <v>0</v>
      </c>
      <c r="R605" s="111">
        <v>0</v>
      </c>
      <c r="S605" s="111">
        <v>0</v>
      </c>
      <c r="T605" s="111">
        <v>0</v>
      </c>
      <c r="U605" s="111">
        <v>0</v>
      </c>
      <c r="V605" s="111">
        <v>0</v>
      </c>
      <c r="W605" s="111">
        <v>0</v>
      </c>
      <c r="X605" s="186">
        <v>0</v>
      </c>
      <c r="Y605" s="111"/>
      <c r="Z605" s="110"/>
    </row>
    <row r="606" spans="1:26" s="112" customFormat="1" ht="21.95" customHeight="1" x14ac:dyDescent="0.25">
      <c r="A606" s="98">
        <v>174</v>
      </c>
      <c r="B606" s="141" t="s">
        <v>972</v>
      </c>
      <c r="C606" s="113">
        <v>569803.04</v>
      </c>
      <c r="D606" s="278" t="s">
        <v>666</v>
      </c>
      <c r="E606" s="113">
        <v>512595.62</v>
      </c>
      <c r="F606" s="227">
        <v>0</v>
      </c>
      <c r="G606" s="113">
        <v>0</v>
      </c>
      <c r="H606" s="113">
        <v>0</v>
      </c>
      <c r="I606" s="113">
        <v>0</v>
      </c>
      <c r="J606" s="113">
        <v>0</v>
      </c>
      <c r="K606" s="113">
        <v>0</v>
      </c>
      <c r="L606" s="113">
        <v>0</v>
      </c>
      <c r="M606" s="113">
        <v>0</v>
      </c>
      <c r="N606" s="113">
        <v>0</v>
      </c>
      <c r="O606" s="113">
        <v>0</v>
      </c>
      <c r="P606" s="113">
        <v>0</v>
      </c>
      <c r="Q606" s="113">
        <v>0</v>
      </c>
      <c r="R606" s="111">
        <v>0</v>
      </c>
      <c r="S606" s="111">
        <v>0</v>
      </c>
      <c r="T606" s="111">
        <v>0</v>
      </c>
      <c r="U606" s="111">
        <v>0</v>
      </c>
      <c r="V606" s="111">
        <v>0</v>
      </c>
      <c r="W606" s="111">
        <v>0</v>
      </c>
      <c r="X606" s="186">
        <v>57207.42</v>
      </c>
      <c r="Y606" s="111"/>
      <c r="Z606" s="110"/>
    </row>
    <row r="607" spans="1:26" s="112" customFormat="1" ht="21.95" customHeight="1" x14ac:dyDescent="0.25">
      <c r="A607" s="98">
        <v>175</v>
      </c>
      <c r="B607" s="141" t="s">
        <v>973</v>
      </c>
      <c r="C607" s="113">
        <v>1032481.86</v>
      </c>
      <c r="D607" s="278"/>
      <c r="E607" s="113">
        <v>0</v>
      </c>
      <c r="F607" s="227">
        <v>0</v>
      </c>
      <c r="G607" s="113">
        <v>0</v>
      </c>
      <c r="H607" s="113">
        <v>0</v>
      </c>
      <c r="I607" s="113">
        <v>0</v>
      </c>
      <c r="J607" s="113">
        <v>100</v>
      </c>
      <c r="K607" s="113">
        <v>645676.06999999995</v>
      </c>
      <c r="L607" s="113">
        <v>0</v>
      </c>
      <c r="M607" s="113">
        <v>0</v>
      </c>
      <c r="N607" s="113">
        <v>0</v>
      </c>
      <c r="O607" s="113">
        <v>0</v>
      </c>
      <c r="P607" s="113">
        <v>0</v>
      </c>
      <c r="Q607" s="113">
        <v>0</v>
      </c>
      <c r="R607" s="111">
        <v>0</v>
      </c>
      <c r="S607" s="111">
        <v>0</v>
      </c>
      <c r="T607" s="111">
        <v>386805.79</v>
      </c>
      <c r="U607" s="111">
        <v>0</v>
      </c>
      <c r="V607" s="111">
        <v>0</v>
      </c>
      <c r="W607" s="111">
        <v>0</v>
      </c>
      <c r="X607" s="186">
        <v>0</v>
      </c>
      <c r="Y607" s="111"/>
      <c r="Z607" s="110"/>
    </row>
    <row r="608" spans="1:26" s="112" customFormat="1" ht="21.95" customHeight="1" x14ac:dyDescent="0.25">
      <c r="A608" s="98">
        <v>176</v>
      </c>
      <c r="B608" s="141" t="s">
        <v>1180</v>
      </c>
      <c r="C608" s="113">
        <v>317729.32</v>
      </c>
      <c r="D608" s="278" t="s">
        <v>639</v>
      </c>
      <c r="E608" s="113">
        <v>317729.32</v>
      </c>
      <c r="F608" s="227">
        <v>0</v>
      </c>
      <c r="G608" s="113">
        <v>0</v>
      </c>
      <c r="H608" s="113">
        <v>0</v>
      </c>
      <c r="I608" s="113">
        <v>0</v>
      </c>
      <c r="J608" s="113">
        <v>0</v>
      </c>
      <c r="K608" s="113">
        <v>0</v>
      </c>
      <c r="L608" s="113">
        <v>0</v>
      </c>
      <c r="M608" s="113">
        <v>0</v>
      </c>
      <c r="N608" s="113">
        <v>0</v>
      </c>
      <c r="O608" s="113">
        <v>0</v>
      </c>
      <c r="P608" s="113">
        <v>0</v>
      </c>
      <c r="Q608" s="113">
        <v>0</v>
      </c>
      <c r="R608" s="111">
        <v>0</v>
      </c>
      <c r="S608" s="111">
        <v>0</v>
      </c>
      <c r="T608" s="111">
        <v>0</v>
      </c>
      <c r="U608" s="111">
        <v>0</v>
      </c>
      <c r="V608" s="111">
        <v>0</v>
      </c>
      <c r="W608" s="111">
        <v>0</v>
      </c>
      <c r="X608" s="186">
        <v>0</v>
      </c>
      <c r="Y608" s="111"/>
      <c r="Z608" s="110"/>
    </row>
    <row r="609" spans="1:26" s="112" customFormat="1" ht="21.95" customHeight="1" x14ac:dyDescent="0.25">
      <c r="A609" s="98">
        <v>177</v>
      </c>
      <c r="B609" s="141" t="s">
        <v>974</v>
      </c>
      <c r="C609" s="113">
        <v>989314.72</v>
      </c>
      <c r="D609" s="278" t="s">
        <v>1726</v>
      </c>
      <c r="E609" s="113">
        <v>953272.39</v>
      </c>
      <c r="F609" s="227">
        <v>0</v>
      </c>
      <c r="G609" s="113">
        <v>0</v>
      </c>
      <c r="H609" s="113">
        <v>0</v>
      </c>
      <c r="I609" s="113">
        <v>0</v>
      </c>
      <c r="J609" s="113">
        <v>0</v>
      </c>
      <c r="K609" s="113">
        <v>0</v>
      </c>
      <c r="L609" s="113">
        <v>0</v>
      </c>
      <c r="M609" s="113">
        <v>0</v>
      </c>
      <c r="N609" s="113">
        <v>0</v>
      </c>
      <c r="O609" s="113">
        <v>0</v>
      </c>
      <c r="P609" s="113">
        <v>0</v>
      </c>
      <c r="Q609" s="113">
        <v>0</v>
      </c>
      <c r="R609" s="111">
        <v>0</v>
      </c>
      <c r="S609" s="111">
        <v>0</v>
      </c>
      <c r="T609" s="111">
        <v>0</v>
      </c>
      <c r="U609" s="111">
        <v>0</v>
      </c>
      <c r="V609" s="111">
        <v>0</v>
      </c>
      <c r="W609" s="111">
        <v>0</v>
      </c>
      <c r="X609" s="186">
        <v>36042.33</v>
      </c>
      <c r="Y609" s="111"/>
      <c r="Z609" s="110"/>
    </row>
    <row r="610" spans="1:26" s="112" customFormat="1" ht="21.95" customHeight="1" x14ac:dyDescent="0.25">
      <c r="A610" s="98">
        <v>178</v>
      </c>
      <c r="B610" s="141" t="s">
        <v>975</v>
      </c>
      <c r="C610" s="113">
        <v>1455089.43</v>
      </c>
      <c r="D610" s="278" t="s">
        <v>626</v>
      </c>
      <c r="E610" s="113">
        <v>1455089.43</v>
      </c>
      <c r="F610" s="227">
        <v>0</v>
      </c>
      <c r="G610" s="113">
        <v>0</v>
      </c>
      <c r="H610" s="113">
        <v>0</v>
      </c>
      <c r="I610" s="113">
        <v>0</v>
      </c>
      <c r="J610" s="113">
        <v>0</v>
      </c>
      <c r="K610" s="113">
        <v>0</v>
      </c>
      <c r="L610" s="113">
        <v>0</v>
      </c>
      <c r="M610" s="113">
        <v>0</v>
      </c>
      <c r="N610" s="113">
        <v>0</v>
      </c>
      <c r="O610" s="113">
        <v>0</v>
      </c>
      <c r="P610" s="113">
        <v>0</v>
      </c>
      <c r="Q610" s="113">
        <v>0</v>
      </c>
      <c r="R610" s="111">
        <v>0</v>
      </c>
      <c r="S610" s="111">
        <v>0</v>
      </c>
      <c r="T610" s="111">
        <v>0</v>
      </c>
      <c r="U610" s="111">
        <v>0</v>
      </c>
      <c r="V610" s="111">
        <v>0</v>
      </c>
      <c r="W610" s="111">
        <v>0</v>
      </c>
      <c r="X610" s="186">
        <v>0</v>
      </c>
      <c r="Y610" s="111"/>
      <c r="Z610" s="110"/>
    </row>
    <row r="611" spans="1:26" s="112" customFormat="1" ht="21.95" customHeight="1" x14ac:dyDescent="0.25">
      <c r="A611" s="98">
        <v>179</v>
      </c>
      <c r="B611" s="141" t="s">
        <v>976</v>
      </c>
      <c r="C611" s="113">
        <v>3223716.88</v>
      </c>
      <c r="D611" s="278" t="s">
        <v>626</v>
      </c>
      <c r="E611" s="113">
        <v>3223716.88</v>
      </c>
      <c r="F611" s="227">
        <v>0</v>
      </c>
      <c r="G611" s="113">
        <v>0</v>
      </c>
      <c r="H611" s="113">
        <v>0</v>
      </c>
      <c r="I611" s="113">
        <v>0</v>
      </c>
      <c r="J611" s="113">
        <v>0</v>
      </c>
      <c r="K611" s="113">
        <v>0</v>
      </c>
      <c r="L611" s="113">
        <v>0</v>
      </c>
      <c r="M611" s="113">
        <v>0</v>
      </c>
      <c r="N611" s="113">
        <v>0</v>
      </c>
      <c r="O611" s="113">
        <v>0</v>
      </c>
      <c r="P611" s="113">
        <v>0</v>
      </c>
      <c r="Q611" s="113">
        <v>0</v>
      </c>
      <c r="R611" s="111">
        <v>0</v>
      </c>
      <c r="S611" s="111">
        <v>0</v>
      </c>
      <c r="T611" s="111">
        <v>0</v>
      </c>
      <c r="U611" s="111">
        <v>0</v>
      </c>
      <c r="V611" s="111">
        <v>0</v>
      </c>
      <c r="W611" s="111">
        <v>0</v>
      </c>
      <c r="X611" s="186">
        <v>0</v>
      </c>
      <c r="Y611" s="111"/>
      <c r="Z611" s="110"/>
    </row>
    <row r="612" spans="1:26" s="112" customFormat="1" ht="21.95" customHeight="1" x14ac:dyDescent="0.25">
      <c r="A612" s="98">
        <v>180</v>
      </c>
      <c r="B612" s="141" t="s">
        <v>977</v>
      </c>
      <c r="C612" s="113">
        <v>2449523.2999999998</v>
      </c>
      <c r="D612" s="278" t="s">
        <v>626</v>
      </c>
      <c r="E612" s="113">
        <v>2449523.2999999998</v>
      </c>
      <c r="F612" s="227">
        <v>0</v>
      </c>
      <c r="G612" s="113">
        <v>0</v>
      </c>
      <c r="H612" s="113">
        <v>0</v>
      </c>
      <c r="I612" s="113">
        <v>0</v>
      </c>
      <c r="J612" s="113">
        <v>0</v>
      </c>
      <c r="K612" s="113">
        <v>0</v>
      </c>
      <c r="L612" s="113">
        <v>0</v>
      </c>
      <c r="M612" s="113">
        <v>0</v>
      </c>
      <c r="N612" s="113">
        <v>0</v>
      </c>
      <c r="O612" s="113">
        <v>0</v>
      </c>
      <c r="P612" s="113">
        <v>0</v>
      </c>
      <c r="Q612" s="113">
        <v>0</v>
      </c>
      <c r="R612" s="111">
        <v>0</v>
      </c>
      <c r="S612" s="111">
        <v>0</v>
      </c>
      <c r="T612" s="111">
        <v>0</v>
      </c>
      <c r="U612" s="111">
        <v>0</v>
      </c>
      <c r="V612" s="111">
        <v>0</v>
      </c>
      <c r="W612" s="111">
        <v>0</v>
      </c>
      <c r="X612" s="186">
        <v>0</v>
      </c>
      <c r="Y612" s="111"/>
      <c r="Z612" s="110"/>
    </row>
    <row r="613" spans="1:26" s="112" customFormat="1" ht="21.95" customHeight="1" x14ac:dyDescent="0.25">
      <c r="A613" s="98">
        <v>181</v>
      </c>
      <c r="B613" s="141" t="s">
        <v>1102</v>
      </c>
      <c r="C613" s="113">
        <v>3241434.01</v>
      </c>
      <c r="D613" s="278"/>
      <c r="E613" s="113">
        <v>0</v>
      </c>
      <c r="F613" s="227">
        <v>0</v>
      </c>
      <c r="G613" s="113">
        <v>0</v>
      </c>
      <c r="H613" s="113">
        <v>1320</v>
      </c>
      <c r="I613" s="113">
        <v>3241434.01</v>
      </c>
      <c r="J613" s="113">
        <v>0</v>
      </c>
      <c r="K613" s="113">
        <v>0</v>
      </c>
      <c r="L613" s="113">
        <v>0</v>
      </c>
      <c r="M613" s="113">
        <v>0</v>
      </c>
      <c r="N613" s="113">
        <v>0</v>
      </c>
      <c r="O613" s="113">
        <v>0</v>
      </c>
      <c r="P613" s="113">
        <v>0</v>
      </c>
      <c r="Q613" s="113">
        <v>0</v>
      </c>
      <c r="R613" s="111">
        <v>0</v>
      </c>
      <c r="S613" s="111">
        <v>0</v>
      </c>
      <c r="T613" s="111">
        <v>0</v>
      </c>
      <c r="U613" s="111">
        <v>0</v>
      </c>
      <c r="V613" s="111">
        <v>0</v>
      </c>
      <c r="W613" s="111">
        <v>0</v>
      </c>
      <c r="X613" s="186">
        <v>0</v>
      </c>
      <c r="Y613" s="111"/>
      <c r="Z613" s="110"/>
    </row>
    <row r="614" spans="1:26" s="112" customFormat="1" ht="21.95" customHeight="1" x14ac:dyDescent="0.25">
      <c r="A614" s="98">
        <v>182</v>
      </c>
      <c r="B614" s="141" t="s">
        <v>1864</v>
      </c>
      <c r="C614" s="113">
        <f t="shared" ref="C614:C677" si="48">E614+G614+I614+K614+M614+O614+P614+Q614+R614+S614+T614+U614+V614+W614+X614</f>
        <v>20597.7</v>
      </c>
      <c r="D614" s="278"/>
      <c r="E614" s="113">
        <v>0</v>
      </c>
      <c r="F614" s="227">
        <v>0</v>
      </c>
      <c r="G614" s="113">
        <v>0</v>
      </c>
      <c r="H614" s="113">
        <v>0</v>
      </c>
      <c r="I614" s="113">
        <v>0</v>
      </c>
      <c r="J614" s="113">
        <v>0</v>
      </c>
      <c r="K614" s="113">
        <v>0</v>
      </c>
      <c r="L614" s="113">
        <v>0</v>
      </c>
      <c r="M614" s="113">
        <v>0</v>
      </c>
      <c r="N614" s="113">
        <v>0</v>
      </c>
      <c r="O614" s="113">
        <v>0</v>
      </c>
      <c r="P614" s="113">
        <v>0</v>
      </c>
      <c r="Q614" s="113">
        <v>0</v>
      </c>
      <c r="R614" s="111">
        <v>0</v>
      </c>
      <c r="S614" s="111">
        <v>0</v>
      </c>
      <c r="T614" s="111">
        <v>0</v>
      </c>
      <c r="U614" s="111">
        <v>0</v>
      </c>
      <c r="V614" s="111">
        <v>0</v>
      </c>
      <c r="W614" s="111">
        <v>0</v>
      </c>
      <c r="X614" s="186">
        <v>20597.7</v>
      </c>
      <c r="Y614" s="111"/>
      <c r="Z614" s="110"/>
    </row>
    <row r="615" spans="1:26" s="112" customFormat="1" ht="21.95" customHeight="1" x14ac:dyDescent="0.25">
      <c r="A615" s="98">
        <v>183</v>
      </c>
      <c r="B615" s="141" t="s">
        <v>1865</v>
      </c>
      <c r="C615" s="113">
        <f t="shared" si="48"/>
        <v>8717.11</v>
      </c>
      <c r="D615" s="278"/>
      <c r="E615" s="113">
        <v>0</v>
      </c>
      <c r="F615" s="227">
        <v>0</v>
      </c>
      <c r="G615" s="113">
        <v>0</v>
      </c>
      <c r="H615" s="113">
        <v>0</v>
      </c>
      <c r="I615" s="113">
        <v>0</v>
      </c>
      <c r="J615" s="113">
        <v>0</v>
      </c>
      <c r="K615" s="113">
        <v>0</v>
      </c>
      <c r="L615" s="113">
        <v>0</v>
      </c>
      <c r="M615" s="113">
        <v>0</v>
      </c>
      <c r="N615" s="113">
        <v>0</v>
      </c>
      <c r="O615" s="113">
        <v>0</v>
      </c>
      <c r="P615" s="113">
        <v>0</v>
      </c>
      <c r="Q615" s="113">
        <v>0</v>
      </c>
      <c r="R615" s="111">
        <v>0</v>
      </c>
      <c r="S615" s="111">
        <v>0</v>
      </c>
      <c r="T615" s="111">
        <v>0</v>
      </c>
      <c r="U615" s="111">
        <v>0</v>
      </c>
      <c r="V615" s="111">
        <v>0</v>
      </c>
      <c r="W615" s="111">
        <v>0</v>
      </c>
      <c r="X615" s="186">
        <v>8717.11</v>
      </c>
      <c r="Y615" s="111"/>
      <c r="Z615" s="110"/>
    </row>
    <row r="616" spans="1:26" s="112" customFormat="1" ht="21.95" customHeight="1" x14ac:dyDescent="0.25">
      <c r="A616" s="98">
        <v>184</v>
      </c>
      <c r="B616" s="141" t="s">
        <v>1866</v>
      </c>
      <c r="C616" s="113">
        <f t="shared" si="48"/>
        <v>38194.35</v>
      </c>
      <c r="D616" s="278"/>
      <c r="E616" s="113">
        <v>0</v>
      </c>
      <c r="F616" s="227">
        <v>0</v>
      </c>
      <c r="G616" s="113">
        <v>0</v>
      </c>
      <c r="H616" s="113">
        <v>0</v>
      </c>
      <c r="I616" s="113">
        <v>0</v>
      </c>
      <c r="J616" s="113">
        <v>0</v>
      </c>
      <c r="K616" s="113">
        <v>0</v>
      </c>
      <c r="L616" s="113">
        <v>0</v>
      </c>
      <c r="M616" s="113">
        <v>0</v>
      </c>
      <c r="N616" s="113">
        <v>0</v>
      </c>
      <c r="O616" s="113">
        <v>0</v>
      </c>
      <c r="P616" s="113">
        <v>0</v>
      </c>
      <c r="Q616" s="113">
        <v>0</v>
      </c>
      <c r="R616" s="111">
        <v>0</v>
      </c>
      <c r="S616" s="111">
        <v>0</v>
      </c>
      <c r="T616" s="111">
        <v>0</v>
      </c>
      <c r="U616" s="111">
        <v>0</v>
      </c>
      <c r="V616" s="111">
        <v>0</v>
      </c>
      <c r="W616" s="111">
        <v>0</v>
      </c>
      <c r="X616" s="186">
        <v>38194.35</v>
      </c>
      <c r="Y616" s="111"/>
      <c r="Z616" s="110"/>
    </row>
    <row r="617" spans="1:26" s="112" customFormat="1" ht="21.95" customHeight="1" x14ac:dyDescent="0.25">
      <c r="A617" s="98">
        <v>185</v>
      </c>
      <c r="B617" s="141" t="s">
        <v>1867</v>
      </c>
      <c r="C617" s="113">
        <f t="shared" si="48"/>
        <v>37940.699999999997</v>
      </c>
      <c r="D617" s="278"/>
      <c r="E617" s="113">
        <v>0</v>
      </c>
      <c r="F617" s="227">
        <v>0</v>
      </c>
      <c r="G617" s="113">
        <v>0</v>
      </c>
      <c r="H617" s="113">
        <v>0</v>
      </c>
      <c r="I617" s="113">
        <v>0</v>
      </c>
      <c r="J617" s="113">
        <v>0</v>
      </c>
      <c r="K617" s="113">
        <v>0</v>
      </c>
      <c r="L617" s="113">
        <v>0</v>
      </c>
      <c r="M617" s="113">
        <v>0</v>
      </c>
      <c r="N617" s="113">
        <v>0</v>
      </c>
      <c r="O617" s="113">
        <v>0</v>
      </c>
      <c r="P617" s="113">
        <v>0</v>
      </c>
      <c r="Q617" s="113">
        <v>0</v>
      </c>
      <c r="R617" s="111">
        <v>0</v>
      </c>
      <c r="S617" s="111">
        <v>0</v>
      </c>
      <c r="T617" s="111">
        <v>0</v>
      </c>
      <c r="U617" s="111">
        <v>0</v>
      </c>
      <c r="V617" s="111">
        <v>0</v>
      </c>
      <c r="W617" s="111">
        <v>0</v>
      </c>
      <c r="X617" s="186">
        <v>37940.699999999997</v>
      </c>
      <c r="Y617" s="111"/>
      <c r="Z617" s="110"/>
    </row>
    <row r="618" spans="1:26" s="112" customFormat="1" ht="21.95" customHeight="1" x14ac:dyDescent="0.25">
      <c r="A618" s="98">
        <v>186</v>
      </c>
      <c r="B618" s="141" t="s">
        <v>1868</v>
      </c>
      <c r="C618" s="113">
        <f t="shared" si="48"/>
        <v>22668.3</v>
      </c>
      <c r="D618" s="278"/>
      <c r="E618" s="113">
        <v>0</v>
      </c>
      <c r="F618" s="227">
        <v>0</v>
      </c>
      <c r="G618" s="113">
        <v>0</v>
      </c>
      <c r="H618" s="113">
        <v>0</v>
      </c>
      <c r="I618" s="113">
        <v>0</v>
      </c>
      <c r="J618" s="113">
        <v>0</v>
      </c>
      <c r="K618" s="113">
        <v>0</v>
      </c>
      <c r="L618" s="113">
        <v>0</v>
      </c>
      <c r="M618" s="113">
        <v>0</v>
      </c>
      <c r="N618" s="113">
        <v>0</v>
      </c>
      <c r="O618" s="113">
        <v>0</v>
      </c>
      <c r="P618" s="113">
        <v>0</v>
      </c>
      <c r="Q618" s="113">
        <v>0</v>
      </c>
      <c r="R618" s="111">
        <v>0</v>
      </c>
      <c r="S618" s="111">
        <v>0</v>
      </c>
      <c r="T618" s="111">
        <v>0</v>
      </c>
      <c r="U618" s="111">
        <v>0</v>
      </c>
      <c r="V618" s="111">
        <v>0</v>
      </c>
      <c r="W618" s="111">
        <v>0</v>
      </c>
      <c r="X618" s="186">
        <v>22668.3</v>
      </c>
      <c r="Y618" s="111"/>
      <c r="Z618" s="110"/>
    </row>
    <row r="619" spans="1:26" s="112" customFormat="1" ht="21.95" customHeight="1" x14ac:dyDescent="0.25">
      <c r="A619" s="98">
        <v>187</v>
      </c>
      <c r="B619" s="141" t="s">
        <v>1869</v>
      </c>
      <c r="C619" s="113">
        <f t="shared" si="48"/>
        <v>13716.04</v>
      </c>
      <c r="D619" s="278"/>
      <c r="E619" s="113">
        <v>0</v>
      </c>
      <c r="F619" s="227">
        <v>0</v>
      </c>
      <c r="G619" s="113">
        <v>0</v>
      </c>
      <c r="H619" s="113">
        <v>0</v>
      </c>
      <c r="I619" s="113">
        <v>0</v>
      </c>
      <c r="J619" s="113">
        <v>0</v>
      </c>
      <c r="K619" s="113">
        <v>0</v>
      </c>
      <c r="L619" s="113">
        <v>0</v>
      </c>
      <c r="M619" s="113">
        <v>0</v>
      </c>
      <c r="N619" s="113">
        <v>0</v>
      </c>
      <c r="O619" s="113">
        <v>0</v>
      </c>
      <c r="P619" s="113">
        <v>0</v>
      </c>
      <c r="Q619" s="113">
        <v>0</v>
      </c>
      <c r="R619" s="111">
        <v>0</v>
      </c>
      <c r="S619" s="111">
        <v>0</v>
      </c>
      <c r="T619" s="111">
        <v>0</v>
      </c>
      <c r="U619" s="111">
        <v>0</v>
      </c>
      <c r="V619" s="111">
        <v>0</v>
      </c>
      <c r="W619" s="111">
        <v>0</v>
      </c>
      <c r="X619" s="186">
        <v>13716.04</v>
      </c>
      <c r="Y619" s="111"/>
      <c r="Z619" s="110"/>
    </row>
    <row r="620" spans="1:26" s="112" customFormat="1" ht="21.95" customHeight="1" x14ac:dyDescent="0.25">
      <c r="A620" s="98">
        <v>188</v>
      </c>
      <c r="B620" s="141" t="s">
        <v>1870</v>
      </c>
      <c r="C620" s="113">
        <f t="shared" si="48"/>
        <v>5954.1</v>
      </c>
      <c r="D620" s="278"/>
      <c r="E620" s="113">
        <v>0</v>
      </c>
      <c r="F620" s="227">
        <v>0</v>
      </c>
      <c r="G620" s="113">
        <v>0</v>
      </c>
      <c r="H620" s="113">
        <v>0</v>
      </c>
      <c r="I620" s="113">
        <v>0</v>
      </c>
      <c r="J620" s="113">
        <v>0</v>
      </c>
      <c r="K620" s="113">
        <v>0</v>
      </c>
      <c r="L620" s="113">
        <v>0</v>
      </c>
      <c r="M620" s="113">
        <v>0</v>
      </c>
      <c r="N620" s="113">
        <v>0</v>
      </c>
      <c r="O620" s="113">
        <v>0</v>
      </c>
      <c r="P620" s="113">
        <v>0</v>
      </c>
      <c r="Q620" s="113">
        <v>0</v>
      </c>
      <c r="R620" s="111">
        <v>0</v>
      </c>
      <c r="S620" s="111">
        <v>0</v>
      </c>
      <c r="T620" s="111">
        <v>0</v>
      </c>
      <c r="U620" s="111">
        <v>0</v>
      </c>
      <c r="V620" s="111">
        <v>0</v>
      </c>
      <c r="W620" s="111">
        <v>0</v>
      </c>
      <c r="X620" s="186">
        <v>5954.1</v>
      </c>
      <c r="Y620" s="111"/>
      <c r="Z620" s="110"/>
    </row>
    <row r="621" spans="1:26" s="112" customFormat="1" ht="21.95" customHeight="1" x14ac:dyDescent="0.25">
      <c r="A621" s="98">
        <v>189</v>
      </c>
      <c r="B621" s="141" t="s">
        <v>1871</v>
      </c>
      <c r="C621" s="113">
        <f t="shared" si="48"/>
        <v>12532.98</v>
      </c>
      <c r="D621" s="278"/>
      <c r="E621" s="113">
        <v>0</v>
      </c>
      <c r="F621" s="227">
        <v>0</v>
      </c>
      <c r="G621" s="113">
        <v>0</v>
      </c>
      <c r="H621" s="113">
        <v>0</v>
      </c>
      <c r="I621" s="113">
        <v>0</v>
      </c>
      <c r="J621" s="113">
        <v>0</v>
      </c>
      <c r="K621" s="113">
        <v>0</v>
      </c>
      <c r="L621" s="113">
        <v>0</v>
      </c>
      <c r="M621" s="113">
        <v>0</v>
      </c>
      <c r="N621" s="113">
        <v>0</v>
      </c>
      <c r="O621" s="113">
        <v>0</v>
      </c>
      <c r="P621" s="113">
        <v>0</v>
      </c>
      <c r="Q621" s="113">
        <v>0</v>
      </c>
      <c r="R621" s="111">
        <v>0</v>
      </c>
      <c r="S621" s="111">
        <v>0</v>
      </c>
      <c r="T621" s="111">
        <v>0</v>
      </c>
      <c r="U621" s="111">
        <v>0</v>
      </c>
      <c r="V621" s="111">
        <v>0</v>
      </c>
      <c r="W621" s="111">
        <v>0</v>
      </c>
      <c r="X621" s="186">
        <v>12532.98</v>
      </c>
      <c r="Y621" s="111"/>
      <c r="Z621" s="110"/>
    </row>
    <row r="622" spans="1:26" s="112" customFormat="1" ht="21.95" customHeight="1" x14ac:dyDescent="0.25">
      <c r="A622" s="98">
        <v>190</v>
      </c>
      <c r="B622" s="141" t="s">
        <v>1872</v>
      </c>
      <c r="C622" s="113">
        <f t="shared" si="48"/>
        <v>25546.560000000001</v>
      </c>
      <c r="D622" s="278"/>
      <c r="E622" s="113">
        <v>0</v>
      </c>
      <c r="F622" s="227">
        <v>0</v>
      </c>
      <c r="G622" s="113">
        <v>0</v>
      </c>
      <c r="H622" s="113">
        <v>0</v>
      </c>
      <c r="I622" s="113">
        <v>0</v>
      </c>
      <c r="J622" s="113">
        <v>0</v>
      </c>
      <c r="K622" s="113">
        <v>0</v>
      </c>
      <c r="L622" s="113">
        <v>0</v>
      </c>
      <c r="M622" s="113">
        <v>0</v>
      </c>
      <c r="N622" s="113">
        <v>0</v>
      </c>
      <c r="O622" s="113">
        <v>0</v>
      </c>
      <c r="P622" s="113">
        <v>0</v>
      </c>
      <c r="Q622" s="113">
        <v>0</v>
      </c>
      <c r="R622" s="111">
        <v>0</v>
      </c>
      <c r="S622" s="111">
        <v>0</v>
      </c>
      <c r="T622" s="111">
        <v>0</v>
      </c>
      <c r="U622" s="111">
        <v>0</v>
      </c>
      <c r="V622" s="111">
        <v>0</v>
      </c>
      <c r="W622" s="111">
        <v>0</v>
      </c>
      <c r="X622" s="186">
        <v>25546.560000000001</v>
      </c>
      <c r="Y622" s="111"/>
      <c r="Z622" s="110"/>
    </row>
    <row r="623" spans="1:26" s="112" customFormat="1" ht="21.95" customHeight="1" x14ac:dyDescent="0.25">
      <c r="A623" s="98">
        <v>191</v>
      </c>
      <c r="B623" s="141" t="s">
        <v>1873</v>
      </c>
      <c r="C623" s="113">
        <f t="shared" si="48"/>
        <v>40592.01</v>
      </c>
      <c r="D623" s="278"/>
      <c r="E623" s="113">
        <v>0</v>
      </c>
      <c r="F623" s="227">
        <v>0</v>
      </c>
      <c r="G623" s="113">
        <v>0</v>
      </c>
      <c r="H623" s="113">
        <v>0</v>
      </c>
      <c r="I623" s="113">
        <v>0</v>
      </c>
      <c r="J623" s="113">
        <v>0</v>
      </c>
      <c r="K623" s="113">
        <v>0</v>
      </c>
      <c r="L623" s="113">
        <v>0</v>
      </c>
      <c r="M623" s="113">
        <v>0</v>
      </c>
      <c r="N623" s="113">
        <v>0</v>
      </c>
      <c r="O623" s="113">
        <v>0</v>
      </c>
      <c r="P623" s="113">
        <v>0</v>
      </c>
      <c r="Q623" s="113">
        <v>0</v>
      </c>
      <c r="R623" s="111">
        <v>0</v>
      </c>
      <c r="S623" s="111">
        <v>0</v>
      </c>
      <c r="T623" s="111">
        <v>0</v>
      </c>
      <c r="U623" s="111">
        <v>0</v>
      </c>
      <c r="V623" s="111">
        <v>0</v>
      </c>
      <c r="W623" s="111">
        <v>0</v>
      </c>
      <c r="X623" s="186">
        <v>40592.01</v>
      </c>
      <c r="Y623" s="111"/>
      <c r="Z623" s="110"/>
    </row>
    <row r="624" spans="1:26" s="112" customFormat="1" ht="21.95" customHeight="1" x14ac:dyDescent="0.25">
      <c r="A624" s="98">
        <v>192</v>
      </c>
      <c r="B624" s="141" t="s">
        <v>1874</v>
      </c>
      <c r="C624" s="113">
        <f t="shared" si="48"/>
        <v>57274.44</v>
      </c>
      <c r="D624" s="278"/>
      <c r="E624" s="113">
        <v>0</v>
      </c>
      <c r="F624" s="227">
        <v>0</v>
      </c>
      <c r="G624" s="113">
        <v>0</v>
      </c>
      <c r="H624" s="113">
        <v>0</v>
      </c>
      <c r="I624" s="113">
        <v>0</v>
      </c>
      <c r="J624" s="113">
        <v>0</v>
      </c>
      <c r="K624" s="113">
        <v>0</v>
      </c>
      <c r="L624" s="113">
        <v>0</v>
      </c>
      <c r="M624" s="113">
        <v>0</v>
      </c>
      <c r="N624" s="113">
        <v>0</v>
      </c>
      <c r="O624" s="113">
        <v>0</v>
      </c>
      <c r="P624" s="113">
        <v>0</v>
      </c>
      <c r="Q624" s="113">
        <v>0</v>
      </c>
      <c r="R624" s="111">
        <v>0</v>
      </c>
      <c r="S624" s="111">
        <v>0</v>
      </c>
      <c r="T624" s="111">
        <v>0</v>
      </c>
      <c r="U624" s="111">
        <v>0</v>
      </c>
      <c r="V624" s="111">
        <v>0</v>
      </c>
      <c r="W624" s="111">
        <v>0</v>
      </c>
      <c r="X624" s="186">
        <v>57274.44</v>
      </c>
      <c r="Y624" s="111"/>
      <c r="Z624" s="110"/>
    </row>
    <row r="625" spans="1:26" s="112" customFormat="1" ht="21.95" customHeight="1" x14ac:dyDescent="0.25">
      <c r="A625" s="98">
        <v>193</v>
      </c>
      <c r="B625" s="141" t="s">
        <v>1875</v>
      </c>
      <c r="C625" s="113">
        <f t="shared" si="48"/>
        <v>24804.3</v>
      </c>
      <c r="D625" s="278"/>
      <c r="E625" s="113">
        <v>0</v>
      </c>
      <c r="F625" s="227">
        <v>0</v>
      </c>
      <c r="G625" s="113">
        <v>0</v>
      </c>
      <c r="H625" s="113">
        <v>0</v>
      </c>
      <c r="I625" s="113">
        <v>0</v>
      </c>
      <c r="J625" s="113">
        <v>0</v>
      </c>
      <c r="K625" s="113">
        <v>0</v>
      </c>
      <c r="L625" s="113">
        <v>0</v>
      </c>
      <c r="M625" s="113">
        <v>0</v>
      </c>
      <c r="N625" s="113">
        <v>0</v>
      </c>
      <c r="O625" s="113">
        <v>0</v>
      </c>
      <c r="P625" s="113">
        <v>0</v>
      </c>
      <c r="Q625" s="113">
        <v>0</v>
      </c>
      <c r="R625" s="111">
        <v>0</v>
      </c>
      <c r="S625" s="111">
        <v>0</v>
      </c>
      <c r="T625" s="111">
        <v>0</v>
      </c>
      <c r="U625" s="111">
        <v>0</v>
      </c>
      <c r="V625" s="111">
        <v>0</v>
      </c>
      <c r="W625" s="111">
        <v>0</v>
      </c>
      <c r="X625" s="186">
        <v>24804.3</v>
      </c>
      <c r="Y625" s="111"/>
      <c r="Z625" s="110"/>
    </row>
    <row r="626" spans="1:26" s="112" customFormat="1" ht="21.95" customHeight="1" x14ac:dyDescent="0.25">
      <c r="A626" s="98">
        <v>194</v>
      </c>
      <c r="B626" s="141" t="s">
        <v>1876</v>
      </c>
      <c r="C626" s="113">
        <f t="shared" si="48"/>
        <v>35684.550000000003</v>
      </c>
      <c r="D626" s="278"/>
      <c r="E626" s="113">
        <v>0</v>
      </c>
      <c r="F626" s="227">
        <v>0</v>
      </c>
      <c r="G626" s="113">
        <v>0</v>
      </c>
      <c r="H626" s="113">
        <v>0</v>
      </c>
      <c r="I626" s="113">
        <v>0</v>
      </c>
      <c r="J626" s="113">
        <v>0</v>
      </c>
      <c r="K626" s="113">
        <v>0</v>
      </c>
      <c r="L626" s="113">
        <v>0</v>
      </c>
      <c r="M626" s="113">
        <v>0</v>
      </c>
      <c r="N626" s="113">
        <v>0</v>
      </c>
      <c r="O626" s="113">
        <v>0</v>
      </c>
      <c r="P626" s="113">
        <v>0</v>
      </c>
      <c r="Q626" s="113">
        <v>0</v>
      </c>
      <c r="R626" s="111">
        <v>0</v>
      </c>
      <c r="S626" s="111">
        <v>0</v>
      </c>
      <c r="T626" s="111">
        <v>0</v>
      </c>
      <c r="U626" s="111">
        <v>0</v>
      </c>
      <c r="V626" s="111">
        <v>0</v>
      </c>
      <c r="W626" s="111">
        <v>0</v>
      </c>
      <c r="X626" s="186">
        <v>35684.550000000003</v>
      </c>
      <c r="Y626" s="111"/>
      <c r="Z626" s="110"/>
    </row>
    <row r="627" spans="1:26" s="112" customFormat="1" ht="21.95" customHeight="1" x14ac:dyDescent="0.25">
      <c r="A627" s="98">
        <v>195</v>
      </c>
      <c r="B627" s="141" t="s">
        <v>1877</v>
      </c>
      <c r="C627" s="113">
        <f t="shared" si="48"/>
        <v>93237.74</v>
      </c>
      <c r="D627" s="278"/>
      <c r="E627" s="113">
        <v>0</v>
      </c>
      <c r="F627" s="227">
        <v>0</v>
      </c>
      <c r="G627" s="113">
        <v>0</v>
      </c>
      <c r="H627" s="113">
        <v>0</v>
      </c>
      <c r="I627" s="113">
        <v>0</v>
      </c>
      <c r="J627" s="113">
        <v>0</v>
      </c>
      <c r="K627" s="113">
        <v>0</v>
      </c>
      <c r="L627" s="113">
        <v>0</v>
      </c>
      <c r="M627" s="113">
        <v>0</v>
      </c>
      <c r="N627" s="113">
        <v>0</v>
      </c>
      <c r="O627" s="113">
        <v>0</v>
      </c>
      <c r="P627" s="113">
        <v>0</v>
      </c>
      <c r="Q627" s="113">
        <v>0</v>
      </c>
      <c r="R627" s="111">
        <v>0</v>
      </c>
      <c r="S627" s="111">
        <v>0</v>
      </c>
      <c r="T627" s="111">
        <v>0</v>
      </c>
      <c r="U627" s="111">
        <v>0</v>
      </c>
      <c r="V627" s="111">
        <v>0</v>
      </c>
      <c r="W627" s="111">
        <v>0</v>
      </c>
      <c r="X627" s="186">
        <v>93237.74</v>
      </c>
      <c r="Y627" s="111"/>
      <c r="Z627" s="110"/>
    </row>
    <row r="628" spans="1:26" s="112" customFormat="1" ht="21.95" customHeight="1" x14ac:dyDescent="0.25">
      <c r="A628" s="98">
        <v>196</v>
      </c>
      <c r="B628" s="141" t="s">
        <v>1878</v>
      </c>
      <c r="C628" s="113">
        <f t="shared" si="48"/>
        <v>34310.839999999997</v>
      </c>
      <c r="D628" s="278"/>
      <c r="E628" s="113">
        <v>0</v>
      </c>
      <c r="F628" s="227">
        <v>0</v>
      </c>
      <c r="G628" s="113">
        <v>0</v>
      </c>
      <c r="H628" s="113">
        <v>0</v>
      </c>
      <c r="I628" s="113">
        <v>0</v>
      </c>
      <c r="J628" s="113">
        <v>0</v>
      </c>
      <c r="K628" s="113">
        <v>0</v>
      </c>
      <c r="L628" s="113">
        <v>0</v>
      </c>
      <c r="M628" s="113">
        <v>0</v>
      </c>
      <c r="N628" s="113">
        <v>0</v>
      </c>
      <c r="O628" s="113">
        <v>0</v>
      </c>
      <c r="P628" s="113">
        <v>0</v>
      </c>
      <c r="Q628" s="113">
        <v>0</v>
      </c>
      <c r="R628" s="111">
        <v>0</v>
      </c>
      <c r="S628" s="111">
        <v>0</v>
      </c>
      <c r="T628" s="111">
        <v>0</v>
      </c>
      <c r="U628" s="111">
        <v>0</v>
      </c>
      <c r="V628" s="111">
        <v>0</v>
      </c>
      <c r="W628" s="111">
        <v>0</v>
      </c>
      <c r="X628" s="186">
        <v>34310.839999999997</v>
      </c>
      <c r="Y628" s="111"/>
      <c r="Z628" s="110"/>
    </row>
    <row r="629" spans="1:26" s="112" customFormat="1" ht="21.95" customHeight="1" x14ac:dyDescent="0.25">
      <c r="A629" s="98">
        <v>197</v>
      </c>
      <c r="B629" s="141" t="s">
        <v>1879</v>
      </c>
      <c r="C629" s="113">
        <f t="shared" si="48"/>
        <v>22334.55</v>
      </c>
      <c r="D629" s="278"/>
      <c r="E629" s="113">
        <v>0</v>
      </c>
      <c r="F629" s="227">
        <v>0</v>
      </c>
      <c r="G629" s="113">
        <v>0</v>
      </c>
      <c r="H629" s="113">
        <v>0</v>
      </c>
      <c r="I629" s="113">
        <v>0</v>
      </c>
      <c r="J629" s="113">
        <v>0</v>
      </c>
      <c r="K629" s="113">
        <v>0</v>
      </c>
      <c r="L629" s="113">
        <v>0</v>
      </c>
      <c r="M629" s="113">
        <v>0</v>
      </c>
      <c r="N629" s="113">
        <v>0</v>
      </c>
      <c r="O629" s="113">
        <v>0</v>
      </c>
      <c r="P629" s="113">
        <v>0</v>
      </c>
      <c r="Q629" s="113">
        <v>0</v>
      </c>
      <c r="R629" s="111">
        <v>0</v>
      </c>
      <c r="S629" s="111">
        <v>0</v>
      </c>
      <c r="T629" s="111">
        <v>0</v>
      </c>
      <c r="U629" s="111">
        <v>0</v>
      </c>
      <c r="V629" s="111">
        <v>0</v>
      </c>
      <c r="W629" s="111">
        <v>0</v>
      </c>
      <c r="X629" s="186">
        <v>22334.55</v>
      </c>
      <c r="Y629" s="111"/>
      <c r="Z629" s="110"/>
    </row>
    <row r="630" spans="1:26" s="112" customFormat="1" ht="21.95" customHeight="1" x14ac:dyDescent="0.25">
      <c r="A630" s="98">
        <v>198</v>
      </c>
      <c r="B630" s="141" t="s">
        <v>1880</v>
      </c>
      <c r="C630" s="113">
        <f t="shared" si="48"/>
        <v>20366.759999999998</v>
      </c>
      <c r="D630" s="278"/>
      <c r="E630" s="113">
        <v>0</v>
      </c>
      <c r="F630" s="227">
        <v>0</v>
      </c>
      <c r="G630" s="113">
        <v>0</v>
      </c>
      <c r="H630" s="113">
        <v>0</v>
      </c>
      <c r="I630" s="113">
        <v>0</v>
      </c>
      <c r="J630" s="113">
        <v>0</v>
      </c>
      <c r="K630" s="113">
        <v>0</v>
      </c>
      <c r="L630" s="113">
        <v>0</v>
      </c>
      <c r="M630" s="113">
        <v>0</v>
      </c>
      <c r="N630" s="113">
        <v>0</v>
      </c>
      <c r="O630" s="113">
        <v>0</v>
      </c>
      <c r="P630" s="113">
        <v>0</v>
      </c>
      <c r="Q630" s="113">
        <v>0</v>
      </c>
      <c r="R630" s="111">
        <v>0</v>
      </c>
      <c r="S630" s="111">
        <v>0</v>
      </c>
      <c r="T630" s="111">
        <v>0</v>
      </c>
      <c r="U630" s="111">
        <v>0</v>
      </c>
      <c r="V630" s="111">
        <v>0</v>
      </c>
      <c r="W630" s="111">
        <v>0</v>
      </c>
      <c r="X630" s="186">
        <v>20366.759999999998</v>
      </c>
      <c r="Y630" s="111"/>
      <c r="Z630" s="110"/>
    </row>
    <row r="631" spans="1:26" s="112" customFormat="1" ht="21.95" customHeight="1" x14ac:dyDescent="0.25">
      <c r="A631" s="98">
        <v>199</v>
      </c>
      <c r="B631" s="141" t="s">
        <v>1881</v>
      </c>
      <c r="C631" s="113">
        <f t="shared" si="48"/>
        <v>20218.580000000002</v>
      </c>
      <c r="D631" s="278"/>
      <c r="E631" s="113">
        <v>0</v>
      </c>
      <c r="F631" s="227">
        <v>0</v>
      </c>
      <c r="G631" s="113">
        <v>0</v>
      </c>
      <c r="H631" s="113">
        <v>0</v>
      </c>
      <c r="I631" s="113">
        <v>0</v>
      </c>
      <c r="J631" s="113">
        <v>0</v>
      </c>
      <c r="K631" s="113">
        <v>0</v>
      </c>
      <c r="L631" s="113">
        <v>0</v>
      </c>
      <c r="M631" s="113">
        <v>0</v>
      </c>
      <c r="N631" s="113">
        <v>0</v>
      </c>
      <c r="O631" s="113">
        <v>0</v>
      </c>
      <c r="P631" s="113">
        <v>0</v>
      </c>
      <c r="Q631" s="113">
        <v>0</v>
      </c>
      <c r="R631" s="111">
        <v>0</v>
      </c>
      <c r="S631" s="111">
        <v>0</v>
      </c>
      <c r="T631" s="111">
        <v>0</v>
      </c>
      <c r="U631" s="111">
        <v>0</v>
      </c>
      <c r="V631" s="111">
        <v>0</v>
      </c>
      <c r="W631" s="111">
        <v>0</v>
      </c>
      <c r="X631" s="186">
        <v>20218.580000000002</v>
      </c>
      <c r="Y631" s="111"/>
      <c r="Z631" s="110"/>
    </row>
    <row r="632" spans="1:26" s="112" customFormat="1" ht="21.95" customHeight="1" x14ac:dyDescent="0.25">
      <c r="A632" s="98">
        <v>200</v>
      </c>
      <c r="B632" s="141" t="s">
        <v>1882</v>
      </c>
      <c r="C632" s="113">
        <f t="shared" si="48"/>
        <v>40556</v>
      </c>
      <c r="D632" s="278"/>
      <c r="E632" s="113">
        <v>0</v>
      </c>
      <c r="F632" s="227">
        <v>0</v>
      </c>
      <c r="G632" s="113">
        <v>0</v>
      </c>
      <c r="H632" s="113">
        <v>0</v>
      </c>
      <c r="I632" s="113">
        <v>0</v>
      </c>
      <c r="J632" s="113">
        <v>0</v>
      </c>
      <c r="K632" s="113">
        <v>0</v>
      </c>
      <c r="L632" s="113">
        <v>0</v>
      </c>
      <c r="M632" s="113">
        <v>0</v>
      </c>
      <c r="N632" s="113">
        <v>0</v>
      </c>
      <c r="O632" s="113">
        <v>0</v>
      </c>
      <c r="P632" s="113">
        <v>0</v>
      </c>
      <c r="Q632" s="113">
        <v>0</v>
      </c>
      <c r="R632" s="111">
        <v>0</v>
      </c>
      <c r="S632" s="111">
        <v>0</v>
      </c>
      <c r="T632" s="111">
        <v>0</v>
      </c>
      <c r="U632" s="111">
        <v>0</v>
      </c>
      <c r="V632" s="111">
        <v>0</v>
      </c>
      <c r="W632" s="111">
        <v>0</v>
      </c>
      <c r="X632" s="186">
        <v>40556</v>
      </c>
      <c r="Y632" s="111"/>
      <c r="Z632" s="110"/>
    </row>
    <row r="633" spans="1:26" s="112" customFormat="1" ht="21.95" customHeight="1" x14ac:dyDescent="0.25">
      <c r="A633" s="98">
        <v>201</v>
      </c>
      <c r="B633" s="141" t="s">
        <v>1883</v>
      </c>
      <c r="C633" s="113">
        <f t="shared" si="48"/>
        <v>34166.660000000003</v>
      </c>
      <c r="D633" s="278"/>
      <c r="E633" s="113">
        <v>0</v>
      </c>
      <c r="F633" s="227">
        <v>0</v>
      </c>
      <c r="G633" s="113">
        <v>0</v>
      </c>
      <c r="H633" s="113">
        <v>0</v>
      </c>
      <c r="I633" s="113">
        <v>0</v>
      </c>
      <c r="J633" s="113">
        <v>0</v>
      </c>
      <c r="K633" s="113">
        <v>0</v>
      </c>
      <c r="L633" s="113">
        <v>0</v>
      </c>
      <c r="M633" s="113">
        <v>0</v>
      </c>
      <c r="N633" s="113">
        <v>0</v>
      </c>
      <c r="O633" s="113">
        <v>0</v>
      </c>
      <c r="P633" s="113">
        <v>0</v>
      </c>
      <c r="Q633" s="113">
        <v>0</v>
      </c>
      <c r="R633" s="111">
        <v>0</v>
      </c>
      <c r="S633" s="111">
        <v>0</v>
      </c>
      <c r="T633" s="111">
        <v>0</v>
      </c>
      <c r="U633" s="111">
        <v>0</v>
      </c>
      <c r="V633" s="111">
        <v>0</v>
      </c>
      <c r="W633" s="111">
        <v>0</v>
      </c>
      <c r="X633" s="186">
        <v>34166.660000000003</v>
      </c>
      <c r="Y633" s="111"/>
      <c r="Z633" s="110"/>
    </row>
    <row r="634" spans="1:26" s="112" customFormat="1" ht="21.95" customHeight="1" x14ac:dyDescent="0.25">
      <c r="A634" s="98">
        <v>202</v>
      </c>
      <c r="B634" s="141" t="s">
        <v>1884</v>
      </c>
      <c r="C634" s="113">
        <f t="shared" si="48"/>
        <v>21346.65</v>
      </c>
      <c r="D634" s="278"/>
      <c r="E634" s="113">
        <v>0</v>
      </c>
      <c r="F634" s="227">
        <v>0</v>
      </c>
      <c r="G634" s="113">
        <v>0</v>
      </c>
      <c r="H634" s="113">
        <v>0</v>
      </c>
      <c r="I634" s="113">
        <v>0</v>
      </c>
      <c r="J634" s="113">
        <v>0</v>
      </c>
      <c r="K634" s="113">
        <v>0</v>
      </c>
      <c r="L634" s="113">
        <v>0</v>
      </c>
      <c r="M634" s="113">
        <v>0</v>
      </c>
      <c r="N634" s="113">
        <v>0</v>
      </c>
      <c r="O634" s="113">
        <v>0</v>
      </c>
      <c r="P634" s="113">
        <v>0</v>
      </c>
      <c r="Q634" s="113">
        <v>0</v>
      </c>
      <c r="R634" s="111">
        <v>0</v>
      </c>
      <c r="S634" s="111">
        <v>0</v>
      </c>
      <c r="T634" s="111">
        <v>0</v>
      </c>
      <c r="U634" s="111">
        <v>0</v>
      </c>
      <c r="V634" s="111">
        <v>0</v>
      </c>
      <c r="W634" s="111">
        <v>0</v>
      </c>
      <c r="X634" s="186">
        <v>21346.65</v>
      </c>
      <c r="Y634" s="111"/>
      <c r="Z634" s="110"/>
    </row>
    <row r="635" spans="1:26" s="112" customFormat="1" ht="21.95" customHeight="1" x14ac:dyDescent="0.25">
      <c r="A635" s="98">
        <v>203</v>
      </c>
      <c r="B635" s="141" t="s">
        <v>1885</v>
      </c>
      <c r="C635" s="113">
        <f t="shared" si="48"/>
        <v>47312.4</v>
      </c>
      <c r="D635" s="278"/>
      <c r="E635" s="113">
        <v>0</v>
      </c>
      <c r="F635" s="227">
        <v>0</v>
      </c>
      <c r="G635" s="113">
        <v>0</v>
      </c>
      <c r="H635" s="113">
        <v>0</v>
      </c>
      <c r="I635" s="113">
        <v>0</v>
      </c>
      <c r="J635" s="113">
        <v>0</v>
      </c>
      <c r="K635" s="113">
        <v>0</v>
      </c>
      <c r="L635" s="113">
        <v>0</v>
      </c>
      <c r="M635" s="113">
        <v>0</v>
      </c>
      <c r="N635" s="113">
        <v>0</v>
      </c>
      <c r="O635" s="113">
        <v>0</v>
      </c>
      <c r="P635" s="113">
        <v>0</v>
      </c>
      <c r="Q635" s="113">
        <v>0</v>
      </c>
      <c r="R635" s="111">
        <v>0</v>
      </c>
      <c r="S635" s="111">
        <v>0</v>
      </c>
      <c r="T635" s="111">
        <v>0</v>
      </c>
      <c r="U635" s="111">
        <v>0</v>
      </c>
      <c r="V635" s="111">
        <v>0</v>
      </c>
      <c r="W635" s="111">
        <v>0</v>
      </c>
      <c r="X635" s="186">
        <v>47312.4</v>
      </c>
      <c r="Y635" s="111"/>
      <c r="Z635" s="110"/>
    </row>
    <row r="636" spans="1:26" s="112" customFormat="1" ht="21.95" customHeight="1" x14ac:dyDescent="0.25">
      <c r="A636" s="98">
        <v>204</v>
      </c>
      <c r="B636" s="141" t="s">
        <v>1886</v>
      </c>
      <c r="C636" s="113">
        <f t="shared" si="48"/>
        <v>42925.59</v>
      </c>
      <c r="D636" s="278"/>
      <c r="E636" s="113">
        <v>0</v>
      </c>
      <c r="F636" s="227">
        <v>0</v>
      </c>
      <c r="G636" s="113">
        <v>0</v>
      </c>
      <c r="H636" s="113">
        <v>0</v>
      </c>
      <c r="I636" s="113">
        <v>0</v>
      </c>
      <c r="J636" s="113">
        <v>0</v>
      </c>
      <c r="K636" s="113">
        <v>0</v>
      </c>
      <c r="L636" s="113">
        <v>0</v>
      </c>
      <c r="M636" s="113">
        <v>0</v>
      </c>
      <c r="N636" s="113">
        <v>0</v>
      </c>
      <c r="O636" s="113">
        <v>0</v>
      </c>
      <c r="P636" s="113">
        <v>0</v>
      </c>
      <c r="Q636" s="113">
        <v>0</v>
      </c>
      <c r="R636" s="111">
        <v>0</v>
      </c>
      <c r="S636" s="111">
        <v>0</v>
      </c>
      <c r="T636" s="111">
        <v>0</v>
      </c>
      <c r="U636" s="111">
        <v>0</v>
      </c>
      <c r="V636" s="111">
        <v>0</v>
      </c>
      <c r="W636" s="111">
        <v>0</v>
      </c>
      <c r="X636" s="186">
        <v>42925.59</v>
      </c>
      <c r="Y636" s="111"/>
      <c r="Z636" s="110"/>
    </row>
    <row r="637" spans="1:26" s="112" customFormat="1" ht="21.95" customHeight="1" x14ac:dyDescent="0.25">
      <c r="A637" s="98">
        <v>205</v>
      </c>
      <c r="B637" s="141" t="s">
        <v>1887</v>
      </c>
      <c r="C637" s="113">
        <f t="shared" si="48"/>
        <v>35333.449999999997</v>
      </c>
      <c r="D637" s="278"/>
      <c r="E637" s="113">
        <v>0</v>
      </c>
      <c r="F637" s="227">
        <v>0</v>
      </c>
      <c r="G637" s="113">
        <v>0</v>
      </c>
      <c r="H637" s="113">
        <v>0</v>
      </c>
      <c r="I637" s="113">
        <v>0</v>
      </c>
      <c r="J637" s="113">
        <v>0</v>
      </c>
      <c r="K637" s="113">
        <v>0</v>
      </c>
      <c r="L637" s="113">
        <v>0</v>
      </c>
      <c r="M637" s="113">
        <v>0</v>
      </c>
      <c r="N637" s="113">
        <v>0</v>
      </c>
      <c r="O637" s="113">
        <v>0</v>
      </c>
      <c r="P637" s="113">
        <v>0</v>
      </c>
      <c r="Q637" s="113">
        <v>0</v>
      </c>
      <c r="R637" s="111">
        <v>0</v>
      </c>
      <c r="S637" s="111">
        <v>0</v>
      </c>
      <c r="T637" s="111">
        <v>0</v>
      </c>
      <c r="U637" s="111">
        <v>0</v>
      </c>
      <c r="V637" s="111">
        <v>0</v>
      </c>
      <c r="W637" s="111">
        <v>0</v>
      </c>
      <c r="X637" s="186">
        <v>35333.449999999997</v>
      </c>
      <c r="Y637" s="111"/>
      <c r="Z637" s="110"/>
    </row>
    <row r="638" spans="1:26" s="112" customFormat="1" ht="21.95" customHeight="1" x14ac:dyDescent="0.25">
      <c r="A638" s="98">
        <v>206</v>
      </c>
      <c r="B638" s="141" t="s">
        <v>1888</v>
      </c>
      <c r="C638" s="113">
        <f t="shared" si="48"/>
        <v>35596.44</v>
      </c>
      <c r="D638" s="278"/>
      <c r="E638" s="113">
        <v>0</v>
      </c>
      <c r="F638" s="227">
        <v>0</v>
      </c>
      <c r="G638" s="113">
        <v>0</v>
      </c>
      <c r="H638" s="113">
        <v>0</v>
      </c>
      <c r="I638" s="113">
        <v>0</v>
      </c>
      <c r="J638" s="113">
        <v>0</v>
      </c>
      <c r="K638" s="113">
        <v>0</v>
      </c>
      <c r="L638" s="113">
        <v>0</v>
      </c>
      <c r="M638" s="113">
        <v>0</v>
      </c>
      <c r="N638" s="113">
        <v>0</v>
      </c>
      <c r="O638" s="113">
        <v>0</v>
      </c>
      <c r="P638" s="113">
        <v>0</v>
      </c>
      <c r="Q638" s="113">
        <v>0</v>
      </c>
      <c r="R638" s="111">
        <v>0</v>
      </c>
      <c r="S638" s="111">
        <v>0</v>
      </c>
      <c r="T638" s="111">
        <v>0</v>
      </c>
      <c r="U638" s="111">
        <v>0</v>
      </c>
      <c r="V638" s="111">
        <v>0</v>
      </c>
      <c r="W638" s="111">
        <v>0</v>
      </c>
      <c r="X638" s="186">
        <v>35596.44</v>
      </c>
      <c r="Y638" s="111"/>
      <c r="Z638" s="110"/>
    </row>
    <row r="639" spans="1:26" s="112" customFormat="1" ht="21.95" customHeight="1" x14ac:dyDescent="0.25">
      <c r="A639" s="98">
        <v>207</v>
      </c>
      <c r="B639" s="141" t="s">
        <v>1889</v>
      </c>
      <c r="C639" s="113">
        <f t="shared" si="48"/>
        <v>39570.74</v>
      </c>
      <c r="D639" s="278"/>
      <c r="E639" s="113">
        <v>0</v>
      </c>
      <c r="F639" s="227">
        <v>0</v>
      </c>
      <c r="G639" s="113">
        <v>0</v>
      </c>
      <c r="H639" s="113">
        <v>0</v>
      </c>
      <c r="I639" s="113">
        <v>0</v>
      </c>
      <c r="J639" s="113">
        <v>0</v>
      </c>
      <c r="K639" s="113">
        <v>0</v>
      </c>
      <c r="L639" s="113">
        <v>0</v>
      </c>
      <c r="M639" s="113">
        <v>0</v>
      </c>
      <c r="N639" s="113">
        <v>0</v>
      </c>
      <c r="O639" s="113">
        <v>0</v>
      </c>
      <c r="P639" s="113">
        <v>0</v>
      </c>
      <c r="Q639" s="113">
        <v>0</v>
      </c>
      <c r="R639" s="111">
        <v>0</v>
      </c>
      <c r="S639" s="111">
        <v>0</v>
      </c>
      <c r="T639" s="111">
        <v>0</v>
      </c>
      <c r="U639" s="111">
        <v>0</v>
      </c>
      <c r="V639" s="111">
        <v>0</v>
      </c>
      <c r="W639" s="111">
        <v>0</v>
      </c>
      <c r="X639" s="186">
        <v>39570.74</v>
      </c>
      <c r="Y639" s="111"/>
      <c r="Z639" s="110"/>
    </row>
    <row r="640" spans="1:26" s="112" customFormat="1" ht="21.95" customHeight="1" x14ac:dyDescent="0.25">
      <c r="A640" s="98">
        <v>208</v>
      </c>
      <c r="B640" s="141" t="s">
        <v>1890</v>
      </c>
      <c r="C640" s="113">
        <f t="shared" si="48"/>
        <v>34252.1</v>
      </c>
      <c r="D640" s="278"/>
      <c r="E640" s="113">
        <v>0</v>
      </c>
      <c r="F640" s="227">
        <v>0</v>
      </c>
      <c r="G640" s="113">
        <v>0</v>
      </c>
      <c r="H640" s="113">
        <v>0</v>
      </c>
      <c r="I640" s="113">
        <v>0</v>
      </c>
      <c r="J640" s="113">
        <v>0</v>
      </c>
      <c r="K640" s="113">
        <v>0</v>
      </c>
      <c r="L640" s="113">
        <v>0</v>
      </c>
      <c r="M640" s="113">
        <v>0</v>
      </c>
      <c r="N640" s="113">
        <v>0</v>
      </c>
      <c r="O640" s="113">
        <v>0</v>
      </c>
      <c r="P640" s="113">
        <v>0</v>
      </c>
      <c r="Q640" s="113">
        <v>0</v>
      </c>
      <c r="R640" s="111">
        <v>0</v>
      </c>
      <c r="S640" s="111">
        <v>0</v>
      </c>
      <c r="T640" s="111">
        <v>0</v>
      </c>
      <c r="U640" s="111">
        <v>0</v>
      </c>
      <c r="V640" s="111">
        <v>0</v>
      </c>
      <c r="W640" s="111">
        <v>0</v>
      </c>
      <c r="X640" s="186">
        <v>34252.1</v>
      </c>
      <c r="Y640" s="111"/>
      <c r="Z640" s="110"/>
    </row>
    <row r="641" spans="1:26" s="112" customFormat="1" ht="21.95" customHeight="1" x14ac:dyDescent="0.25">
      <c r="A641" s="98">
        <v>209</v>
      </c>
      <c r="B641" s="141" t="s">
        <v>1891</v>
      </c>
      <c r="C641" s="113">
        <f t="shared" si="48"/>
        <v>44560.97</v>
      </c>
      <c r="D641" s="278"/>
      <c r="E641" s="113">
        <v>0</v>
      </c>
      <c r="F641" s="227">
        <v>0</v>
      </c>
      <c r="G641" s="113">
        <v>0</v>
      </c>
      <c r="H641" s="113">
        <v>0</v>
      </c>
      <c r="I641" s="113">
        <v>0</v>
      </c>
      <c r="J641" s="113">
        <v>0</v>
      </c>
      <c r="K641" s="113">
        <v>0</v>
      </c>
      <c r="L641" s="113">
        <v>0</v>
      </c>
      <c r="M641" s="113">
        <v>0</v>
      </c>
      <c r="N641" s="113">
        <v>0</v>
      </c>
      <c r="O641" s="113">
        <v>0</v>
      </c>
      <c r="P641" s="113">
        <v>0</v>
      </c>
      <c r="Q641" s="113">
        <v>0</v>
      </c>
      <c r="R641" s="111">
        <v>0</v>
      </c>
      <c r="S641" s="111">
        <v>0</v>
      </c>
      <c r="T641" s="111">
        <v>0</v>
      </c>
      <c r="U641" s="111">
        <v>0</v>
      </c>
      <c r="V641" s="111">
        <v>0</v>
      </c>
      <c r="W641" s="111">
        <v>0</v>
      </c>
      <c r="X641" s="186">
        <v>44560.97</v>
      </c>
      <c r="Y641" s="111"/>
      <c r="Z641" s="110"/>
    </row>
    <row r="642" spans="1:26" s="112" customFormat="1" ht="21.95" customHeight="1" x14ac:dyDescent="0.25">
      <c r="A642" s="98">
        <v>210</v>
      </c>
      <c r="B642" s="141" t="s">
        <v>1892</v>
      </c>
      <c r="C642" s="113">
        <f t="shared" si="48"/>
        <v>42481.04</v>
      </c>
      <c r="D642" s="278"/>
      <c r="E642" s="113">
        <v>0</v>
      </c>
      <c r="F642" s="227">
        <v>0</v>
      </c>
      <c r="G642" s="113">
        <v>0</v>
      </c>
      <c r="H642" s="113">
        <v>0</v>
      </c>
      <c r="I642" s="113">
        <v>0</v>
      </c>
      <c r="J642" s="113">
        <v>0</v>
      </c>
      <c r="K642" s="113">
        <v>0</v>
      </c>
      <c r="L642" s="113">
        <v>0</v>
      </c>
      <c r="M642" s="113">
        <v>0</v>
      </c>
      <c r="N642" s="113">
        <v>0</v>
      </c>
      <c r="O642" s="113">
        <v>0</v>
      </c>
      <c r="P642" s="113">
        <v>0</v>
      </c>
      <c r="Q642" s="113">
        <v>0</v>
      </c>
      <c r="R642" s="111">
        <v>0</v>
      </c>
      <c r="S642" s="111">
        <v>0</v>
      </c>
      <c r="T642" s="111">
        <v>0</v>
      </c>
      <c r="U642" s="111">
        <v>0</v>
      </c>
      <c r="V642" s="111">
        <v>0</v>
      </c>
      <c r="W642" s="111">
        <v>0</v>
      </c>
      <c r="X642" s="186">
        <v>42481.04</v>
      </c>
      <c r="Y642" s="111"/>
      <c r="Z642" s="110"/>
    </row>
    <row r="643" spans="1:26" s="112" customFormat="1" ht="21.95" customHeight="1" x14ac:dyDescent="0.25">
      <c r="A643" s="98">
        <v>211</v>
      </c>
      <c r="B643" s="141" t="s">
        <v>1893</v>
      </c>
      <c r="C643" s="113">
        <f t="shared" si="48"/>
        <v>37139.699999999997</v>
      </c>
      <c r="D643" s="278"/>
      <c r="E643" s="113">
        <v>0</v>
      </c>
      <c r="F643" s="227">
        <v>0</v>
      </c>
      <c r="G643" s="113">
        <v>0</v>
      </c>
      <c r="H643" s="113">
        <v>0</v>
      </c>
      <c r="I643" s="113">
        <v>0</v>
      </c>
      <c r="J643" s="113">
        <v>0</v>
      </c>
      <c r="K643" s="113">
        <v>0</v>
      </c>
      <c r="L643" s="113">
        <v>0</v>
      </c>
      <c r="M643" s="113">
        <v>0</v>
      </c>
      <c r="N643" s="113">
        <v>0</v>
      </c>
      <c r="O643" s="113">
        <v>0</v>
      </c>
      <c r="P643" s="113">
        <v>0</v>
      </c>
      <c r="Q643" s="113">
        <v>0</v>
      </c>
      <c r="R643" s="111">
        <v>0</v>
      </c>
      <c r="S643" s="111">
        <v>0</v>
      </c>
      <c r="T643" s="111">
        <v>0</v>
      </c>
      <c r="U643" s="111">
        <v>0</v>
      </c>
      <c r="V643" s="111">
        <v>0</v>
      </c>
      <c r="W643" s="111">
        <v>0</v>
      </c>
      <c r="X643" s="186">
        <v>37139.699999999997</v>
      </c>
      <c r="Y643" s="111"/>
      <c r="Z643" s="110"/>
    </row>
    <row r="644" spans="1:26" s="112" customFormat="1" ht="21.95" customHeight="1" x14ac:dyDescent="0.25">
      <c r="A644" s="98">
        <v>212</v>
      </c>
      <c r="B644" s="141" t="s">
        <v>1894</v>
      </c>
      <c r="C644" s="113">
        <f t="shared" si="48"/>
        <v>51548.36</v>
      </c>
      <c r="D644" s="278"/>
      <c r="E644" s="113">
        <v>0</v>
      </c>
      <c r="F644" s="227">
        <v>0</v>
      </c>
      <c r="G644" s="113">
        <v>0</v>
      </c>
      <c r="H644" s="113">
        <v>0</v>
      </c>
      <c r="I644" s="113">
        <v>0</v>
      </c>
      <c r="J644" s="113">
        <v>0</v>
      </c>
      <c r="K644" s="113">
        <v>0</v>
      </c>
      <c r="L644" s="113">
        <v>0</v>
      </c>
      <c r="M644" s="113">
        <v>0</v>
      </c>
      <c r="N644" s="113">
        <v>0</v>
      </c>
      <c r="O644" s="113">
        <v>0</v>
      </c>
      <c r="P644" s="113">
        <v>0</v>
      </c>
      <c r="Q644" s="113">
        <v>0</v>
      </c>
      <c r="R644" s="111">
        <v>0</v>
      </c>
      <c r="S644" s="111">
        <v>0</v>
      </c>
      <c r="T644" s="111">
        <v>0</v>
      </c>
      <c r="U644" s="111">
        <v>0</v>
      </c>
      <c r="V644" s="111">
        <v>0</v>
      </c>
      <c r="W644" s="111">
        <v>0</v>
      </c>
      <c r="X644" s="186">
        <v>51548.36</v>
      </c>
      <c r="Y644" s="111"/>
      <c r="Z644" s="110"/>
    </row>
    <row r="645" spans="1:26" s="112" customFormat="1" ht="21.95" customHeight="1" x14ac:dyDescent="0.25">
      <c r="A645" s="98">
        <v>213</v>
      </c>
      <c r="B645" s="141" t="s">
        <v>1895</v>
      </c>
      <c r="C645" s="113">
        <f>E645+G645+I645+K645+M645+O645+P645+Q645+R645+S645+T645+U645+V645+W645+X645</f>
        <v>40710.29</v>
      </c>
      <c r="D645" s="278"/>
      <c r="E645" s="113">
        <v>0</v>
      </c>
      <c r="F645" s="227">
        <v>0</v>
      </c>
      <c r="G645" s="113">
        <v>0</v>
      </c>
      <c r="H645" s="113">
        <v>0</v>
      </c>
      <c r="I645" s="113">
        <v>0</v>
      </c>
      <c r="J645" s="113">
        <v>0</v>
      </c>
      <c r="K645" s="113">
        <v>0</v>
      </c>
      <c r="L645" s="113">
        <v>0</v>
      </c>
      <c r="M645" s="113">
        <v>0</v>
      </c>
      <c r="N645" s="113">
        <v>0</v>
      </c>
      <c r="O645" s="113">
        <v>0</v>
      </c>
      <c r="P645" s="113">
        <v>0</v>
      </c>
      <c r="Q645" s="113">
        <v>0</v>
      </c>
      <c r="R645" s="111">
        <v>0</v>
      </c>
      <c r="S645" s="111">
        <v>0</v>
      </c>
      <c r="T645" s="111">
        <v>0</v>
      </c>
      <c r="U645" s="111">
        <v>0</v>
      </c>
      <c r="V645" s="111">
        <v>0</v>
      </c>
      <c r="W645" s="111">
        <v>0</v>
      </c>
      <c r="X645" s="186">
        <v>40710.29</v>
      </c>
      <c r="Y645" s="111"/>
      <c r="Z645" s="110"/>
    </row>
    <row r="646" spans="1:26" s="112" customFormat="1" ht="21.95" customHeight="1" x14ac:dyDescent="0.25">
      <c r="A646" s="98">
        <v>214</v>
      </c>
      <c r="B646" s="141" t="s">
        <v>1896</v>
      </c>
      <c r="C646" s="113">
        <f t="shared" si="48"/>
        <v>47793</v>
      </c>
      <c r="D646" s="278"/>
      <c r="E646" s="113">
        <v>0</v>
      </c>
      <c r="F646" s="227">
        <v>0</v>
      </c>
      <c r="G646" s="113">
        <v>0</v>
      </c>
      <c r="H646" s="113">
        <v>0</v>
      </c>
      <c r="I646" s="113">
        <v>0</v>
      </c>
      <c r="J646" s="113">
        <v>0</v>
      </c>
      <c r="K646" s="113">
        <v>0</v>
      </c>
      <c r="L646" s="113">
        <v>0</v>
      </c>
      <c r="M646" s="113">
        <v>0</v>
      </c>
      <c r="N646" s="113">
        <v>0</v>
      </c>
      <c r="O646" s="113">
        <v>0</v>
      </c>
      <c r="P646" s="113">
        <v>0</v>
      </c>
      <c r="Q646" s="113">
        <v>0</v>
      </c>
      <c r="R646" s="111">
        <v>0</v>
      </c>
      <c r="S646" s="111">
        <v>0</v>
      </c>
      <c r="T646" s="111">
        <v>0</v>
      </c>
      <c r="U646" s="111">
        <v>0</v>
      </c>
      <c r="V646" s="111">
        <v>0</v>
      </c>
      <c r="W646" s="111">
        <v>0</v>
      </c>
      <c r="X646" s="186">
        <v>47793</v>
      </c>
      <c r="Y646" s="111"/>
      <c r="Z646" s="110"/>
    </row>
    <row r="647" spans="1:26" s="112" customFormat="1" ht="21.95" customHeight="1" x14ac:dyDescent="0.25">
      <c r="A647" s="98">
        <v>215</v>
      </c>
      <c r="B647" s="141" t="s">
        <v>1897</v>
      </c>
      <c r="C647" s="113">
        <f t="shared" si="48"/>
        <v>34376.25</v>
      </c>
      <c r="D647" s="278"/>
      <c r="E647" s="113">
        <v>0</v>
      </c>
      <c r="F647" s="227">
        <v>0</v>
      </c>
      <c r="G647" s="113">
        <v>0</v>
      </c>
      <c r="H647" s="113">
        <v>0</v>
      </c>
      <c r="I647" s="113">
        <v>0</v>
      </c>
      <c r="J647" s="113">
        <v>0</v>
      </c>
      <c r="K647" s="113">
        <v>0</v>
      </c>
      <c r="L647" s="113">
        <v>0</v>
      </c>
      <c r="M647" s="113">
        <v>0</v>
      </c>
      <c r="N647" s="113">
        <v>0</v>
      </c>
      <c r="O647" s="113">
        <v>0</v>
      </c>
      <c r="P647" s="113">
        <v>0</v>
      </c>
      <c r="Q647" s="113">
        <v>0</v>
      </c>
      <c r="R647" s="111">
        <v>0</v>
      </c>
      <c r="S647" s="111">
        <v>0</v>
      </c>
      <c r="T647" s="111">
        <v>0</v>
      </c>
      <c r="U647" s="111">
        <v>0</v>
      </c>
      <c r="V647" s="111">
        <v>0</v>
      </c>
      <c r="W647" s="111">
        <v>0</v>
      </c>
      <c r="X647" s="186">
        <v>34376.25</v>
      </c>
      <c r="Y647" s="111"/>
      <c r="Z647" s="110"/>
    </row>
    <row r="648" spans="1:26" s="112" customFormat="1" ht="21.95" customHeight="1" x14ac:dyDescent="0.25">
      <c r="A648" s="98">
        <v>216</v>
      </c>
      <c r="B648" s="141" t="s">
        <v>1898</v>
      </c>
      <c r="C648" s="113">
        <f t="shared" si="48"/>
        <v>66696.600000000006</v>
      </c>
      <c r="D648" s="278"/>
      <c r="E648" s="113">
        <v>0</v>
      </c>
      <c r="F648" s="227">
        <v>0</v>
      </c>
      <c r="G648" s="113">
        <v>0</v>
      </c>
      <c r="H648" s="113">
        <v>0</v>
      </c>
      <c r="I648" s="113">
        <v>0</v>
      </c>
      <c r="J648" s="113">
        <v>0</v>
      </c>
      <c r="K648" s="113">
        <v>0</v>
      </c>
      <c r="L648" s="113">
        <v>0</v>
      </c>
      <c r="M648" s="113">
        <v>0</v>
      </c>
      <c r="N648" s="113">
        <v>0</v>
      </c>
      <c r="O648" s="113">
        <v>0</v>
      </c>
      <c r="P648" s="113">
        <v>0</v>
      </c>
      <c r="Q648" s="113">
        <v>0</v>
      </c>
      <c r="R648" s="111">
        <v>0</v>
      </c>
      <c r="S648" s="111">
        <v>0</v>
      </c>
      <c r="T648" s="111">
        <v>0</v>
      </c>
      <c r="U648" s="111">
        <v>0</v>
      </c>
      <c r="V648" s="111">
        <v>0</v>
      </c>
      <c r="W648" s="111">
        <v>0</v>
      </c>
      <c r="X648" s="186">
        <v>66696.600000000006</v>
      </c>
      <c r="Y648" s="111"/>
      <c r="Z648" s="110"/>
    </row>
    <row r="649" spans="1:26" s="112" customFormat="1" ht="21.95" customHeight="1" x14ac:dyDescent="0.25">
      <c r="A649" s="98">
        <v>217</v>
      </c>
      <c r="B649" s="141" t="s">
        <v>1899</v>
      </c>
      <c r="C649" s="113">
        <f t="shared" si="48"/>
        <v>40224.89</v>
      </c>
      <c r="D649" s="278"/>
      <c r="E649" s="113">
        <v>0</v>
      </c>
      <c r="F649" s="227">
        <v>0</v>
      </c>
      <c r="G649" s="113">
        <v>0</v>
      </c>
      <c r="H649" s="113">
        <v>0</v>
      </c>
      <c r="I649" s="113">
        <v>0</v>
      </c>
      <c r="J649" s="113">
        <v>0</v>
      </c>
      <c r="K649" s="113">
        <v>0</v>
      </c>
      <c r="L649" s="113">
        <v>0</v>
      </c>
      <c r="M649" s="113">
        <v>0</v>
      </c>
      <c r="N649" s="113">
        <v>0</v>
      </c>
      <c r="O649" s="113">
        <v>0</v>
      </c>
      <c r="P649" s="113">
        <v>0</v>
      </c>
      <c r="Q649" s="113">
        <v>0</v>
      </c>
      <c r="R649" s="111">
        <v>0</v>
      </c>
      <c r="S649" s="111">
        <v>0</v>
      </c>
      <c r="T649" s="111">
        <v>0</v>
      </c>
      <c r="U649" s="111">
        <v>0</v>
      </c>
      <c r="V649" s="111">
        <v>0</v>
      </c>
      <c r="W649" s="111">
        <v>0</v>
      </c>
      <c r="X649" s="186">
        <v>40224.89</v>
      </c>
      <c r="Y649" s="111"/>
      <c r="Z649" s="110"/>
    </row>
    <row r="650" spans="1:26" s="112" customFormat="1" ht="21.95" customHeight="1" x14ac:dyDescent="0.25">
      <c r="A650" s="98">
        <v>218</v>
      </c>
      <c r="B650" s="141" t="s">
        <v>1900</v>
      </c>
      <c r="C650" s="113">
        <f t="shared" si="48"/>
        <v>24726.9</v>
      </c>
      <c r="D650" s="278"/>
      <c r="E650" s="113">
        <v>0</v>
      </c>
      <c r="F650" s="227">
        <v>0</v>
      </c>
      <c r="G650" s="113">
        <v>0</v>
      </c>
      <c r="H650" s="113">
        <v>0</v>
      </c>
      <c r="I650" s="113">
        <v>0</v>
      </c>
      <c r="J650" s="113">
        <v>0</v>
      </c>
      <c r="K650" s="113">
        <v>0</v>
      </c>
      <c r="L650" s="113">
        <v>0</v>
      </c>
      <c r="M650" s="113">
        <v>0</v>
      </c>
      <c r="N650" s="113">
        <v>0</v>
      </c>
      <c r="O650" s="113">
        <v>0</v>
      </c>
      <c r="P650" s="113">
        <v>0</v>
      </c>
      <c r="Q650" s="113">
        <v>0</v>
      </c>
      <c r="R650" s="111">
        <v>0</v>
      </c>
      <c r="S650" s="111">
        <v>0</v>
      </c>
      <c r="T650" s="111">
        <v>0</v>
      </c>
      <c r="U650" s="111">
        <v>0</v>
      </c>
      <c r="V650" s="111">
        <v>0</v>
      </c>
      <c r="W650" s="111">
        <v>0</v>
      </c>
      <c r="X650" s="186">
        <v>24726.9</v>
      </c>
      <c r="Y650" s="111"/>
      <c r="Z650" s="110"/>
    </row>
    <row r="651" spans="1:26" s="112" customFormat="1" ht="21.95" customHeight="1" x14ac:dyDescent="0.25">
      <c r="A651" s="98">
        <v>219</v>
      </c>
      <c r="B651" s="141" t="s">
        <v>1901</v>
      </c>
      <c r="C651" s="113">
        <f t="shared" si="48"/>
        <v>36119.760000000002</v>
      </c>
      <c r="D651" s="278"/>
      <c r="E651" s="113">
        <v>0</v>
      </c>
      <c r="F651" s="227">
        <v>0</v>
      </c>
      <c r="G651" s="113">
        <v>0</v>
      </c>
      <c r="H651" s="113">
        <v>0</v>
      </c>
      <c r="I651" s="113">
        <v>0</v>
      </c>
      <c r="J651" s="113">
        <v>0</v>
      </c>
      <c r="K651" s="113">
        <v>0</v>
      </c>
      <c r="L651" s="113">
        <v>0</v>
      </c>
      <c r="M651" s="113">
        <v>0</v>
      </c>
      <c r="N651" s="113">
        <v>0</v>
      </c>
      <c r="O651" s="113">
        <v>0</v>
      </c>
      <c r="P651" s="113">
        <v>0</v>
      </c>
      <c r="Q651" s="113">
        <v>0</v>
      </c>
      <c r="R651" s="111">
        <v>0</v>
      </c>
      <c r="S651" s="111">
        <v>0</v>
      </c>
      <c r="T651" s="111">
        <v>0</v>
      </c>
      <c r="U651" s="111">
        <v>0</v>
      </c>
      <c r="V651" s="111">
        <v>0</v>
      </c>
      <c r="W651" s="111">
        <v>0</v>
      </c>
      <c r="X651" s="186">
        <v>36119.760000000002</v>
      </c>
      <c r="Y651" s="111"/>
      <c r="Z651" s="110"/>
    </row>
    <row r="652" spans="1:26" s="112" customFormat="1" ht="21.95" customHeight="1" x14ac:dyDescent="0.25">
      <c r="A652" s="98">
        <v>220</v>
      </c>
      <c r="B652" s="141" t="s">
        <v>1902</v>
      </c>
      <c r="C652" s="113">
        <f t="shared" si="48"/>
        <v>45599.6</v>
      </c>
      <c r="D652" s="278"/>
      <c r="E652" s="113">
        <v>0</v>
      </c>
      <c r="F652" s="227">
        <v>0</v>
      </c>
      <c r="G652" s="113">
        <v>0</v>
      </c>
      <c r="H652" s="113">
        <v>0</v>
      </c>
      <c r="I652" s="113">
        <v>0</v>
      </c>
      <c r="J652" s="113">
        <v>0</v>
      </c>
      <c r="K652" s="113">
        <v>0</v>
      </c>
      <c r="L652" s="113">
        <v>0</v>
      </c>
      <c r="M652" s="113">
        <v>0</v>
      </c>
      <c r="N652" s="113">
        <v>0</v>
      </c>
      <c r="O652" s="113">
        <v>0</v>
      </c>
      <c r="P652" s="113">
        <v>0</v>
      </c>
      <c r="Q652" s="113">
        <v>0</v>
      </c>
      <c r="R652" s="111">
        <v>0</v>
      </c>
      <c r="S652" s="111">
        <v>0</v>
      </c>
      <c r="T652" s="111">
        <v>0</v>
      </c>
      <c r="U652" s="111">
        <v>0</v>
      </c>
      <c r="V652" s="111">
        <v>0</v>
      </c>
      <c r="W652" s="111">
        <v>0</v>
      </c>
      <c r="X652" s="186">
        <v>45599.6</v>
      </c>
      <c r="Y652" s="111"/>
      <c r="Z652" s="110"/>
    </row>
    <row r="653" spans="1:26" s="112" customFormat="1" ht="21.95" customHeight="1" x14ac:dyDescent="0.25">
      <c r="A653" s="98">
        <v>221</v>
      </c>
      <c r="B653" s="141" t="s">
        <v>1903</v>
      </c>
      <c r="C653" s="113">
        <f t="shared" si="48"/>
        <v>26708.639999999999</v>
      </c>
      <c r="D653" s="278"/>
      <c r="E653" s="113">
        <v>0</v>
      </c>
      <c r="F653" s="227">
        <v>0</v>
      </c>
      <c r="G653" s="113">
        <v>0</v>
      </c>
      <c r="H653" s="113">
        <v>0</v>
      </c>
      <c r="I653" s="113">
        <v>0</v>
      </c>
      <c r="J653" s="113">
        <v>0</v>
      </c>
      <c r="K653" s="113">
        <v>0</v>
      </c>
      <c r="L653" s="113">
        <v>0</v>
      </c>
      <c r="M653" s="113">
        <v>0</v>
      </c>
      <c r="N653" s="113">
        <v>0</v>
      </c>
      <c r="O653" s="113">
        <v>0</v>
      </c>
      <c r="P653" s="113">
        <v>0</v>
      </c>
      <c r="Q653" s="113">
        <v>0</v>
      </c>
      <c r="R653" s="111">
        <v>0</v>
      </c>
      <c r="S653" s="111">
        <v>0</v>
      </c>
      <c r="T653" s="111">
        <v>0</v>
      </c>
      <c r="U653" s="111">
        <v>0</v>
      </c>
      <c r="V653" s="111">
        <v>0</v>
      </c>
      <c r="W653" s="111">
        <v>0</v>
      </c>
      <c r="X653" s="186">
        <v>26708.639999999999</v>
      </c>
      <c r="Y653" s="111"/>
      <c r="Z653" s="110"/>
    </row>
    <row r="654" spans="1:26" s="112" customFormat="1" ht="21.95" customHeight="1" x14ac:dyDescent="0.25">
      <c r="A654" s="98">
        <v>222</v>
      </c>
      <c r="B654" s="141" t="s">
        <v>1904</v>
      </c>
      <c r="C654" s="113">
        <f t="shared" si="48"/>
        <v>22411.98</v>
      </c>
      <c r="D654" s="278"/>
      <c r="E654" s="113">
        <v>0</v>
      </c>
      <c r="F654" s="227">
        <v>0</v>
      </c>
      <c r="G654" s="113">
        <v>0</v>
      </c>
      <c r="H654" s="113">
        <v>0</v>
      </c>
      <c r="I654" s="113">
        <v>0</v>
      </c>
      <c r="J654" s="113">
        <v>0</v>
      </c>
      <c r="K654" s="113">
        <v>0</v>
      </c>
      <c r="L654" s="113">
        <v>0</v>
      </c>
      <c r="M654" s="113">
        <v>0</v>
      </c>
      <c r="N654" s="113">
        <v>0</v>
      </c>
      <c r="O654" s="113">
        <v>0</v>
      </c>
      <c r="P654" s="113">
        <v>0</v>
      </c>
      <c r="Q654" s="113">
        <v>0</v>
      </c>
      <c r="R654" s="111">
        <v>0</v>
      </c>
      <c r="S654" s="111">
        <v>0</v>
      </c>
      <c r="T654" s="111">
        <v>0</v>
      </c>
      <c r="U654" s="111">
        <v>0</v>
      </c>
      <c r="V654" s="111">
        <v>0</v>
      </c>
      <c r="W654" s="111">
        <v>0</v>
      </c>
      <c r="X654" s="186">
        <v>22411.98</v>
      </c>
      <c r="Y654" s="111"/>
      <c r="Z654" s="110"/>
    </row>
    <row r="655" spans="1:26" s="112" customFormat="1" ht="21.95" customHeight="1" x14ac:dyDescent="0.25">
      <c r="A655" s="98">
        <v>223</v>
      </c>
      <c r="B655" s="141" t="s">
        <v>1905</v>
      </c>
      <c r="C655" s="113">
        <f t="shared" si="48"/>
        <v>59447.55</v>
      </c>
      <c r="D655" s="278"/>
      <c r="E655" s="113">
        <v>0</v>
      </c>
      <c r="F655" s="227">
        <v>0</v>
      </c>
      <c r="G655" s="113">
        <v>0</v>
      </c>
      <c r="H655" s="113">
        <v>0</v>
      </c>
      <c r="I655" s="113">
        <v>0</v>
      </c>
      <c r="J655" s="113">
        <v>0</v>
      </c>
      <c r="K655" s="113">
        <v>0</v>
      </c>
      <c r="L655" s="113">
        <v>0</v>
      </c>
      <c r="M655" s="113">
        <v>0</v>
      </c>
      <c r="N655" s="113">
        <v>0</v>
      </c>
      <c r="O655" s="113">
        <v>0</v>
      </c>
      <c r="P655" s="113">
        <v>0</v>
      </c>
      <c r="Q655" s="113">
        <v>0</v>
      </c>
      <c r="R655" s="111">
        <v>0</v>
      </c>
      <c r="S655" s="111">
        <v>0</v>
      </c>
      <c r="T655" s="111">
        <v>0</v>
      </c>
      <c r="U655" s="111">
        <v>0</v>
      </c>
      <c r="V655" s="111">
        <v>0</v>
      </c>
      <c r="W655" s="111">
        <v>0</v>
      </c>
      <c r="X655" s="186">
        <v>59447.55</v>
      </c>
      <c r="Y655" s="111"/>
      <c r="Z655" s="110"/>
    </row>
    <row r="656" spans="1:26" s="112" customFormat="1" ht="21.95" customHeight="1" x14ac:dyDescent="0.25">
      <c r="A656" s="98">
        <v>224</v>
      </c>
      <c r="B656" s="141" t="s">
        <v>1906</v>
      </c>
      <c r="C656" s="113">
        <f t="shared" si="48"/>
        <v>20352.080000000002</v>
      </c>
      <c r="D656" s="278"/>
      <c r="E656" s="113">
        <v>0</v>
      </c>
      <c r="F656" s="227">
        <v>0</v>
      </c>
      <c r="G656" s="113">
        <v>0</v>
      </c>
      <c r="H656" s="113">
        <v>0</v>
      </c>
      <c r="I656" s="113">
        <v>0</v>
      </c>
      <c r="J656" s="113">
        <v>0</v>
      </c>
      <c r="K656" s="113">
        <v>0</v>
      </c>
      <c r="L656" s="113">
        <v>0</v>
      </c>
      <c r="M656" s="113">
        <v>0</v>
      </c>
      <c r="N656" s="113">
        <v>0</v>
      </c>
      <c r="O656" s="113">
        <v>0</v>
      </c>
      <c r="P656" s="113">
        <v>0</v>
      </c>
      <c r="Q656" s="113">
        <v>0</v>
      </c>
      <c r="R656" s="111">
        <v>0</v>
      </c>
      <c r="S656" s="111">
        <v>0</v>
      </c>
      <c r="T656" s="111">
        <v>0</v>
      </c>
      <c r="U656" s="111">
        <v>0</v>
      </c>
      <c r="V656" s="111">
        <v>0</v>
      </c>
      <c r="W656" s="111">
        <v>0</v>
      </c>
      <c r="X656" s="186">
        <v>20352.080000000002</v>
      </c>
      <c r="Y656" s="111"/>
      <c r="Z656" s="110"/>
    </row>
    <row r="657" spans="1:26" s="112" customFormat="1" ht="21.95" customHeight="1" x14ac:dyDescent="0.25">
      <c r="A657" s="98">
        <v>225</v>
      </c>
      <c r="B657" s="141" t="s">
        <v>1907</v>
      </c>
      <c r="C657" s="113">
        <f t="shared" si="48"/>
        <v>20687.16</v>
      </c>
      <c r="D657" s="278"/>
      <c r="E657" s="113">
        <v>0</v>
      </c>
      <c r="F657" s="227">
        <v>0</v>
      </c>
      <c r="G657" s="113">
        <v>0</v>
      </c>
      <c r="H657" s="113">
        <v>0</v>
      </c>
      <c r="I657" s="113">
        <v>0</v>
      </c>
      <c r="J657" s="113">
        <v>0</v>
      </c>
      <c r="K657" s="113">
        <v>0</v>
      </c>
      <c r="L657" s="113">
        <v>0</v>
      </c>
      <c r="M657" s="113">
        <v>0</v>
      </c>
      <c r="N657" s="113">
        <v>0</v>
      </c>
      <c r="O657" s="113">
        <v>0</v>
      </c>
      <c r="P657" s="113">
        <v>0</v>
      </c>
      <c r="Q657" s="113">
        <v>0</v>
      </c>
      <c r="R657" s="111">
        <v>0</v>
      </c>
      <c r="S657" s="111">
        <v>0</v>
      </c>
      <c r="T657" s="111">
        <v>0</v>
      </c>
      <c r="U657" s="111">
        <v>0</v>
      </c>
      <c r="V657" s="111">
        <v>0</v>
      </c>
      <c r="W657" s="111">
        <v>0</v>
      </c>
      <c r="X657" s="186">
        <v>20687.16</v>
      </c>
      <c r="Y657" s="111"/>
      <c r="Z657" s="110"/>
    </row>
    <row r="658" spans="1:26" s="112" customFormat="1" ht="21.95" customHeight="1" x14ac:dyDescent="0.25">
      <c r="A658" s="98">
        <v>226</v>
      </c>
      <c r="B658" s="141" t="s">
        <v>1908</v>
      </c>
      <c r="C658" s="113">
        <f t="shared" si="48"/>
        <v>60941.41</v>
      </c>
      <c r="D658" s="278"/>
      <c r="E658" s="113">
        <v>0</v>
      </c>
      <c r="F658" s="227">
        <v>0</v>
      </c>
      <c r="G658" s="113">
        <v>0</v>
      </c>
      <c r="H658" s="113">
        <v>0</v>
      </c>
      <c r="I658" s="113">
        <v>0</v>
      </c>
      <c r="J658" s="113">
        <v>0</v>
      </c>
      <c r="K658" s="113">
        <v>0</v>
      </c>
      <c r="L658" s="113">
        <v>0</v>
      </c>
      <c r="M658" s="113">
        <v>0</v>
      </c>
      <c r="N658" s="113">
        <v>0</v>
      </c>
      <c r="O658" s="113">
        <v>0</v>
      </c>
      <c r="P658" s="113">
        <v>0</v>
      </c>
      <c r="Q658" s="113">
        <v>0</v>
      </c>
      <c r="R658" s="111">
        <v>0</v>
      </c>
      <c r="S658" s="111">
        <v>0</v>
      </c>
      <c r="T658" s="111">
        <v>0</v>
      </c>
      <c r="U658" s="111">
        <v>0</v>
      </c>
      <c r="V658" s="111">
        <v>0</v>
      </c>
      <c r="W658" s="111">
        <v>0</v>
      </c>
      <c r="X658" s="186">
        <v>60941.41</v>
      </c>
      <c r="Y658" s="111"/>
      <c r="Z658" s="110"/>
    </row>
    <row r="659" spans="1:26" s="112" customFormat="1" ht="21.95" customHeight="1" x14ac:dyDescent="0.25">
      <c r="A659" s="98">
        <v>227</v>
      </c>
      <c r="B659" s="141" t="s">
        <v>1909</v>
      </c>
      <c r="C659" s="113">
        <f t="shared" si="48"/>
        <v>69043.399999999994</v>
      </c>
      <c r="D659" s="278"/>
      <c r="E659" s="113">
        <v>0</v>
      </c>
      <c r="F659" s="227">
        <v>0</v>
      </c>
      <c r="G659" s="113">
        <v>0</v>
      </c>
      <c r="H659" s="113">
        <v>0</v>
      </c>
      <c r="I659" s="113">
        <v>0</v>
      </c>
      <c r="J659" s="113">
        <v>0</v>
      </c>
      <c r="K659" s="113">
        <v>0</v>
      </c>
      <c r="L659" s="113">
        <v>0</v>
      </c>
      <c r="M659" s="113">
        <v>0</v>
      </c>
      <c r="N659" s="113">
        <v>0</v>
      </c>
      <c r="O659" s="113">
        <v>0</v>
      </c>
      <c r="P659" s="113">
        <v>0</v>
      </c>
      <c r="Q659" s="113">
        <v>0</v>
      </c>
      <c r="R659" s="111">
        <v>0</v>
      </c>
      <c r="S659" s="111">
        <v>0</v>
      </c>
      <c r="T659" s="111">
        <v>0</v>
      </c>
      <c r="U659" s="111">
        <v>0</v>
      </c>
      <c r="V659" s="111">
        <v>0</v>
      </c>
      <c r="W659" s="111">
        <v>0</v>
      </c>
      <c r="X659" s="186">
        <v>69043.399999999994</v>
      </c>
      <c r="Y659" s="111"/>
      <c r="Z659" s="110"/>
    </row>
    <row r="660" spans="1:26" s="112" customFormat="1" ht="21.95" customHeight="1" x14ac:dyDescent="0.25">
      <c r="A660" s="98">
        <v>228</v>
      </c>
      <c r="B660" s="141" t="s">
        <v>1910</v>
      </c>
      <c r="C660" s="113">
        <f t="shared" si="48"/>
        <v>60092.36</v>
      </c>
      <c r="D660" s="278"/>
      <c r="E660" s="113">
        <v>0</v>
      </c>
      <c r="F660" s="227">
        <v>0</v>
      </c>
      <c r="G660" s="113">
        <v>0</v>
      </c>
      <c r="H660" s="113">
        <v>0</v>
      </c>
      <c r="I660" s="113">
        <v>0</v>
      </c>
      <c r="J660" s="113">
        <v>0</v>
      </c>
      <c r="K660" s="113">
        <v>0</v>
      </c>
      <c r="L660" s="113">
        <v>0</v>
      </c>
      <c r="M660" s="113">
        <v>0</v>
      </c>
      <c r="N660" s="113">
        <v>0</v>
      </c>
      <c r="O660" s="113">
        <v>0</v>
      </c>
      <c r="P660" s="113">
        <v>0</v>
      </c>
      <c r="Q660" s="113">
        <v>0</v>
      </c>
      <c r="R660" s="111">
        <v>0</v>
      </c>
      <c r="S660" s="111">
        <v>0</v>
      </c>
      <c r="T660" s="111">
        <v>0</v>
      </c>
      <c r="U660" s="111">
        <v>0</v>
      </c>
      <c r="V660" s="111">
        <v>0</v>
      </c>
      <c r="W660" s="111">
        <v>0</v>
      </c>
      <c r="X660" s="186">
        <v>60092.36</v>
      </c>
      <c r="Y660" s="111"/>
      <c r="Z660" s="110"/>
    </row>
    <row r="661" spans="1:26" s="112" customFormat="1" ht="21.95" customHeight="1" x14ac:dyDescent="0.25">
      <c r="A661" s="98">
        <v>229</v>
      </c>
      <c r="B661" s="141" t="s">
        <v>1911</v>
      </c>
      <c r="C661" s="113">
        <f t="shared" si="48"/>
        <v>45737.1</v>
      </c>
      <c r="D661" s="278"/>
      <c r="E661" s="113">
        <v>0</v>
      </c>
      <c r="F661" s="227">
        <v>0</v>
      </c>
      <c r="G661" s="113">
        <v>0</v>
      </c>
      <c r="H661" s="113">
        <v>0</v>
      </c>
      <c r="I661" s="113">
        <v>0</v>
      </c>
      <c r="J661" s="113">
        <v>0</v>
      </c>
      <c r="K661" s="113">
        <v>0</v>
      </c>
      <c r="L661" s="113">
        <v>0</v>
      </c>
      <c r="M661" s="113">
        <v>0</v>
      </c>
      <c r="N661" s="113">
        <v>0</v>
      </c>
      <c r="O661" s="113">
        <v>0</v>
      </c>
      <c r="P661" s="113">
        <v>0</v>
      </c>
      <c r="Q661" s="113">
        <v>0</v>
      </c>
      <c r="R661" s="111">
        <v>0</v>
      </c>
      <c r="S661" s="111">
        <v>0</v>
      </c>
      <c r="T661" s="111">
        <v>0</v>
      </c>
      <c r="U661" s="111">
        <v>0</v>
      </c>
      <c r="V661" s="111">
        <v>0</v>
      </c>
      <c r="W661" s="111">
        <v>0</v>
      </c>
      <c r="X661" s="186">
        <v>45737.1</v>
      </c>
      <c r="Y661" s="111"/>
      <c r="Z661" s="110"/>
    </row>
    <row r="662" spans="1:26" s="112" customFormat="1" ht="21.95" customHeight="1" x14ac:dyDescent="0.25">
      <c r="A662" s="98">
        <v>230</v>
      </c>
      <c r="B662" s="141" t="s">
        <v>1912</v>
      </c>
      <c r="C662" s="113">
        <f t="shared" si="48"/>
        <v>40317</v>
      </c>
      <c r="D662" s="278"/>
      <c r="E662" s="113">
        <v>0</v>
      </c>
      <c r="F662" s="227">
        <v>0</v>
      </c>
      <c r="G662" s="113">
        <v>0</v>
      </c>
      <c r="H662" s="113">
        <v>0</v>
      </c>
      <c r="I662" s="113">
        <v>0</v>
      </c>
      <c r="J662" s="113">
        <v>0</v>
      </c>
      <c r="K662" s="113">
        <v>0</v>
      </c>
      <c r="L662" s="113">
        <v>0</v>
      </c>
      <c r="M662" s="113">
        <v>0</v>
      </c>
      <c r="N662" s="113">
        <v>0</v>
      </c>
      <c r="O662" s="113">
        <v>0</v>
      </c>
      <c r="P662" s="113">
        <v>0</v>
      </c>
      <c r="Q662" s="113">
        <v>0</v>
      </c>
      <c r="R662" s="111">
        <v>0</v>
      </c>
      <c r="S662" s="111">
        <v>0</v>
      </c>
      <c r="T662" s="111">
        <v>0</v>
      </c>
      <c r="U662" s="111">
        <v>0</v>
      </c>
      <c r="V662" s="111">
        <v>0</v>
      </c>
      <c r="W662" s="111">
        <v>0</v>
      </c>
      <c r="X662" s="186">
        <v>40317</v>
      </c>
      <c r="Y662" s="111"/>
      <c r="Z662" s="110"/>
    </row>
    <row r="663" spans="1:26" s="112" customFormat="1" ht="21.95" customHeight="1" x14ac:dyDescent="0.25">
      <c r="A663" s="98">
        <v>231</v>
      </c>
      <c r="B663" s="141" t="s">
        <v>1913</v>
      </c>
      <c r="C663" s="113">
        <f t="shared" si="48"/>
        <v>76771.710000000006</v>
      </c>
      <c r="D663" s="278"/>
      <c r="E663" s="113">
        <v>0</v>
      </c>
      <c r="F663" s="227">
        <v>0</v>
      </c>
      <c r="G663" s="113">
        <v>0</v>
      </c>
      <c r="H663" s="113">
        <v>0</v>
      </c>
      <c r="I663" s="113">
        <v>0</v>
      </c>
      <c r="J663" s="113">
        <v>0</v>
      </c>
      <c r="K663" s="113">
        <v>0</v>
      </c>
      <c r="L663" s="113">
        <v>0</v>
      </c>
      <c r="M663" s="113">
        <v>0</v>
      </c>
      <c r="N663" s="113">
        <v>0</v>
      </c>
      <c r="O663" s="113">
        <v>0</v>
      </c>
      <c r="P663" s="113">
        <v>0</v>
      </c>
      <c r="Q663" s="113">
        <v>0</v>
      </c>
      <c r="R663" s="111">
        <v>0</v>
      </c>
      <c r="S663" s="111">
        <v>0</v>
      </c>
      <c r="T663" s="111">
        <v>0</v>
      </c>
      <c r="U663" s="111">
        <v>0</v>
      </c>
      <c r="V663" s="111">
        <v>0</v>
      </c>
      <c r="W663" s="111">
        <v>0</v>
      </c>
      <c r="X663" s="186">
        <v>76771.710000000006</v>
      </c>
      <c r="Y663" s="111"/>
      <c r="Z663" s="110"/>
    </row>
    <row r="664" spans="1:26" s="112" customFormat="1" ht="21.95" customHeight="1" x14ac:dyDescent="0.25">
      <c r="A664" s="98">
        <v>232</v>
      </c>
      <c r="B664" s="141" t="s">
        <v>1914</v>
      </c>
      <c r="C664" s="113">
        <f t="shared" si="48"/>
        <v>26121.14</v>
      </c>
      <c r="D664" s="278"/>
      <c r="E664" s="113">
        <v>0</v>
      </c>
      <c r="F664" s="227">
        <v>0</v>
      </c>
      <c r="G664" s="113">
        <v>0</v>
      </c>
      <c r="H664" s="113">
        <v>0</v>
      </c>
      <c r="I664" s="113">
        <v>0</v>
      </c>
      <c r="J664" s="113">
        <v>0</v>
      </c>
      <c r="K664" s="113">
        <v>0</v>
      </c>
      <c r="L664" s="113">
        <v>0</v>
      </c>
      <c r="M664" s="113">
        <v>0</v>
      </c>
      <c r="N664" s="113">
        <v>0</v>
      </c>
      <c r="O664" s="113">
        <v>0</v>
      </c>
      <c r="P664" s="113">
        <v>0</v>
      </c>
      <c r="Q664" s="113">
        <v>0</v>
      </c>
      <c r="R664" s="111">
        <v>0</v>
      </c>
      <c r="S664" s="111">
        <v>0</v>
      </c>
      <c r="T664" s="111">
        <v>0</v>
      </c>
      <c r="U664" s="111">
        <v>0</v>
      </c>
      <c r="V664" s="111">
        <v>0</v>
      </c>
      <c r="W664" s="111">
        <v>0</v>
      </c>
      <c r="X664" s="186">
        <v>26121.14</v>
      </c>
      <c r="Y664" s="111"/>
      <c r="Z664" s="110"/>
    </row>
    <row r="665" spans="1:26" s="112" customFormat="1" ht="21.95" customHeight="1" x14ac:dyDescent="0.25">
      <c r="A665" s="98">
        <v>233</v>
      </c>
      <c r="B665" s="141" t="s">
        <v>1915</v>
      </c>
      <c r="C665" s="113">
        <f t="shared" si="48"/>
        <v>21210.48</v>
      </c>
      <c r="D665" s="278"/>
      <c r="E665" s="113">
        <v>0</v>
      </c>
      <c r="F665" s="227">
        <v>0</v>
      </c>
      <c r="G665" s="113">
        <v>0</v>
      </c>
      <c r="H665" s="113">
        <v>0</v>
      </c>
      <c r="I665" s="113">
        <v>0</v>
      </c>
      <c r="J665" s="113">
        <v>0</v>
      </c>
      <c r="K665" s="113">
        <v>0</v>
      </c>
      <c r="L665" s="113">
        <v>0</v>
      </c>
      <c r="M665" s="113">
        <v>0</v>
      </c>
      <c r="N665" s="113">
        <v>0</v>
      </c>
      <c r="O665" s="113">
        <v>0</v>
      </c>
      <c r="P665" s="113">
        <v>0</v>
      </c>
      <c r="Q665" s="113">
        <v>0</v>
      </c>
      <c r="R665" s="111">
        <v>0</v>
      </c>
      <c r="S665" s="111">
        <v>0</v>
      </c>
      <c r="T665" s="111">
        <v>0</v>
      </c>
      <c r="U665" s="111">
        <v>0</v>
      </c>
      <c r="V665" s="111">
        <v>0</v>
      </c>
      <c r="W665" s="111">
        <v>0</v>
      </c>
      <c r="X665" s="186">
        <v>21210.48</v>
      </c>
      <c r="Y665" s="111"/>
      <c r="Z665" s="110"/>
    </row>
    <row r="666" spans="1:26" s="112" customFormat="1" ht="21.95" customHeight="1" x14ac:dyDescent="0.25">
      <c r="A666" s="98">
        <v>234</v>
      </c>
      <c r="B666" s="141" t="s">
        <v>1916</v>
      </c>
      <c r="C666" s="113">
        <f t="shared" si="48"/>
        <v>36632.400000000001</v>
      </c>
      <c r="D666" s="278"/>
      <c r="E666" s="113">
        <v>0</v>
      </c>
      <c r="F666" s="227">
        <v>0</v>
      </c>
      <c r="G666" s="113">
        <v>0</v>
      </c>
      <c r="H666" s="113">
        <v>0</v>
      </c>
      <c r="I666" s="113">
        <v>0</v>
      </c>
      <c r="J666" s="113">
        <v>0</v>
      </c>
      <c r="K666" s="113">
        <v>0</v>
      </c>
      <c r="L666" s="113">
        <v>0</v>
      </c>
      <c r="M666" s="113">
        <v>0</v>
      </c>
      <c r="N666" s="113">
        <v>0</v>
      </c>
      <c r="O666" s="113">
        <v>0</v>
      </c>
      <c r="P666" s="113">
        <v>0</v>
      </c>
      <c r="Q666" s="113">
        <v>0</v>
      </c>
      <c r="R666" s="111">
        <v>0</v>
      </c>
      <c r="S666" s="111">
        <v>0</v>
      </c>
      <c r="T666" s="111">
        <v>0</v>
      </c>
      <c r="U666" s="111">
        <v>0</v>
      </c>
      <c r="V666" s="111">
        <v>0</v>
      </c>
      <c r="W666" s="111">
        <v>0</v>
      </c>
      <c r="X666" s="186">
        <v>36632.400000000001</v>
      </c>
      <c r="Y666" s="111"/>
      <c r="Z666" s="110"/>
    </row>
    <row r="667" spans="1:26" s="112" customFormat="1" ht="21.95" customHeight="1" x14ac:dyDescent="0.25">
      <c r="A667" s="98">
        <v>235</v>
      </c>
      <c r="B667" s="141" t="s">
        <v>1917</v>
      </c>
      <c r="C667" s="113">
        <f t="shared" si="48"/>
        <v>35991.599999999999</v>
      </c>
      <c r="D667" s="278"/>
      <c r="E667" s="113">
        <v>0</v>
      </c>
      <c r="F667" s="227">
        <v>0</v>
      </c>
      <c r="G667" s="113">
        <v>0</v>
      </c>
      <c r="H667" s="113">
        <v>0</v>
      </c>
      <c r="I667" s="113">
        <v>0</v>
      </c>
      <c r="J667" s="113">
        <v>0</v>
      </c>
      <c r="K667" s="113">
        <v>0</v>
      </c>
      <c r="L667" s="113">
        <v>0</v>
      </c>
      <c r="M667" s="113">
        <v>0</v>
      </c>
      <c r="N667" s="113">
        <v>0</v>
      </c>
      <c r="O667" s="113">
        <v>0</v>
      </c>
      <c r="P667" s="113">
        <v>0</v>
      </c>
      <c r="Q667" s="113">
        <v>0</v>
      </c>
      <c r="R667" s="111">
        <v>0</v>
      </c>
      <c r="S667" s="111">
        <v>0</v>
      </c>
      <c r="T667" s="111">
        <v>0</v>
      </c>
      <c r="U667" s="111">
        <v>0</v>
      </c>
      <c r="V667" s="111">
        <v>0</v>
      </c>
      <c r="W667" s="111">
        <v>0</v>
      </c>
      <c r="X667" s="186">
        <v>35991.599999999999</v>
      </c>
      <c r="Y667" s="111"/>
      <c r="Z667" s="110"/>
    </row>
    <row r="668" spans="1:26" s="112" customFormat="1" ht="21.95" customHeight="1" x14ac:dyDescent="0.25">
      <c r="A668" s="98">
        <v>236</v>
      </c>
      <c r="B668" s="141" t="s">
        <v>1918</v>
      </c>
      <c r="C668" s="113">
        <f t="shared" si="48"/>
        <v>35527.019999999997</v>
      </c>
      <c r="D668" s="278"/>
      <c r="E668" s="113">
        <v>0</v>
      </c>
      <c r="F668" s="227">
        <v>0</v>
      </c>
      <c r="G668" s="113">
        <v>0</v>
      </c>
      <c r="H668" s="113">
        <v>0</v>
      </c>
      <c r="I668" s="113">
        <v>0</v>
      </c>
      <c r="J668" s="113">
        <v>0</v>
      </c>
      <c r="K668" s="113">
        <v>0</v>
      </c>
      <c r="L668" s="113">
        <v>0</v>
      </c>
      <c r="M668" s="113">
        <v>0</v>
      </c>
      <c r="N668" s="113">
        <v>0</v>
      </c>
      <c r="O668" s="113">
        <v>0</v>
      </c>
      <c r="P668" s="113">
        <v>0</v>
      </c>
      <c r="Q668" s="113">
        <v>0</v>
      </c>
      <c r="R668" s="111">
        <v>0</v>
      </c>
      <c r="S668" s="111">
        <v>0</v>
      </c>
      <c r="T668" s="111">
        <v>0</v>
      </c>
      <c r="U668" s="111">
        <v>0</v>
      </c>
      <c r="V668" s="111">
        <v>0</v>
      </c>
      <c r="W668" s="111">
        <v>0</v>
      </c>
      <c r="X668" s="186">
        <v>35527.019999999997</v>
      </c>
      <c r="Y668" s="111"/>
      <c r="Z668" s="110"/>
    </row>
    <row r="669" spans="1:26" s="112" customFormat="1" ht="21.95" customHeight="1" x14ac:dyDescent="0.25">
      <c r="A669" s="98">
        <v>237</v>
      </c>
      <c r="B669" s="141" t="s">
        <v>1919</v>
      </c>
      <c r="C669" s="113">
        <f t="shared" si="48"/>
        <v>21191.8</v>
      </c>
      <c r="D669" s="278"/>
      <c r="E669" s="113">
        <v>0</v>
      </c>
      <c r="F669" s="227">
        <v>0</v>
      </c>
      <c r="G669" s="113">
        <v>0</v>
      </c>
      <c r="H669" s="113">
        <v>0</v>
      </c>
      <c r="I669" s="113">
        <v>0</v>
      </c>
      <c r="J669" s="113">
        <v>0</v>
      </c>
      <c r="K669" s="113">
        <v>0</v>
      </c>
      <c r="L669" s="113">
        <v>0</v>
      </c>
      <c r="M669" s="113">
        <v>0</v>
      </c>
      <c r="N669" s="113">
        <v>0</v>
      </c>
      <c r="O669" s="113">
        <v>0</v>
      </c>
      <c r="P669" s="113">
        <v>0</v>
      </c>
      <c r="Q669" s="113">
        <v>0</v>
      </c>
      <c r="R669" s="111">
        <v>0</v>
      </c>
      <c r="S669" s="111">
        <v>0</v>
      </c>
      <c r="T669" s="111">
        <v>0</v>
      </c>
      <c r="U669" s="111">
        <v>0</v>
      </c>
      <c r="V669" s="111">
        <v>0</v>
      </c>
      <c r="W669" s="111">
        <v>0</v>
      </c>
      <c r="X669" s="186">
        <v>21191.8</v>
      </c>
      <c r="Y669" s="111"/>
      <c r="Z669" s="110"/>
    </row>
    <row r="670" spans="1:26" s="112" customFormat="1" ht="21.95" customHeight="1" x14ac:dyDescent="0.25">
      <c r="A670" s="98">
        <v>238</v>
      </c>
      <c r="B670" s="141" t="s">
        <v>1920</v>
      </c>
      <c r="C670" s="113">
        <f t="shared" si="48"/>
        <v>39769.65</v>
      </c>
      <c r="D670" s="278"/>
      <c r="E670" s="113">
        <v>0</v>
      </c>
      <c r="F670" s="227">
        <v>0</v>
      </c>
      <c r="G670" s="113">
        <v>0</v>
      </c>
      <c r="H670" s="113">
        <v>0</v>
      </c>
      <c r="I670" s="113">
        <v>0</v>
      </c>
      <c r="J670" s="113">
        <v>0</v>
      </c>
      <c r="K670" s="113">
        <v>0</v>
      </c>
      <c r="L670" s="113">
        <v>0</v>
      </c>
      <c r="M670" s="113">
        <v>0</v>
      </c>
      <c r="N670" s="113">
        <v>0</v>
      </c>
      <c r="O670" s="113">
        <v>0</v>
      </c>
      <c r="P670" s="113">
        <v>0</v>
      </c>
      <c r="Q670" s="113">
        <v>0</v>
      </c>
      <c r="R670" s="111">
        <v>0</v>
      </c>
      <c r="S670" s="111">
        <v>0</v>
      </c>
      <c r="T670" s="111">
        <v>0</v>
      </c>
      <c r="U670" s="111">
        <v>0</v>
      </c>
      <c r="V670" s="111">
        <v>0</v>
      </c>
      <c r="W670" s="111">
        <v>0</v>
      </c>
      <c r="X670" s="186">
        <v>39769.65</v>
      </c>
      <c r="Y670" s="111"/>
      <c r="Z670" s="110"/>
    </row>
    <row r="671" spans="1:26" s="112" customFormat="1" ht="21.95" customHeight="1" x14ac:dyDescent="0.25">
      <c r="A671" s="98">
        <v>239</v>
      </c>
      <c r="B671" s="141" t="s">
        <v>1921</v>
      </c>
      <c r="C671" s="113">
        <f t="shared" si="48"/>
        <v>14783.79</v>
      </c>
      <c r="D671" s="278"/>
      <c r="E671" s="113">
        <v>0</v>
      </c>
      <c r="F671" s="227">
        <v>0</v>
      </c>
      <c r="G671" s="113">
        <v>0</v>
      </c>
      <c r="H671" s="113">
        <v>0</v>
      </c>
      <c r="I671" s="113">
        <v>0</v>
      </c>
      <c r="J671" s="113">
        <v>0</v>
      </c>
      <c r="K671" s="113">
        <v>0</v>
      </c>
      <c r="L671" s="113">
        <v>0</v>
      </c>
      <c r="M671" s="113">
        <v>0</v>
      </c>
      <c r="N671" s="113">
        <v>0</v>
      </c>
      <c r="O671" s="113">
        <v>0</v>
      </c>
      <c r="P671" s="113">
        <v>0</v>
      </c>
      <c r="Q671" s="113">
        <v>0</v>
      </c>
      <c r="R671" s="111">
        <v>0</v>
      </c>
      <c r="S671" s="111">
        <v>0</v>
      </c>
      <c r="T671" s="111">
        <v>0</v>
      </c>
      <c r="U671" s="111">
        <v>0</v>
      </c>
      <c r="V671" s="111">
        <v>0</v>
      </c>
      <c r="W671" s="111">
        <v>0</v>
      </c>
      <c r="X671" s="186">
        <v>14783.79</v>
      </c>
      <c r="Y671" s="111"/>
      <c r="Z671" s="110"/>
    </row>
    <row r="672" spans="1:26" s="112" customFormat="1" ht="21.95" customHeight="1" x14ac:dyDescent="0.25">
      <c r="A672" s="98">
        <v>240</v>
      </c>
      <c r="B672" s="141" t="s">
        <v>1922</v>
      </c>
      <c r="C672" s="113">
        <f t="shared" si="48"/>
        <v>24848.36</v>
      </c>
      <c r="D672" s="278"/>
      <c r="E672" s="113">
        <v>0</v>
      </c>
      <c r="F672" s="227">
        <v>0</v>
      </c>
      <c r="G672" s="113">
        <v>0</v>
      </c>
      <c r="H672" s="113">
        <v>0</v>
      </c>
      <c r="I672" s="113">
        <v>0</v>
      </c>
      <c r="J672" s="113">
        <v>0</v>
      </c>
      <c r="K672" s="113">
        <v>0</v>
      </c>
      <c r="L672" s="113">
        <v>0</v>
      </c>
      <c r="M672" s="113">
        <v>0</v>
      </c>
      <c r="N672" s="113">
        <v>0</v>
      </c>
      <c r="O672" s="113">
        <v>0</v>
      </c>
      <c r="P672" s="113">
        <v>0</v>
      </c>
      <c r="Q672" s="113">
        <v>0</v>
      </c>
      <c r="R672" s="111">
        <v>0</v>
      </c>
      <c r="S672" s="111">
        <v>0</v>
      </c>
      <c r="T672" s="111">
        <v>0</v>
      </c>
      <c r="U672" s="111">
        <v>0</v>
      </c>
      <c r="V672" s="111">
        <v>0</v>
      </c>
      <c r="W672" s="111">
        <v>0</v>
      </c>
      <c r="X672" s="186">
        <v>24848.36</v>
      </c>
      <c r="Y672" s="111"/>
      <c r="Z672" s="110"/>
    </row>
    <row r="673" spans="1:26" s="112" customFormat="1" ht="21.95" customHeight="1" x14ac:dyDescent="0.25">
      <c r="A673" s="98">
        <v>241</v>
      </c>
      <c r="B673" s="141" t="s">
        <v>1923</v>
      </c>
      <c r="C673" s="113">
        <f t="shared" si="48"/>
        <v>39257.01</v>
      </c>
      <c r="D673" s="278"/>
      <c r="E673" s="113">
        <v>0</v>
      </c>
      <c r="F673" s="227">
        <v>0</v>
      </c>
      <c r="G673" s="113">
        <v>0</v>
      </c>
      <c r="H673" s="113">
        <v>0</v>
      </c>
      <c r="I673" s="113">
        <v>0</v>
      </c>
      <c r="J673" s="113">
        <v>0</v>
      </c>
      <c r="K673" s="113">
        <v>0</v>
      </c>
      <c r="L673" s="113">
        <v>0</v>
      </c>
      <c r="M673" s="113">
        <v>0</v>
      </c>
      <c r="N673" s="113">
        <v>0</v>
      </c>
      <c r="O673" s="113">
        <v>0</v>
      </c>
      <c r="P673" s="113">
        <v>0</v>
      </c>
      <c r="Q673" s="113">
        <v>0</v>
      </c>
      <c r="R673" s="111">
        <v>0</v>
      </c>
      <c r="S673" s="111">
        <v>0</v>
      </c>
      <c r="T673" s="111">
        <v>0</v>
      </c>
      <c r="U673" s="111">
        <v>0</v>
      </c>
      <c r="V673" s="111">
        <v>0</v>
      </c>
      <c r="W673" s="111">
        <v>0</v>
      </c>
      <c r="X673" s="186">
        <v>39257.01</v>
      </c>
      <c r="Y673" s="111"/>
      <c r="Z673" s="110"/>
    </row>
    <row r="674" spans="1:26" s="112" customFormat="1" ht="21.95" customHeight="1" x14ac:dyDescent="0.25">
      <c r="A674" s="98">
        <v>242</v>
      </c>
      <c r="B674" s="141" t="s">
        <v>1924</v>
      </c>
      <c r="C674" s="113">
        <f t="shared" si="48"/>
        <v>44370.06</v>
      </c>
      <c r="D674" s="278"/>
      <c r="E674" s="113">
        <v>0</v>
      </c>
      <c r="F674" s="227">
        <v>0</v>
      </c>
      <c r="G674" s="113">
        <v>0</v>
      </c>
      <c r="H674" s="113">
        <v>0</v>
      </c>
      <c r="I674" s="113">
        <v>0</v>
      </c>
      <c r="J674" s="113">
        <v>0</v>
      </c>
      <c r="K674" s="113">
        <v>0</v>
      </c>
      <c r="L674" s="113">
        <v>0</v>
      </c>
      <c r="M674" s="113">
        <v>0</v>
      </c>
      <c r="N674" s="113">
        <v>0</v>
      </c>
      <c r="O674" s="113">
        <v>0</v>
      </c>
      <c r="P674" s="113">
        <v>0</v>
      </c>
      <c r="Q674" s="113">
        <v>0</v>
      </c>
      <c r="R674" s="111">
        <v>0</v>
      </c>
      <c r="S674" s="111">
        <v>0</v>
      </c>
      <c r="T674" s="111">
        <v>0</v>
      </c>
      <c r="U674" s="111">
        <v>0</v>
      </c>
      <c r="V674" s="111">
        <v>0</v>
      </c>
      <c r="W674" s="111">
        <v>0</v>
      </c>
      <c r="X674" s="186">
        <v>44370.06</v>
      </c>
      <c r="Y674" s="111"/>
      <c r="Z674" s="110"/>
    </row>
    <row r="675" spans="1:26" s="112" customFormat="1" ht="21.95" customHeight="1" x14ac:dyDescent="0.25">
      <c r="A675" s="98">
        <v>243</v>
      </c>
      <c r="B675" s="141" t="s">
        <v>2135</v>
      </c>
      <c r="C675" s="113">
        <v>490000</v>
      </c>
      <c r="D675" s="278"/>
      <c r="E675" s="113">
        <v>0</v>
      </c>
      <c r="F675" s="227">
        <v>0</v>
      </c>
      <c r="G675" s="113">
        <v>0</v>
      </c>
      <c r="H675" s="113">
        <v>0</v>
      </c>
      <c r="I675" s="113">
        <v>490000</v>
      </c>
      <c r="J675" s="113">
        <v>0</v>
      </c>
      <c r="K675" s="113">
        <v>0</v>
      </c>
      <c r="L675" s="113">
        <v>0</v>
      </c>
      <c r="M675" s="113">
        <v>0</v>
      </c>
      <c r="N675" s="113">
        <v>0</v>
      </c>
      <c r="O675" s="113">
        <v>0</v>
      </c>
      <c r="P675" s="113">
        <v>0</v>
      </c>
      <c r="Q675" s="113">
        <v>0</v>
      </c>
      <c r="R675" s="111">
        <v>0</v>
      </c>
      <c r="S675" s="111">
        <v>0</v>
      </c>
      <c r="T675" s="111">
        <v>0</v>
      </c>
      <c r="U675" s="111">
        <v>0</v>
      </c>
      <c r="V675" s="111">
        <v>0</v>
      </c>
      <c r="W675" s="111">
        <v>0</v>
      </c>
      <c r="X675" s="186"/>
      <c r="Y675" s="111"/>
      <c r="Z675" s="110"/>
    </row>
    <row r="676" spans="1:26" s="112" customFormat="1" ht="21.95" customHeight="1" x14ac:dyDescent="0.25">
      <c r="A676" s="98">
        <v>244</v>
      </c>
      <c r="B676" s="141" t="s">
        <v>1925</v>
      </c>
      <c r="C676" s="113">
        <f t="shared" si="48"/>
        <v>10738.74</v>
      </c>
      <c r="D676" s="278"/>
      <c r="E676" s="113">
        <v>0</v>
      </c>
      <c r="F676" s="227">
        <v>0</v>
      </c>
      <c r="G676" s="113">
        <v>0</v>
      </c>
      <c r="H676" s="113">
        <v>0</v>
      </c>
      <c r="I676" s="113">
        <v>0</v>
      </c>
      <c r="J676" s="113">
        <v>0</v>
      </c>
      <c r="K676" s="113">
        <v>0</v>
      </c>
      <c r="L676" s="113">
        <v>0</v>
      </c>
      <c r="M676" s="113">
        <v>0</v>
      </c>
      <c r="N676" s="113">
        <v>0</v>
      </c>
      <c r="O676" s="113">
        <v>0</v>
      </c>
      <c r="P676" s="113">
        <v>0</v>
      </c>
      <c r="Q676" s="113">
        <v>0</v>
      </c>
      <c r="R676" s="111">
        <v>0</v>
      </c>
      <c r="S676" s="111">
        <v>0</v>
      </c>
      <c r="T676" s="111">
        <v>0</v>
      </c>
      <c r="U676" s="111">
        <v>0</v>
      </c>
      <c r="V676" s="111">
        <v>0</v>
      </c>
      <c r="W676" s="111">
        <v>0</v>
      </c>
      <c r="X676" s="186">
        <v>10738.74</v>
      </c>
      <c r="Y676" s="111"/>
      <c r="Z676" s="110"/>
    </row>
    <row r="677" spans="1:26" s="112" customFormat="1" ht="21.95" customHeight="1" x14ac:dyDescent="0.25">
      <c r="A677" s="98">
        <v>245</v>
      </c>
      <c r="B677" s="141" t="s">
        <v>1926</v>
      </c>
      <c r="C677" s="113">
        <f t="shared" si="48"/>
        <v>10740.08</v>
      </c>
      <c r="D677" s="278"/>
      <c r="E677" s="113">
        <v>0</v>
      </c>
      <c r="F677" s="227">
        <v>0</v>
      </c>
      <c r="G677" s="113">
        <v>0</v>
      </c>
      <c r="H677" s="113">
        <v>0</v>
      </c>
      <c r="I677" s="113">
        <v>0</v>
      </c>
      <c r="J677" s="113">
        <v>0</v>
      </c>
      <c r="K677" s="113">
        <v>0</v>
      </c>
      <c r="L677" s="113">
        <v>0</v>
      </c>
      <c r="M677" s="113">
        <v>0</v>
      </c>
      <c r="N677" s="113">
        <v>0</v>
      </c>
      <c r="O677" s="113">
        <v>0</v>
      </c>
      <c r="P677" s="113">
        <v>0</v>
      </c>
      <c r="Q677" s="113">
        <v>0</v>
      </c>
      <c r="R677" s="111">
        <v>0</v>
      </c>
      <c r="S677" s="111">
        <v>0</v>
      </c>
      <c r="T677" s="111">
        <v>0</v>
      </c>
      <c r="U677" s="111">
        <v>0</v>
      </c>
      <c r="V677" s="111">
        <v>0</v>
      </c>
      <c r="W677" s="111">
        <v>0</v>
      </c>
      <c r="X677" s="186">
        <v>10740.08</v>
      </c>
      <c r="Y677" s="111"/>
      <c r="Z677" s="110"/>
    </row>
    <row r="678" spans="1:26" s="112" customFormat="1" ht="21.95" customHeight="1" x14ac:dyDescent="0.25">
      <c r="A678" s="98">
        <v>246</v>
      </c>
      <c r="B678" s="141" t="s">
        <v>1927</v>
      </c>
      <c r="C678" s="113">
        <f t="shared" ref="C678:C741" si="49">E678+G678+I678+K678+M678+O678+P678+Q678+R678+S678+T678+U678+V678+W678+X678</f>
        <v>52885.36</v>
      </c>
      <c r="D678" s="278"/>
      <c r="E678" s="113">
        <v>0</v>
      </c>
      <c r="F678" s="227">
        <v>0</v>
      </c>
      <c r="G678" s="113">
        <v>0</v>
      </c>
      <c r="H678" s="113">
        <v>0</v>
      </c>
      <c r="I678" s="113">
        <v>0</v>
      </c>
      <c r="J678" s="113">
        <v>0</v>
      </c>
      <c r="K678" s="113">
        <v>0</v>
      </c>
      <c r="L678" s="113">
        <v>0</v>
      </c>
      <c r="M678" s="113">
        <v>0</v>
      </c>
      <c r="N678" s="113">
        <v>0</v>
      </c>
      <c r="O678" s="113">
        <v>0</v>
      </c>
      <c r="P678" s="113">
        <v>0</v>
      </c>
      <c r="Q678" s="113">
        <v>0</v>
      </c>
      <c r="R678" s="111">
        <v>0</v>
      </c>
      <c r="S678" s="111">
        <v>0</v>
      </c>
      <c r="T678" s="111">
        <v>0</v>
      </c>
      <c r="U678" s="111">
        <v>0</v>
      </c>
      <c r="V678" s="111">
        <v>0</v>
      </c>
      <c r="W678" s="111">
        <v>0</v>
      </c>
      <c r="X678" s="186">
        <v>52885.36</v>
      </c>
      <c r="Y678" s="111"/>
      <c r="Z678" s="110"/>
    </row>
    <row r="679" spans="1:26" s="112" customFormat="1" ht="21.95" customHeight="1" x14ac:dyDescent="0.25">
      <c r="A679" s="98">
        <v>247</v>
      </c>
      <c r="B679" s="141" t="s">
        <v>1928</v>
      </c>
      <c r="C679" s="113">
        <f t="shared" si="49"/>
        <v>24521.279999999999</v>
      </c>
      <c r="D679" s="278"/>
      <c r="E679" s="113">
        <v>0</v>
      </c>
      <c r="F679" s="227">
        <v>0</v>
      </c>
      <c r="G679" s="113">
        <v>0</v>
      </c>
      <c r="H679" s="113">
        <v>0</v>
      </c>
      <c r="I679" s="113">
        <v>0</v>
      </c>
      <c r="J679" s="113">
        <v>0</v>
      </c>
      <c r="K679" s="113">
        <v>0</v>
      </c>
      <c r="L679" s="113">
        <v>0</v>
      </c>
      <c r="M679" s="113">
        <v>0</v>
      </c>
      <c r="N679" s="113">
        <v>0</v>
      </c>
      <c r="O679" s="113">
        <v>0</v>
      </c>
      <c r="P679" s="113">
        <v>0</v>
      </c>
      <c r="Q679" s="113">
        <v>0</v>
      </c>
      <c r="R679" s="111">
        <v>0</v>
      </c>
      <c r="S679" s="111">
        <v>0</v>
      </c>
      <c r="T679" s="111">
        <v>0</v>
      </c>
      <c r="U679" s="111">
        <v>0</v>
      </c>
      <c r="V679" s="111">
        <v>0</v>
      </c>
      <c r="W679" s="111">
        <v>0</v>
      </c>
      <c r="X679" s="186">
        <v>24521.279999999999</v>
      </c>
      <c r="Y679" s="111"/>
      <c r="Z679" s="110"/>
    </row>
    <row r="680" spans="1:26" s="112" customFormat="1" ht="21.95" customHeight="1" x14ac:dyDescent="0.25">
      <c r="A680" s="98">
        <v>248</v>
      </c>
      <c r="B680" s="141" t="s">
        <v>1929</v>
      </c>
      <c r="C680" s="113">
        <f t="shared" si="49"/>
        <v>30014.14</v>
      </c>
      <c r="D680" s="278"/>
      <c r="E680" s="113">
        <v>0</v>
      </c>
      <c r="F680" s="227">
        <v>0</v>
      </c>
      <c r="G680" s="113">
        <v>0</v>
      </c>
      <c r="H680" s="113">
        <v>0</v>
      </c>
      <c r="I680" s="113">
        <v>0</v>
      </c>
      <c r="J680" s="113">
        <v>0</v>
      </c>
      <c r="K680" s="113">
        <v>0</v>
      </c>
      <c r="L680" s="113">
        <v>0</v>
      </c>
      <c r="M680" s="113">
        <v>0</v>
      </c>
      <c r="N680" s="113">
        <v>0</v>
      </c>
      <c r="O680" s="113">
        <v>0</v>
      </c>
      <c r="P680" s="113">
        <v>0</v>
      </c>
      <c r="Q680" s="113">
        <v>0</v>
      </c>
      <c r="R680" s="111">
        <v>0</v>
      </c>
      <c r="S680" s="111">
        <v>0</v>
      </c>
      <c r="T680" s="111">
        <v>0</v>
      </c>
      <c r="U680" s="111">
        <v>0</v>
      </c>
      <c r="V680" s="111">
        <v>0</v>
      </c>
      <c r="W680" s="111">
        <v>0</v>
      </c>
      <c r="X680" s="186">
        <v>30014.14</v>
      </c>
      <c r="Y680" s="111"/>
      <c r="Z680" s="110"/>
    </row>
    <row r="681" spans="1:26" s="112" customFormat="1" ht="21.95" customHeight="1" x14ac:dyDescent="0.25">
      <c r="A681" s="98">
        <v>249</v>
      </c>
      <c r="B681" s="141" t="s">
        <v>1930</v>
      </c>
      <c r="C681" s="113">
        <f t="shared" si="49"/>
        <v>9598.65</v>
      </c>
      <c r="D681" s="278"/>
      <c r="E681" s="113">
        <v>0</v>
      </c>
      <c r="F681" s="227">
        <v>0</v>
      </c>
      <c r="G681" s="113">
        <v>0</v>
      </c>
      <c r="H681" s="113">
        <v>0</v>
      </c>
      <c r="I681" s="113">
        <v>0</v>
      </c>
      <c r="J681" s="113">
        <v>0</v>
      </c>
      <c r="K681" s="113">
        <v>0</v>
      </c>
      <c r="L681" s="113">
        <v>0</v>
      </c>
      <c r="M681" s="113">
        <v>0</v>
      </c>
      <c r="N681" s="113">
        <v>0</v>
      </c>
      <c r="O681" s="113">
        <v>0</v>
      </c>
      <c r="P681" s="113">
        <v>0</v>
      </c>
      <c r="Q681" s="113">
        <v>0</v>
      </c>
      <c r="R681" s="111">
        <v>0</v>
      </c>
      <c r="S681" s="111">
        <v>0</v>
      </c>
      <c r="T681" s="111">
        <v>0</v>
      </c>
      <c r="U681" s="111">
        <v>0</v>
      </c>
      <c r="V681" s="111">
        <v>0</v>
      </c>
      <c r="W681" s="111">
        <v>0</v>
      </c>
      <c r="X681" s="186">
        <v>9598.65</v>
      </c>
      <c r="Y681" s="111"/>
      <c r="Z681" s="110"/>
    </row>
    <row r="682" spans="1:26" s="112" customFormat="1" ht="21.95" customHeight="1" x14ac:dyDescent="0.25">
      <c r="A682" s="98">
        <v>250</v>
      </c>
      <c r="B682" s="141" t="s">
        <v>1931</v>
      </c>
      <c r="C682" s="113">
        <f t="shared" si="49"/>
        <v>53454.74</v>
      </c>
      <c r="D682" s="278"/>
      <c r="E682" s="113">
        <v>0</v>
      </c>
      <c r="F682" s="227">
        <v>0</v>
      </c>
      <c r="G682" s="113">
        <v>0</v>
      </c>
      <c r="H682" s="113">
        <v>0</v>
      </c>
      <c r="I682" s="113">
        <v>0</v>
      </c>
      <c r="J682" s="113">
        <v>0</v>
      </c>
      <c r="K682" s="113">
        <v>0</v>
      </c>
      <c r="L682" s="113">
        <v>0</v>
      </c>
      <c r="M682" s="113">
        <v>0</v>
      </c>
      <c r="N682" s="113">
        <v>0</v>
      </c>
      <c r="O682" s="113">
        <v>0</v>
      </c>
      <c r="P682" s="113">
        <v>0</v>
      </c>
      <c r="Q682" s="113">
        <v>0</v>
      </c>
      <c r="R682" s="111">
        <v>0</v>
      </c>
      <c r="S682" s="111">
        <v>0</v>
      </c>
      <c r="T682" s="111">
        <v>0</v>
      </c>
      <c r="U682" s="111">
        <v>0</v>
      </c>
      <c r="V682" s="111">
        <v>0</v>
      </c>
      <c r="W682" s="111">
        <v>0</v>
      </c>
      <c r="X682" s="186">
        <v>53454.74</v>
      </c>
      <c r="Y682" s="111"/>
      <c r="Z682" s="110"/>
    </row>
    <row r="683" spans="1:26" s="112" customFormat="1" ht="21.95" customHeight="1" x14ac:dyDescent="0.25">
      <c r="A683" s="98">
        <v>251</v>
      </c>
      <c r="B683" s="141" t="s">
        <v>1932</v>
      </c>
      <c r="C683" s="113">
        <f t="shared" si="49"/>
        <v>81567.17</v>
      </c>
      <c r="D683" s="278"/>
      <c r="E683" s="113">
        <v>0</v>
      </c>
      <c r="F683" s="227">
        <v>0</v>
      </c>
      <c r="G683" s="113">
        <v>0</v>
      </c>
      <c r="H683" s="113">
        <v>0</v>
      </c>
      <c r="I683" s="113">
        <v>0</v>
      </c>
      <c r="J683" s="113">
        <v>0</v>
      </c>
      <c r="K683" s="113">
        <v>0</v>
      </c>
      <c r="L683" s="113">
        <v>0</v>
      </c>
      <c r="M683" s="113">
        <v>0</v>
      </c>
      <c r="N683" s="113">
        <v>0</v>
      </c>
      <c r="O683" s="113">
        <v>0</v>
      </c>
      <c r="P683" s="113">
        <v>0</v>
      </c>
      <c r="Q683" s="113">
        <v>0</v>
      </c>
      <c r="R683" s="111">
        <v>0</v>
      </c>
      <c r="S683" s="111">
        <v>0</v>
      </c>
      <c r="T683" s="111">
        <v>0</v>
      </c>
      <c r="U683" s="111">
        <v>0</v>
      </c>
      <c r="V683" s="111">
        <v>0</v>
      </c>
      <c r="W683" s="111">
        <v>0</v>
      </c>
      <c r="X683" s="186">
        <v>81567.17</v>
      </c>
      <c r="Y683" s="111"/>
      <c r="Z683" s="110"/>
    </row>
    <row r="684" spans="1:26" s="112" customFormat="1" ht="21.95" customHeight="1" x14ac:dyDescent="0.25">
      <c r="A684" s="98">
        <v>252</v>
      </c>
      <c r="B684" s="141" t="s">
        <v>1933</v>
      </c>
      <c r="C684" s="113">
        <f t="shared" si="49"/>
        <v>46994.47</v>
      </c>
      <c r="D684" s="278"/>
      <c r="E684" s="113">
        <v>0</v>
      </c>
      <c r="F684" s="227">
        <v>0</v>
      </c>
      <c r="G684" s="113">
        <v>0</v>
      </c>
      <c r="H684" s="113">
        <v>0</v>
      </c>
      <c r="I684" s="113">
        <v>0</v>
      </c>
      <c r="J684" s="113">
        <v>0</v>
      </c>
      <c r="K684" s="113">
        <v>0</v>
      </c>
      <c r="L684" s="113">
        <v>0</v>
      </c>
      <c r="M684" s="113">
        <v>0</v>
      </c>
      <c r="N684" s="113">
        <v>0</v>
      </c>
      <c r="O684" s="113">
        <v>0</v>
      </c>
      <c r="P684" s="113">
        <v>0</v>
      </c>
      <c r="Q684" s="113">
        <v>0</v>
      </c>
      <c r="R684" s="111">
        <v>0</v>
      </c>
      <c r="S684" s="111">
        <v>0</v>
      </c>
      <c r="T684" s="111">
        <v>0</v>
      </c>
      <c r="U684" s="111">
        <v>0</v>
      </c>
      <c r="V684" s="111">
        <v>0</v>
      </c>
      <c r="W684" s="111">
        <v>0</v>
      </c>
      <c r="X684" s="186">
        <v>46994.47</v>
      </c>
      <c r="Y684" s="111"/>
      <c r="Z684" s="110"/>
    </row>
    <row r="685" spans="1:26" s="112" customFormat="1" ht="21.95" customHeight="1" x14ac:dyDescent="0.25">
      <c r="A685" s="98">
        <v>253</v>
      </c>
      <c r="B685" s="141" t="s">
        <v>1934</v>
      </c>
      <c r="C685" s="113">
        <f t="shared" si="49"/>
        <v>23792.37</v>
      </c>
      <c r="D685" s="278"/>
      <c r="E685" s="113">
        <v>0</v>
      </c>
      <c r="F685" s="227">
        <v>0</v>
      </c>
      <c r="G685" s="113">
        <v>0</v>
      </c>
      <c r="H685" s="113">
        <v>0</v>
      </c>
      <c r="I685" s="113">
        <v>0</v>
      </c>
      <c r="J685" s="113">
        <v>0</v>
      </c>
      <c r="K685" s="113">
        <v>0</v>
      </c>
      <c r="L685" s="113">
        <v>0</v>
      </c>
      <c r="M685" s="113">
        <v>0</v>
      </c>
      <c r="N685" s="113">
        <v>0</v>
      </c>
      <c r="O685" s="113">
        <v>0</v>
      </c>
      <c r="P685" s="113">
        <v>0</v>
      </c>
      <c r="Q685" s="113">
        <v>0</v>
      </c>
      <c r="R685" s="111">
        <v>0</v>
      </c>
      <c r="S685" s="111">
        <v>0</v>
      </c>
      <c r="T685" s="111">
        <v>0</v>
      </c>
      <c r="U685" s="111">
        <v>0</v>
      </c>
      <c r="V685" s="111">
        <v>0</v>
      </c>
      <c r="W685" s="111">
        <v>0</v>
      </c>
      <c r="X685" s="186">
        <v>23792.37</v>
      </c>
      <c r="Y685" s="111"/>
      <c r="Z685" s="110"/>
    </row>
    <row r="686" spans="1:26" s="112" customFormat="1" ht="21.95" customHeight="1" x14ac:dyDescent="0.25">
      <c r="A686" s="98">
        <v>254</v>
      </c>
      <c r="B686" s="141" t="s">
        <v>1935</v>
      </c>
      <c r="C686" s="113">
        <f t="shared" si="49"/>
        <v>24224.91</v>
      </c>
      <c r="D686" s="278"/>
      <c r="E686" s="113">
        <v>0</v>
      </c>
      <c r="F686" s="227">
        <v>0</v>
      </c>
      <c r="G686" s="113">
        <v>0</v>
      </c>
      <c r="H686" s="113">
        <v>0</v>
      </c>
      <c r="I686" s="113">
        <v>0</v>
      </c>
      <c r="J686" s="113">
        <v>0</v>
      </c>
      <c r="K686" s="113">
        <v>0</v>
      </c>
      <c r="L686" s="113">
        <v>0</v>
      </c>
      <c r="M686" s="113">
        <v>0</v>
      </c>
      <c r="N686" s="113">
        <v>0</v>
      </c>
      <c r="O686" s="113">
        <v>0</v>
      </c>
      <c r="P686" s="113">
        <v>0</v>
      </c>
      <c r="Q686" s="113">
        <v>0</v>
      </c>
      <c r="R686" s="111">
        <v>0</v>
      </c>
      <c r="S686" s="111">
        <v>0</v>
      </c>
      <c r="T686" s="111">
        <v>0</v>
      </c>
      <c r="U686" s="111">
        <v>0</v>
      </c>
      <c r="V686" s="111">
        <v>0</v>
      </c>
      <c r="W686" s="111">
        <v>0</v>
      </c>
      <c r="X686" s="186">
        <v>24224.91</v>
      </c>
      <c r="Y686" s="111"/>
      <c r="Z686" s="110"/>
    </row>
    <row r="687" spans="1:26" s="112" customFormat="1" ht="21.95" customHeight="1" x14ac:dyDescent="0.25">
      <c r="A687" s="98">
        <v>255</v>
      </c>
      <c r="B687" s="141" t="s">
        <v>1936</v>
      </c>
      <c r="C687" s="113">
        <f t="shared" si="49"/>
        <v>37241.07</v>
      </c>
      <c r="D687" s="278"/>
      <c r="E687" s="113">
        <v>0</v>
      </c>
      <c r="F687" s="227">
        <v>0</v>
      </c>
      <c r="G687" s="113">
        <v>0</v>
      </c>
      <c r="H687" s="113">
        <v>0</v>
      </c>
      <c r="I687" s="113">
        <v>0</v>
      </c>
      <c r="J687" s="113">
        <v>0</v>
      </c>
      <c r="K687" s="113">
        <v>0</v>
      </c>
      <c r="L687" s="113">
        <v>0</v>
      </c>
      <c r="M687" s="113">
        <v>0</v>
      </c>
      <c r="N687" s="113">
        <v>0</v>
      </c>
      <c r="O687" s="113">
        <v>0</v>
      </c>
      <c r="P687" s="113">
        <v>0</v>
      </c>
      <c r="Q687" s="113">
        <v>0</v>
      </c>
      <c r="R687" s="111">
        <v>0</v>
      </c>
      <c r="S687" s="111">
        <v>0</v>
      </c>
      <c r="T687" s="111">
        <v>0</v>
      </c>
      <c r="U687" s="111">
        <v>0</v>
      </c>
      <c r="V687" s="111">
        <v>0</v>
      </c>
      <c r="W687" s="111">
        <v>0</v>
      </c>
      <c r="X687" s="186">
        <v>37241.07</v>
      </c>
      <c r="Y687" s="111"/>
      <c r="Z687" s="110"/>
    </row>
    <row r="688" spans="1:26" s="112" customFormat="1" ht="21.95" customHeight="1" x14ac:dyDescent="0.25">
      <c r="A688" s="98">
        <v>256</v>
      </c>
      <c r="B688" s="141" t="s">
        <v>1937</v>
      </c>
      <c r="C688" s="113">
        <f t="shared" si="49"/>
        <v>44431.07</v>
      </c>
      <c r="D688" s="278"/>
      <c r="E688" s="113">
        <v>0</v>
      </c>
      <c r="F688" s="227">
        <v>0</v>
      </c>
      <c r="G688" s="113">
        <v>0</v>
      </c>
      <c r="H688" s="113">
        <v>0</v>
      </c>
      <c r="I688" s="113">
        <v>0</v>
      </c>
      <c r="J688" s="113">
        <v>0</v>
      </c>
      <c r="K688" s="113">
        <v>0</v>
      </c>
      <c r="L688" s="113">
        <v>0</v>
      </c>
      <c r="M688" s="113">
        <v>0</v>
      </c>
      <c r="N688" s="113">
        <v>0</v>
      </c>
      <c r="O688" s="113">
        <v>0</v>
      </c>
      <c r="P688" s="113">
        <v>0</v>
      </c>
      <c r="Q688" s="113">
        <v>0</v>
      </c>
      <c r="R688" s="111">
        <v>0</v>
      </c>
      <c r="S688" s="111">
        <v>0</v>
      </c>
      <c r="T688" s="111">
        <v>0</v>
      </c>
      <c r="U688" s="111">
        <v>0</v>
      </c>
      <c r="V688" s="111">
        <v>0</v>
      </c>
      <c r="W688" s="111">
        <v>0</v>
      </c>
      <c r="X688" s="186">
        <v>44431.07</v>
      </c>
      <c r="Y688" s="111"/>
      <c r="Z688" s="110"/>
    </row>
    <row r="689" spans="1:26" s="112" customFormat="1" ht="21.95" customHeight="1" x14ac:dyDescent="0.25">
      <c r="A689" s="98">
        <v>257</v>
      </c>
      <c r="B689" s="141" t="s">
        <v>1938</v>
      </c>
      <c r="C689" s="113">
        <f t="shared" si="49"/>
        <v>61220.43</v>
      </c>
      <c r="D689" s="278"/>
      <c r="E689" s="113">
        <v>0</v>
      </c>
      <c r="F689" s="227">
        <v>0</v>
      </c>
      <c r="G689" s="113">
        <v>0</v>
      </c>
      <c r="H689" s="113">
        <v>0</v>
      </c>
      <c r="I689" s="113">
        <v>0</v>
      </c>
      <c r="J689" s="113">
        <v>0</v>
      </c>
      <c r="K689" s="113">
        <v>0</v>
      </c>
      <c r="L689" s="113">
        <v>0</v>
      </c>
      <c r="M689" s="113">
        <v>0</v>
      </c>
      <c r="N689" s="113">
        <v>0</v>
      </c>
      <c r="O689" s="113">
        <v>0</v>
      </c>
      <c r="P689" s="113">
        <v>0</v>
      </c>
      <c r="Q689" s="113">
        <v>0</v>
      </c>
      <c r="R689" s="111">
        <v>0</v>
      </c>
      <c r="S689" s="111">
        <v>0</v>
      </c>
      <c r="T689" s="111">
        <v>0</v>
      </c>
      <c r="U689" s="111">
        <v>0</v>
      </c>
      <c r="V689" s="111">
        <v>0</v>
      </c>
      <c r="W689" s="111">
        <v>0</v>
      </c>
      <c r="X689" s="186">
        <v>61220.43</v>
      </c>
      <c r="Y689" s="111"/>
      <c r="Z689" s="110"/>
    </row>
    <row r="690" spans="1:26" s="112" customFormat="1" ht="21.95" customHeight="1" x14ac:dyDescent="0.25">
      <c r="A690" s="98">
        <v>258</v>
      </c>
      <c r="B690" s="141" t="s">
        <v>1939</v>
      </c>
      <c r="C690" s="113">
        <f t="shared" si="49"/>
        <v>34802.120000000003</v>
      </c>
      <c r="D690" s="278"/>
      <c r="E690" s="113">
        <v>0</v>
      </c>
      <c r="F690" s="227">
        <v>0</v>
      </c>
      <c r="G690" s="113">
        <v>0</v>
      </c>
      <c r="H690" s="113">
        <v>0</v>
      </c>
      <c r="I690" s="113">
        <v>0</v>
      </c>
      <c r="J690" s="113">
        <v>0</v>
      </c>
      <c r="K690" s="113">
        <v>0</v>
      </c>
      <c r="L690" s="113">
        <v>0</v>
      </c>
      <c r="M690" s="113">
        <v>0</v>
      </c>
      <c r="N690" s="113">
        <v>0</v>
      </c>
      <c r="O690" s="113">
        <v>0</v>
      </c>
      <c r="P690" s="113">
        <v>0</v>
      </c>
      <c r="Q690" s="113">
        <v>0</v>
      </c>
      <c r="R690" s="111">
        <v>0</v>
      </c>
      <c r="S690" s="111">
        <v>0</v>
      </c>
      <c r="T690" s="111">
        <v>0</v>
      </c>
      <c r="U690" s="111">
        <v>0</v>
      </c>
      <c r="V690" s="111">
        <v>0</v>
      </c>
      <c r="W690" s="111">
        <v>0</v>
      </c>
      <c r="X690" s="186">
        <v>34802.120000000003</v>
      </c>
      <c r="Y690" s="111"/>
      <c r="Z690" s="110"/>
    </row>
    <row r="691" spans="1:26" s="112" customFormat="1" ht="21.95" customHeight="1" x14ac:dyDescent="0.25">
      <c r="A691" s="98">
        <v>259</v>
      </c>
      <c r="B691" s="141" t="s">
        <v>1940</v>
      </c>
      <c r="C691" s="113">
        <f t="shared" si="49"/>
        <v>54727</v>
      </c>
      <c r="D691" s="278"/>
      <c r="E691" s="113">
        <v>0</v>
      </c>
      <c r="F691" s="227">
        <v>0</v>
      </c>
      <c r="G691" s="113">
        <v>0</v>
      </c>
      <c r="H691" s="113">
        <v>0</v>
      </c>
      <c r="I691" s="113">
        <v>0</v>
      </c>
      <c r="J691" s="113">
        <v>0</v>
      </c>
      <c r="K691" s="113">
        <v>0</v>
      </c>
      <c r="L691" s="113">
        <v>0</v>
      </c>
      <c r="M691" s="113">
        <v>0</v>
      </c>
      <c r="N691" s="113">
        <v>0</v>
      </c>
      <c r="O691" s="113">
        <v>0</v>
      </c>
      <c r="P691" s="113">
        <v>0</v>
      </c>
      <c r="Q691" s="113">
        <v>0</v>
      </c>
      <c r="R691" s="111">
        <v>0</v>
      </c>
      <c r="S691" s="111">
        <v>0</v>
      </c>
      <c r="T691" s="111">
        <v>0</v>
      </c>
      <c r="U691" s="111">
        <v>0</v>
      </c>
      <c r="V691" s="111">
        <v>0</v>
      </c>
      <c r="W691" s="111">
        <v>0</v>
      </c>
      <c r="X691" s="186">
        <v>54727</v>
      </c>
      <c r="Y691" s="111"/>
      <c r="Z691" s="110"/>
    </row>
    <row r="692" spans="1:26" s="112" customFormat="1" ht="21.95" customHeight="1" x14ac:dyDescent="0.25">
      <c r="A692" s="98">
        <v>260</v>
      </c>
      <c r="B692" s="141" t="s">
        <v>1941</v>
      </c>
      <c r="C692" s="113">
        <f t="shared" si="49"/>
        <v>57910.96</v>
      </c>
      <c r="D692" s="278"/>
      <c r="E692" s="113">
        <v>0</v>
      </c>
      <c r="F692" s="227">
        <v>0</v>
      </c>
      <c r="G692" s="113">
        <v>0</v>
      </c>
      <c r="H692" s="113">
        <v>0</v>
      </c>
      <c r="I692" s="113">
        <v>0</v>
      </c>
      <c r="J692" s="113">
        <v>0</v>
      </c>
      <c r="K692" s="113">
        <v>0</v>
      </c>
      <c r="L692" s="113">
        <v>0</v>
      </c>
      <c r="M692" s="113">
        <v>0</v>
      </c>
      <c r="N692" s="113">
        <v>0</v>
      </c>
      <c r="O692" s="113">
        <v>0</v>
      </c>
      <c r="P692" s="113">
        <v>0</v>
      </c>
      <c r="Q692" s="113">
        <v>0</v>
      </c>
      <c r="R692" s="111">
        <v>0</v>
      </c>
      <c r="S692" s="111">
        <v>0</v>
      </c>
      <c r="T692" s="111">
        <v>0</v>
      </c>
      <c r="U692" s="111">
        <v>0</v>
      </c>
      <c r="V692" s="111">
        <v>0</v>
      </c>
      <c r="W692" s="111">
        <v>0</v>
      </c>
      <c r="X692" s="186">
        <v>57910.96</v>
      </c>
      <c r="Y692" s="111"/>
      <c r="Z692" s="110"/>
    </row>
    <row r="693" spans="1:26" s="112" customFormat="1" ht="21.95" customHeight="1" x14ac:dyDescent="0.25">
      <c r="A693" s="98">
        <v>261</v>
      </c>
      <c r="B693" s="141" t="s">
        <v>1942</v>
      </c>
      <c r="C693" s="113">
        <f t="shared" si="49"/>
        <v>85705.7</v>
      </c>
      <c r="D693" s="278"/>
      <c r="E693" s="113">
        <v>0</v>
      </c>
      <c r="F693" s="227">
        <v>0</v>
      </c>
      <c r="G693" s="113">
        <v>0</v>
      </c>
      <c r="H693" s="113">
        <v>0</v>
      </c>
      <c r="I693" s="113">
        <v>0</v>
      </c>
      <c r="J693" s="113">
        <v>0</v>
      </c>
      <c r="K693" s="113">
        <v>0</v>
      </c>
      <c r="L693" s="113">
        <v>0</v>
      </c>
      <c r="M693" s="113">
        <v>0</v>
      </c>
      <c r="N693" s="113">
        <v>0</v>
      </c>
      <c r="O693" s="113">
        <v>0</v>
      </c>
      <c r="P693" s="113">
        <v>0</v>
      </c>
      <c r="Q693" s="113">
        <v>0</v>
      </c>
      <c r="R693" s="111">
        <v>0</v>
      </c>
      <c r="S693" s="111">
        <v>0</v>
      </c>
      <c r="T693" s="111">
        <v>0</v>
      </c>
      <c r="U693" s="111">
        <v>0</v>
      </c>
      <c r="V693" s="111">
        <v>0</v>
      </c>
      <c r="W693" s="111">
        <v>0</v>
      </c>
      <c r="X693" s="186">
        <v>85705.7</v>
      </c>
      <c r="Y693" s="111"/>
      <c r="Z693" s="110"/>
    </row>
    <row r="694" spans="1:26" s="112" customFormat="1" ht="21.95" customHeight="1" x14ac:dyDescent="0.25">
      <c r="A694" s="98">
        <v>262</v>
      </c>
      <c r="B694" s="141" t="s">
        <v>1943</v>
      </c>
      <c r="C694" s="113">
        <f t="shared" si="49"/>
        <v>52174.5</v>
      </c>
      <c r="D694" s="278"/>
      <c r="E694" s="113">
        <v>0</v>
      </c>
      <c r="F694" s="227">
        <v>0</v>
      </c>
      <c r="G694" s="113">
        <v>0</v>
      </c>
      <c r="H694" s="113">
        <v>0</v>
      </c>
      <c r="I694" s="113">
        <v>0</v>
      </c>
      <c r="J694" s="113">
        <v>0</v>
      </c>
      <c r="K694" s="113">
        <v>0</v>
      </c>
      <c r="L694" s="113">
        <v>0</v>
      </c>
      <c r="M694" s="113">
        <v>0</v>
      </c>
      <c r="N694" s="113">
        <v>0</v>
      </c>
      <c r="O694" s="113">
        <v>0</v>
      </c>
      <c r="P694" s="113">
        <v>0</v>
      </c>
      <c r="Q694" s="113">
        <v>0</v>
      </c>
      <c r="R694" s="111">
        <v>0</v>
      </c>
      <c r="S694" s="111">
        <v>0</v>
      </c>
      <c r="T694" s="111">
        <v>0</v>
      </c>
      <c r="U694" s="111">
        <v>0</v>
      </c>
      <c r="V694" s="111">
        <v>0</v>
      </c>
      <c r="W694" s="111">
        <v>0</v>
      </c>
      <c r="X694" s="186">
        <v>52174.5</v>
      </c>
      <c r="Y694" s="111"/>
      <c r="Z694" s="110"/>
    </row>
    <row r="695" spans="1:26" s="112" customFormat="1" ht="21.95" customHeight="1" x14ac:dyDescent="0.25">
      <c r="A695" s="98">
        <v>263</v>
      </c>
      <c r="B695" s="141" t="s">
        <v>1944</v>
      </c>
      <c r="C695" s="113">
        <f t="shared" si="49"/>
        <v>54881.85</v>
      </c>
      <c r="D695" s="278"/>
      <c r="E695" s="113">
        <v>0</v>
      </c>
      <c r="F695" s="227">
        <v>0</v>
      </c>
      <c r="G695" s="113">
        <v>0</v>
      </c>
      <c r="H695" s="113">
        <v>0</v>
      </c>
      <c r="I695" s="113">
        <v>0</v>
      </c>
      <c r="J695" s="113">
        <v>0</v>
      </c>
      <c r="K695" s="113">
        <v>0</v>
      </c>
      <c r="L695" s="113">
        <v>0</v>
      </c>
      <c r="M695" s="113">
        <v>0</v>
      </c>
      <c r="N695" s="113">
        <v>0</v>
      </c>
      <c r="O695" s="113">
        <v>0</v>
      </c>
      <c r="P695" s="113">
        <v>0</v>
      </c>
      <c r="Q695" s="113">
        <v>0</v>
      </c>
      <c r="R695" s="111">
        <v>0</v>
      </c>
      <c r="S695" s="111">
        <v>0</v>
      </c>
      <c r="T695" s="111">
        <v>0</v>
      </c>
      <c r="U695" s="111">
        <v>0</v>
      </c>
      <c r="V695" s="111">
        <v>0</v>
      </c>
      <c r="W695" s="111">
        <v>0</v>
      </c>
      <c r="X695" s="186">
        <v>54881.85</v>
      </c>
      <c r="Y695" s="111"/>
      <c r="Z695" s="110"/>
    </row>
    <row r="696" spans="1:26" s="112" customFormat="1" ht="21.95" customHeight="1" x14ac:dyDescent="0.25">
      <c r="A696" s="98">
        <v>264</v>
      </c>
      <c r="B696" s="141" t="s">
        <v>1945</v>
      </c>
      <c r="C696" s="113">
        <f t="shared" si="49"/>
        <v>12965.52</v>
      </c>
      <c r="D696" s="278"/>
      <c r="E696" s="113">
        <v>0</v>
      </c>
      <c r="F696" s="227">
        <v>0</v>
      </c>
      <c r="G696" s="113">
        <v>0</v>
      </c>
      <c r="H696" s="113">
        <v>0</v>
      </c>
      <c r="I696" s="113">
        <v>0</v>
      </c>
      <c r="J696" s="113">
        <v>0</v>
      </c>
      <c r="K696" s="113">
        <v>0</v>
      </c>
      <c r="L696" s="113">
        <v>0</v>
      </c>
      <c r="M696" s="113">
        <v>0</v>
      </c>
      <c r="N696" s="113">
        <v>0</v>
      </c>
      <c r="O696" s="113">
        <v>0</v>
      </c>
      <c r="P696" s="113">
        <v>0</v>
      </c>
      <c r="Q696" s="113">
        <v>0</v>
      </c>
      <c r="R696" s="111">
        <v>0</v>
      </c>
      <c r="S696" s="111">
        <v>0</v>
      </c>
      <c r="T696" s="111">
        <v>0</v>
      </c>
      <c r="U696" s="111">
        <v>0</v>
      </c>
      <c r="V696" s="111">
        <v>0</v>
      </c>
      <c r="W696" s="111">
        <v>0</v>
      </c>
      <c r="X696" s="186">
        <v>12965.52</v>
      </c>
      <c r="Y696" s="111"/>
      <c r="Z696" s="110"/>
    </row>
    <row r="697" spans="1:26" s="112" customFormat="1" ht="21.95" customHeight="1" x14ac:dyDescent="0.25">
      <c r="A697" s="98">
        <v>265</v>
      </c>
      <c r="B697" s="141" t="s">
        <v>1946</v>
      </c>
      <c r="C697" s="113">
        <f t="shared" si="49"/>
        <v>33391.019999999997</v>
      </c>
      <c r="D697" s="278"/>
      <c r="E697" s="113">
        <v>0</v>
      </c>
      <c r="F697" s="227">
        <v>0</v>
      </c>
      <c r="G697" s="113">
        <v>0</v>
      </c>
      <c r="H697" s="113">
        <v>0</v>
      </c>
      <c r="I697" s="113">
        <v>0</v>
      </c>
      <c r="J697" s="113">
        <v>0</v>
      </c>
      <c r="K697" s="113">
        <v>0</v>
      </c>
      <c r="L697" s="113">
        <v>0</v>
      </c>
      <c r="M697" s="113">
        <v>0</v>
      </c>
      <c r="N697" s="113">
        <v>0</v>
      </c>
      <c r="O697" s="113">
        <v>0</v>
      </c>
      <c r="P697" s="113">
        <v>0</v>
      </c>
      <c r="Q697" s="113">
        <v>0</v>
      </c>
      <c r="R697" s="111">
        <v>0</v>
      </c>
      <c r="S697" s="111">
        <v>0</v>
      </c>
      <c r="T697" s="111">
        <v>0</v>
      </c>
      <c r="U697" s="111">
        <v>0</v>
      </c>
      <c r="V697" s="111">
        <v>0</v>
      </c>
      <c r="W697" s="111">
        <v>0</v>
      </c>
      <c r="X697" s="186">
        <v>33391.019999999997</v>
      </c>
      <c r="Y697" s="111"/>
      <c r="Z697" s="110"/>
    </row>
    <row r="698" spans="1:26" s="112" customFormat="1" ht="21.95" customHeight="1" x14ac:dyDescent="0.25">
      <c r="A698" s="98">
        <v>266</v>
      </c>
      <c r="B698" s="141" t="s">
        <v>1947</v>
      </c>
      <c r="C698" s="113">
        <f t="shared" si="49"/>
        <v>17660.580000000002</v>
      </c>
      <c r="D698" s="278"/>
      <c r="E698" s="113">
        <v>0</v>
      </c>
      <c r="F698" s="227">
        <v>0</v>
      </c>
      <c r="G698" s="113">
        <v>0</v>
      </c>
      <c r="H698" s="113">
        <v>0</v>
      </c>
      <c r="I698" s="113">
        <v>0</v>
      </c>
      <c r="J698" s="113">
        <v>0</v>
      </c>
      <c r="K698" s="113">
        <v>0</v>
      </c>
      <c r="L698" s="113">
        <v>0</v>
      </c>
      <c r="M698" s="113">
        <v>0</v>
      </c>
      <c r="N698" s="113">
        <v>0</v>
      </c>
      <c r="O698" s="113">
        <v>0</v>
      </c>
      <c r="P698" s="113">
        <v>0</v>
      </c>
      <c r="Q698" s="113">
        <v>0</v>
      </c>
      <c r="R698" s="111">
        <v>0</v>
      </c>
      <c r="S698" s="111">
        <v>0</v>
      </c>
      <c r="T698" s="111">
        <v>0</v>
      </c>
      <c r="U698" s="111">
        <v>0</v>
      </c>
      <c r="V698" s="111">
        <v>0</v>
      </c>
      <c r="W698" s="111">
        <v>0</v>
      </c>
      <c r="X698" s="186">
        <v>17660.580000000002</v>
      </c>
      <c r="Y698" s="111"/>
      <c r="Z698" s="110"/>
    </row>
    <row r="699" spans="1:26" s="112" customFormat="1" ht="21.95" customHeight="1" x14ac:dyDescent="0.25">
      <c r="A699" s="98">
        <v>267</v>
      </c>
      <c r="B699" s="141" t="s">
        <v>1948</v>
      </c>
      <c r="C699" s="113">
        <f t="shared" si="49"/>
        <v>40330.35</v>
      </c>
      <c r="D699" s="278"/>
      <c r="E699" s="113">
        <v>0</v>
      </c>
      <c r="F699" s="227">
        <v>0</v>
      </c>
      <c r="G699" s="113">
        <v>0</v>
      </c>
      <c r="H699" s="113">
        <v>0</v>
      </c>
      <c r="I699" s="113">
        <v>0</v>
      </c>
      <c r="J699" s="113">
        <v>0</v>
      </c>
      <c r="K699" s="113">
        <v>0</v>
      </c>
      <c r="L699" s="113">
        <v>0</v>
      </c>
      <c r="M699" s="113">
        <v>0</v>
      </c>
      <c r="N699" s="113">
        <v>0</v>
      </c>
      <c r="O699" s="113">
        <v>0</v>
      </c>
      <c r="P699" s="113">
        <v>0</v>
      </c>
      <c r="Q699" s="113">
        <v>0</v>
      </c>
      <c r="R699" s="111">
        <v>0</v>
      </c>
      <c r="S699" s="111">
        <v>0</v>
      </c>
      <c r="T699" s="111">
        <v>0</v>
      </c>
      <c r="U699" s="111">
        <v>0</v>
      </c>
      <c r="V699" s="111">
        <v>0</v>
      </c>
      <c r="W699" s="111">
        <v>0</v>
      </c>
      <c r="X699" s="186">
        <v>40330.35</v>
      </c>
      <c r="Y699" s="111"/>
      <c r="Z699" s="110"/>
    </row>
    <row r="700" spans="1:26" s="112" customFormat="1" ht="21.95" customHeight="1" x14ac:dyDescent="0.25">
      <c r="A700" s="98">
        <v>268</v>
      </c>
      <c r="B700" s="141" t="s">
        <v>1949</v>
      </c>
      <c r="C700" s="113">
        <f t="shared" si="49"/>
        <v>19996.97</v>
      </c>
      <c r="D700" s="278"/>
      <c r="E700" s="113">
        <v>0</v>
      </c>
      <c r="F700" s="227">
        <v>0</v>
      </c>
      <c r="G700" s="113">
        <v>0</v>
      </c>
      <c r="H700" s="113">
        <v>0</v>
      </c>
      <c r="I700" s="113">
        <v>0</v>
      </c>
      <c r="J700" s="113">
        <v>0</v>
      </c>
      <c r="K700" s="113">
        <v>0</v>
      </c>
      <c r="L700" s="113">
        <v>0</v>
      </c>
      <c r="M700" s="113">
        <v>0</v>
      </c>
      <c r="N700" s="113">
        <v>0</v>
      </c>
      <c r="O700" s="113">
        <v>0</v>
      </c>
      <c r="P700" s="113">
        <v>0</v>
      </c>
      <c r="Q700" s="113">
        <v>0</v>
      </c>
      <c r="R700" s="111">
        <v>0</v>
      </c>
      <c r="S700" s="111">
        <v>0</v>
      </c>
      <c r="T700" s="111">
        <v>0</v>
      </c>
      <c r="U700" s="111">
        <v>0</v>
      </c>
      <c r="V700" s="111">
        <v>0</v>
      </c>
      <c r="W700" s="111">
        <v>0</v>
      </c>
      <c r="X700" s="186">
        <v>19996.97</v>
      </c>
      <c r="Y700" s="111"/>
      <c r="Z700" s="110"/>
    </row>
    <row r="701" spans="1:26" s="112" customFormat="1" ht="21.95" customHeight="1" x14ac:dyDescent="0.25">
      <c r="A701" s="98">
        <v>269</v>
      </c>
      <c r="B701" s="141" t="s">
        <v>1950</v>
      </c>
      <c r="C701" s="113">
        <f t="shared" si="49"/>
        <v>63067.22</v>
      </c>
      <c r="D701" s="278"/>
      <c r="E701" s="113">
        <v>0</v>
      </c>
      <c r="F701" s="227">
        <v>0</v>
      </c>
      <c r="G701" s="113">
        <v>0</v>
      </c>
      <c r="H701" s="113">
        <v>0</v>
      </c>
      <c r="I701" s="113">
        <v>0</v>
      </c>
      <c r="J701" s="113">
        <v>0</v>
      </c>
      <c r="K701" s="113">
        <v>0</v>
      </c>
      <c r="L701" s="113">
        <v>0</v>
      </c>
      <c r="M701" s="113">
        <v>0</v>
      </c>
      <c r="N701" s="113">
        <v>0</v>
      </c>
      <c r="O701" s="113">
        <v>0</v>
      </c>
      <c r="P701" s="113">
        <v>0</v>
      </c>
      <c r="Q701" s="113">
        <v>0</v>
      </c>
      <c r="R701" s="111">
        <v>0</v>
      </c>
      <c r="S701" s="111">
        <v>0</v>
      </c>
      <c r="T701" s="111">
        <v>0</v>
      </c>
      <c r="U701" s="111">
        <v>0</v>
      </c>
      <c r="V701" s="111">
        <v>0</v>
      </c>
      <c r="W701" s="111">
        <v>0</v>
      </c>
      <c r="X701" s="186">
        <v>63067.22</v>
      </c>
      <c r="Y701" s="111"/>
      <c r="Z701" s="110"/>
    </row>
    <row r="702" spans="1:26" s="112" customFormat="1" ht="21.95" customHeight="1" x14ac:dyDescent="0.25">
      <c r="A702" s="98">
        <v>270</v>
      </c>
      <c r="B702" s="141" t="s">
        <v>1951</v>
      </c>
      <c r="C702" s="113">
        <f t="shared" si="49"/>
        <v>59121.94</v>
      </c>
      <c r="D702" s="278"/>
      <c r="E702" s="113">
        <v>0</v>
      </c>
      <c r="F702" s="227">
        <v>0</v>
      </c>
      <c r="G702" s="113">
        <v>0</v>
      </c>
      <c r="H702" s="113">
        <v>0</v>
      </c>
      <c r="I702" s="113">
        <v>0</v>
      </c>
      <c r="J702" s="113">
        <v>0</v>
      </c>
      <c r="K702" s="113">
        <v>0</v>
      </c>
      <c r="L702" s="113">
        <v>0</v>
      </c>
      <c r="M702" s="113">
        <v>0</v>
      </c>
      <c r="N702" s="113">
        <v>0</v>
      </c>
      <c r="O702" s="113">
        <v>0</v>
      </c>
      <c r="P702" s="113">
        <v>0</v>
      </c>
      <c r="Q702" s="113">
        <v>0</v>
      </c>
      <c r="R702" s="111">
        <v>0</v>
      </c>
      <c r="S702" s="111">
        <v>0</v>
      </c>
      <c r="T702" s="111">
        <v>0</v>
      </c>
      <c r="U702" s="111">
        <v>0</v>
      </c>
      <c r="V702" s="111">
        <v>0</v>
      </c>
      <c r="W702" s="111">
        <v>0</v>
      </c>
      <c r="X702" s="186">
        <v>59121.94</v>
      </c>
      <c r="Y702" s="111"/>
      <c r="Z702" s="110"/>
    </row>
    <row r="703" spans="1:26" s="112" customFormat="1" ht="21.95" customHeight="1" x14ac:dyDescent="0.25">
      <c r="A703" s="98">
        <v>271</v>
      </c>
      <c r="B703" s="141" t="s">
        <v>1952</v>
      </c>
      <c r="C703" s="113">
        <f t="shared" si="49"/>
        <v>76665.05</v>
      </c>
      <c r="D703" s="278"/>
      <c r="E703" s="113">
        <v>0</v>
      </c>
      <c r="F703" s="227">
        <v>0</v>
      </c>
      <c r="G703" s="113">
        <v>0</v>
      </c>
      <c r="H703" s="113">
        <v>0</v>
      </c>
      <c r="I703" s="113">
        <v>0</v>
      </c>
      <c r="J703" s="113">
        <v>0</v>
      </c>
      <c r="K703" s="113">
        <v>0</v>
      </c>
      <c r="L703" s="113">
        <v>0</v>
      </c>
      <c r="M703" s="113">
        <v>0</v>
      </c>
      <c r="N703" s="113">
        <v>0</v>
      </c>
      <c r="O703" s="113">
        <v>0</v>
      </c>
      <c r="P703" s="113">
        <v>0</v>
      </c>
      <c r="Q703" s="113">
        <v>0</v>
      </c>
      <c r="R703" s="111">
        <v>0</v>
      </c>
      <c r="S703" s="111">
        <v>0</v>
      </c>
      <c r="T703" s="111">
        <v>0</v>
      </c>
      <c r="U703" s="111">
        <v>0</v>
      </c>
      <c r="V703" s="111">
        <v>0</v>
      </c>
      <c r="W703" s="111">
        <v>0</v>
      </c>
      <c r="X703" s="186">
        <v>76665.05</v>
      </c>
      <c r="Y703" s="111"/>
      <c r="Z703" s="110"/>
    </row>
    <row r="704" spans="1:26" s="112" customFormat="1" ht="21.95" customHeight="1" x14ac:dyDescent="0.25">
      <c r="A704" s="98">
        <v>272</v>
      </c>
      <c r="B704" s="141" t="s">
        <v>1953</v>
      </c>
      <c r="C704" s="113">
        <f t="shared" si="49"/>
        <v>36484.22</v>
      </c>
      <c r="D704" s="278"/>
      <c r="E704" s="113">
        <v>0</v>
      </c>
      <c r="F704" s="227">
        <v>0</v>
      </c>
      <c r="G704" s="113">
        <v>0</v>
      </c>
      <c r="H704" s="113">
        <v>0</v>
      </c>
      <c r="I704" s="113">
        <v>0</v>
      </c>
      <c r="J704" s="113">
        <v>0</v>
      </c>
      <c r="K704" s="113">
        <v>0</v>
      </c>
      <c r="L704" s="113">
        <v>0</v>
      </c>
      <c r="M704" s="113">
        <v>0</v>
      </c>
      <c r="N704" s="113">
        <v>0</v>
      </c>
      <c r="O704" s="113">
        <v>0</v>
      </c>
      <c r="P704" s="113">
        <v>0</v>
      </c>
      <c r="Q704" s="113">
        <v>0</v>
      </c>
      <c r="R704" s="111">
        <v>0</v>
      </c>
      <c r="S704" s="111">
        <v>0</v>
      </c>
      <c r="T704" s="111">
        <v>0</v>
      </c>
      <c r="U704" s="111">
        <v>0</v>
      </c>
      <c r="V704" s="111">
        <v>0</v>
      </c>
      <c r="W704" s="111">
        <v>0</v>
      </c>
      <c r="X704" s="186">
        <v>36484.22</v>
      </c>
      <c r="Y704" s="111"/>
      <c r="Z704" s="110"/>
    </row>
    <row r="705" spans="1:26" s="112" customFormat="1" ht="21.95" customHeight="1" x14ac:dyDescent="0.25">
      <c r="A705" s="98">
        <v>273</v>
      </c>
      <c r="B705" s="141" t="s">
        <v>1954</v>
      </c>
      <c r="C705" s="113">
        <f t="shared" si="49"/>
        <v>58152.6</v>
      </c>
      <c r="D705" s="278"/>
      <c r="E705" s="113">
        <v>0</v>
      </c>
      <c r="F705" s="227">
        <v>0</v>
      </c>
      <c r="G705" s="113">
        <v>0</v>
      </c>
      <c r="H705" s="113">
        <v>0</v>
      </c>
      <c r="I705" s="113">
        <v>0</v>
      </c>
      <c r="J705" s="113">
        <v>0</v>
      </c>
      <c r="K705" s="113">
        <v>0</v>
      </c>
      <c r="L705" s="113">
        <v>0</v>
      </c>
      <c r="M705" s="113">
        <v>0</v>
      </c>
      <c r="N705" s="113">
        <v>0</v>
      </c>
      <c r="O705" s="113">
        <v>0</v>
      </c>
      <c r="P705" s="113">
        <v>0</v>
      </c>
      <c r="Q705" s="113">
        <v>0</v>
      </c>
      <c r="R705" s="111">
        <v>0</v>
      </c>
      <c r="S705" s="111">
        <v>0</v>
      </c>
      <c r="T705" s="111">
        <v>0</v>
      </c>
      <c r="U705" s="111">
        <v>0</v>
      </c>
      <c r="V705" s="111">
        <v>0</v>
      </c>
      <c r="W705" s="111">
        <v>0</v>
      </c>
      <c r="X705" s="186">
        <v>58152.6</v>
      </c>
      <c r="Y705" s="111"/>
      <c r="Z705" s="110"/>
    </row>
    <row r="706" spans="1:26" s="112" customFormat="1" ht="21.95" customHeight="1" x14ac:dyDescent="0.25">
      <c r="A706" s="98">
        <v>274</v>
      </c>
      <c r="B706" s="141" t="s">
        <v>1955</v>
      </c>
      <c r="C706" s="113">
        <f t="shared" si="49"/>
        <v>70728.3</v>
      </c>
      <c r="D706" s="278"/>
      <c r="E706" s="113">
        <v>0</v>
      </c>
      <c r="F706" s="227">
        <v>0</v>
      </c>
      <c r="G706" s="113">
        <v>0</v>
      </c>
      <c r="H706" s="113">
        <v>0</v>
      </c>
      <c r="I706" s="113">
        <v>0</v>
      </c>
      <c r="J706" s="113">
        <v>0</v>
      </c>
      <c r="K706" s="113">
        <v>0</v>
      </c>
      <c r="L706" s="113">
        <v>0</v>
      </c>
      <c r="M706" s="113">
        <v>0</v>
      </c>
      <c r="N706" s="113">
        <v>0</v>
      </c>
      <c r="O706" s="113">
        <v>0</v>
      </c>
      <c r="P706" s="113">
        <v>0</v>
      </c>
      <c r="Q706" s="113">
        <v>0</v>
      </c>
      <c r="R706" s="111">
        <v>0</v>
      </c>
      <c r="S706" s="111">
        <v>0</v>
      </c>
      <c r="T706" s="111">
        <v>0</v>
      </c>
      <c r="U706" s="111">
        <v>0</v>
      </c>
      <c r="V706" s="111">
        <v>0</v>
      </c>
      <c r="W706" s="111">
        <v>0</v>
      </c>
      <c r="X706" s="186">
        <v>70728.3</v>
      </c>
      <c r="Y706" s="111"/>
      <c r="Z706" s="110"/>
    </row>
    <row r="707" spans="1:26" s="112" customFormat="1" ht="21.95" customHeight="1" x14ac:dyDescent="0.25">
      <c r="A707" s="98">
        <v>275</v>
      </c>
      <c r="B707" s="141" t="s">
        <v>1956</v>
      </c>
      <c r="C707" s="113">
        <f t="shared" si="49"/>
        <v>45550.2</v>
      </c>
      <c r="D707" s="278"/>
      <c r="E707" s="113">
        <v>0</v>
      </c>
      <c r="F707" s="227">
        <v>0</v>
      </c>
      <c r="G707" s="113">
        <v>0</v>
      </c>
      <c r="H707" s="113">
        <v>0</v>
      </c>
      <c r="I707" s="113">
        <v>0</v>
      </c>
      <c r="J707" s="113">
        <v>0</v>
      </c>
      <c r="K707" s="113">
        <v>0</v>
      </c>
      <c r="L707" s="113">
        <v>0</v>
      </c>
      <c r="M707" s="113">
        <v>0</v>
      </c>
      <c r="N707" s="113">
        <v>0</v>
      </c>
      <c r="O707" s="113">
        <v>0</v>
      </c>
      <c r="P707" s="113">
        <v>0</v>
      </c>
      <c r="Q707" s="113">
        <v>0</v>
      </c>
      <c r="R707" s="111">
        <v>0</v>
      </c>
      <c r="S707" s="111">
        <v>0</v>
      </c>
      <c r="T707" s="111">
        <v>0</v>
      </c>
      <c r="U707" s="111">
        <v>0</v>
      </c>
      <c r="V707" s="111">
        <v>0</v>
      </c>
      <c r="W707" s="111">
        <v>0</v>
      </c>
      <c r="X707" s="186">
        <v>45550.2</v>
      </c>
      <c r="Y707" s="111"/>
      <c r="Z707" s="110"/>
    </row>
    <row r="708" spans="1:26" s="112" customFormat="1" ht="21.95" customHeight="1" x14ac:dyDescent="0.25">
      <c r="A708" s="98">
        <v>276</v>
      </c>
      <c r="B708" s="141" t="s">
        <v>1957</v>
      </c>
      <c r="C708" s="113">
        <f t="shared" si="49"/>
        <v>33233.49</v>
      </c>
      <c r="D708" s="278"/>
      <c r="E708" s="113">
        <v>0</v>
      </c>
      <c r="F708" s="227">
        <v>0</v>
      </c>
      <c r="G708" s="113">
        <v>0</v>
      </c>
      <c r="H708" s="113">
        <v>0</v>
      </c>
      <c r="I708" s="113">
        <v>0</v>
      </c>
      <c r="J708" s="113">
        <v>0</v>
      </c>
      <c r="K708" s="113">
        <v>0</v>
      </c>
      <c r="L708" s="113">
        <v>0</v>
      </c>
      <c r="M708" s="113">
        <v>0</v>
      </c>
      <c r="N708" s="113">
        <v>0</v>
      </c>
      <c r="O708" s="113">
        <v>0</v>
      </c>
      <c r="P708" s="113">
        <v>0</v>
      </c>
      <c r="Q708" s="113">
        <v>0</v>
      </c>
      <c r="R708" s="111">
        <v>0</v>
      </c>
      <c r="S708" s="111">
        <v>0</v>
      </c>
      <c r="T708" s="111">
        <v>0</v>
      </c>
      <c r="U708" s="111">
        <v>0</v>
      </c>
      <c r="V708" s="111">
        <v>0</v>
      </c>
      <c r="W708" s="111">
        <v>0</v>
      </c>
      <c r="X708" s="186">
        <v>33233.49</v>
      </c>
      <c r="Y708" s="111"/>
      <c r="Z708" s="110"/>
    </row>
    <row r="709" spans="1:26" s="112" customFormat="1" ht="21.95" customHeight="1" x14ac:dyDescent="0.25">
      <c r="A709" s="98">
        <v>277</v>
      </c>
      <c r="B709" s="141" t="s">
        <v>1958</v>
      </c>
      <c r="C709" s="113">
        <f t="shared" si="49"/>
        <v>75767.929999999993</v>
      </c>
      <c r="D709" s="278"/>
      <c r="E709" s="113">
        <v>0</v>
      </c>
      <c r="F709" s="227">
        <v>0</v>
      </c>
      <c r="G709" s="113">
        <v>0</v>
      </c>
      <c r="H709" s="113">
        <v>0</v>
      </c>
      <c r="I709" s="113">
        <v>0</v>
      </c>
      <c r="J709" s="113">
        <v>0</v>
      </c>
      <c r="K709" s="113">
        <v>0</v>
      </c>
      <c r="L709" s="113">
        <v>0</v>
      </c>
      <c r="M709" s="113">
        <v>0</v>
      </c>
      <c r="N709" s="113">
        <v>0</v>
      </c>
      <c r="O709" s="113">
        <v>0</v>
      </c>
      <c r="P709" s="113">
        <v>0</v>
      </c>
      <c r="Q709" s="113">
        <v>0</v>
      </c>
      <c r="R709" s="111">
        <v>0</v>
      </c>
      <c r="S709" s="111">
        <v>0</v>
      </c>
      <c r="T709" s="111">
        <v>0</v>
      </c>
      <c r="U709" s="111">
        <v>0</v>
      </c>
      <c r="V709" s="111">
        <v>0</v>
      </c>
      <c r="W709" s="111">
        <v>0</v>
      </c>
      <c r="X709" s="186">
        <v>75767.929999999993</v>
      </c>
      <c r="Y709" s="111"/>
      <c r="Z709" s="110"/>
    </row>
    <row r="710" spans="1:26" s="112" customFormat="1" ht="21.95" customHeight="1" x14ac:dyDescent="0.25">
      <c r="A710" s="98">
        <v>278</v>
      </c>
      <c r="B710" s="141" t="s">
        <v>1959</v>
      </c>
      <c r="C710" s="113">
        <f t="shared" si="49"/>
        <v>43410.2</v>
      </c>
      <c r="D710" s="278"/>
      <c r="E710" s="113">
        <v>0</v>
      </c>
      <c r="F710" s="227">
        <v>0</v>
      </c>
      <c r="G710" s="113">
        <v>0</v>
      </c>
      <c r="H710" s="113">
        <v>0</v>
      </c>
      <c r="I710" s="113">
        <v>0</v>
      </c>
      <c r="J710" s="113">
        <v>0</v>
      </c>
      <c r="K710" s="113">
        <v>0</v>
      </c>
      <c r="L710" s="113">
        <v>0</v>
      </c>
      <c r="M710" s="113">
        <v>0</v>
      </c>
      <c r="N710" s="113">
        <v>0</v>
      </c>
      <c r="O710" s="113">
        <v>0</v>
      </c>
      <c r="P710" s="113">
        <v>0</v>
      </c>
      <c r="Q710" s="113">
        <v>0</v>
      </c>
      <c r="R710" s="111">
        <v>0</v>
      </c>
      <c r="S710" s="111">
        <v>0</v>
      </c>
      <c r="T710" s="111">
        <v>0</v>
      </c>
      <c r="U710" s="111">
        <v>0</v>
      </c>
      <c r="V710" s="111">
        <v>0</v>
      </c>
      <c r="W710" s="111">
        <v>0</v>
      </c>
      <c r="X710" s="186">
        <v>43410.2</v>
      </c>
      <c r="Y710" s="111"/>
      <c r="Z710" s="110"/>
    </row>
    <row r="711" spans="1:26" s="112" customFormat="1" ht="21.95" customHeight="1" x14ac:dyDescent="0.25">
      <c r="A711" s="98">
        <v>279</v>
      </c>
      <c r="B711" s="141" t="s">
        <v>1960</v>
      </c>
      <c r="C711" s="113">
        <f t="shared" si="49"/>
        <v>34225.4</v>
      </c>
      <c r="D711" s="278"/>
      <c r="E711" s="113">
        <v>0</v>
      </c>
      <c r="F711" s="227">
        <v>0</v>
      </c>
      <c r="G711" s="113">
        <v>0</v>
      </c>
      <c r="H711" s="113">
        <v>0</v>
      </c>
      <c r="I711" s="113">
        <v>0</v>
      </c>
      <c r="J711" s="113">
        <v>0</v>
      </c>
      <c r="K711" s="113">
        <v>0</v>
      </c>
      <c r="L711" s="113">
        <v>0</v>
      </c>
      <c r="M711" s="113">
        <v>0</v>
      </c>
      <c r="N711" s="113">
        <v>0</v>
      </c>
      <c r="O711" s="113">
        <v>0</v>
      </c>
      <c r="P711" s="113">
        <v>0</v>
      </c>
      <c r="Q711" s="113">
        <v>0</v>
      </c>
      <c r="R711" s="111">
        <v>0</v>
      </c>
      <c r="S711" s="111">
        <v>0</v>
      </c>
      <c r="T711" s="111">
        <v>0</v>
      </c>
      <c r="U711" s="111">
        <v>0</v>
      </c>
      <c r="V711" s="111">
        <v>0</v>
      </c>
      <c r="W711" s="111">
        <v>0</v>
      </c>
      <c r="X711" s="186">
        <v>34225.4</v>
      </c>
      <c r="Y711" s="111"/>
      <c r="Z711" s="110"/>
    </row>
    <row r="712" spans="1:26" s="112" customFormat="1" ht="21.95" customHeight="1" x14ac:dyDescent="0.25">
      <c r="A712" s="98">
        <v>280</v>
      </c>
      <c r="B712" s="141" t="s">
        <v>1961</v>
      </c>
      <c r="C712" s="113">
        <f t="shared" si="49"/>
        <v>47242.98</v>
      </c>
      <c r="D712" s="278"/>
      <c r="E712" s="113">
        <v>0</v>
      </c>
      <c r="F712" s="227">
        <v>0</v>
      </c>
      <c r="G712" s="113">
        <v>0</v>
      </c>
      <c r="H712" s="113">
        <v>0</v>
      </c>
      <c r="I712" s="113">
        <v>0</v>
      </c>
      <c r="J712" s="113">
        <v>0</v>
      </c>
      <c r="K712" s="113">
        <v>0</v>
      </c>
      <c r="L712" s="113">
        <v>0</v>
      </c>
      <c r="M712" s="113">
        <v>0</v>
      </c>
      <c r="N712" s="113">
        <v>0</v>
      </c>
      <c r="O712" s="113">
        <v>0</v>
      </c>
      <c r="P712" s="113">
        <v>0</v>
      </c>
      <c r="Q712" s="113">
        <v>0</v>
      </c>
      <c r="R712" s="111">
        <v>0</v>
      </c>
      <c r="S712" s="111">
        <v>0</v>
      </c>
      <c r="T712" s="111">
        <v>0</v>
      </c>
      <c r="U712" s="111">
        <v>0</v>
      </c>
      <c r="V712" s="111">
        <v>0</v>
      </c>
      <c r="W712" s="111">
        <v>0</v>
      </c>
      <c r="X712" s="186">
        <v>47242.98</v>
      </c>
      <c r="Y712" s="111"/>
      <c r="Z712" s="110"/>
    </row>
    <row r="713" spans="1:26" s="112" customFormat="1" ht="21.95" customHeight="1" x14ac:dyDescent="0.25">
      <c r="A713" s="98">
        <v>281</v>
      </c>
      <c r="B713" s="141" t="s">
        <v>1962</v>
      </c>
      <c r="C713" s="113">
        <f t="shared" si="49"/>
        <v>47833.05</v>
      </c>
      <c r="D713" s="278"/>
      <c r="E713" s="113">
        <v>0</v>
      </c>
      <c r="F713" s="227">
        <v>0</v>
      </c>
      <c r="G713" s="113">
        <v>0</v>
      </c>
      <c r="H713" s="113">
        <v>0</v>
      </c>
      <c r="I713" s="113">
        <v>0</v>
      </c>
      <c r="J713" s="113">
        <v>0</v>
      </c>
      <c r="K713" s="113">
        <v>0</v>
      </c>
      <c r="L713" s="113">
        <v>0</v>
      </c>
      <c r="M713" s="113">
        <v>0</v>
      </c>
      <c r="N713" s="113">
        <v>0</v>
      </c>
      <c r="O713" s="113">
        <v>0</v>
      </c>
      <c r="P713" s="113">
        <v>0</v>
      </c>
      <c r="Q713" s="113">
        <v>0</v>
      </c>
      <c r="R713" s="111">
        <v>0</v>
      </c>
      <c r="S713" s="111">
        <v>0</v>
      </c>
      <c r="T713" s="111">
        <v>0</v>
      </c>
      <c r="U713" s="111">
        <v>0</v>
      </c>
      <c r="V713" s="111">
        <v>0</v>
      </c>
      <c r="W713" s="111">
        <v>0</v>
      </c>
      <c r="X713" s="186">
        <v>47833.05</v>
      </c>
      <c r="Y713" s="111"/>
      <c r="Z713" s="110"/>
    </row>
    <row r="714" spans="1:26" s="112" customFormat="1" ht="21.95" customHeight="1" x14ac:dyDescent="0.25">
      <c r="A714" s="98">
        <v>282</v>
      </c>
      <c r="B714" s="141" t="s">
        <v>1963</v>
      </c>
      <c r="C714" s="113">
        <f t="shared" si="49"/>
        <v>78471.3</v>
      </c>
      <c r="D714" s="278"/>
      <c r="E714" s="113">
        <v>0</v>
      </c>
      <c r="F714" s="227">
        <v>0</v>
      </c>
      <c r="G714" s="113">
        <v>0</v>
      </c>
      <c r="H714" s="113">
        <v>0</v>
      </c>
      <c r="I714" s="113">
        <v>0</v>
      </c>
      <c r="J714" s="113">
        <v>0</v>
      </c>
      <c r="K714" s="113">
        <v>0</v>
      </c>
      <c r="L714" s="113">
        <v>0</v>
      </c>
      <c r="M714" s="113">
        <v>0</v>
      </c>
      <c r="N714" s="113">
        <v>0</v>
      </c>
      <c r="O714" s="113">
        <v>0</v>
      </c>
      <c r="P714" s="113">
        <v>0</v>
      </c>
      <c r="Q714" s="113">
        <v>0</v>
      </c>
      <c r="R714" s="111">
        <v>0</v>
      </c>
      <c r="S714" s="111">
        <v>0</v>
      </c>
      <c r="T714" s="111">
        <v>0</v>
      </c>
      <c r="U714" s="111">
        <v>0</v>
      </c>
      <c r="V714" s="111">
        <v>0</v>
      </c>
      <c r="W714" s="111">
        <v>0</v>
      </c>
      <c r="X714" s="186">
        <v>78471.3</v>
      </c>
      <c r="Y714" s="111"/>
      <c r="Z714" s="110"/>
    </row>
    <row r="715" spans="1:26" s="112" customFormat="1" ht="21.95" customHeight="1" x14ac:dyDescent="0.25">
      <c r="A715" s="98">
        <v>283</v>
      </c>
      <c r="B715" s="141" t="s">
        <v>1964</v>
      </c>
      <c r="C715" s="113">
        <f t="shared" si="49"/>
        <v>47104.14</v>
      </c>
      <c r="D715" s="278"/>
      <c r="E715" s="113">
        <v>0</v>
      </c>
      <c r="F715" s="227">
        <v>0</v>
      </c>
      <c r="G715" s="113">
        <v>0</v>
      </c>
      <c r="H715" s="113">
        <v>0</v>
      </c>
      <c r="I715" s="113">
        <v>0</v>
      </c>
      <c r="J715" s="113">
        <v>0</v>
      </c>
      <c r="K715" s="113">
        <v>0</v>
      </c>
      <c r="L715" s="113">
        <v>0</v>
      </c>
      <c r="M715" s="113">
        <v>0</v>
      </c>
      <c r="N715" s="113">
        <v>0</v>
      </c>
      <c r="O715" s="113">
        <v>0</v>
      </c>
      <c r="P715" s="113">
        <v>0</v>
      </c>
      <c r="Q715" s="113">
        <v>0</v>
      </c>
      <c r="R715" s="111">
        <v>0</v>
      </c>
      <c r="S715" s="111">
        <v>0</v>
      </c>
      <c r="T715" s="111">
        <v>0</v>
      </c>
      <c r="U715" s="111">
        <v>0</v>
      </c>
      <c r="V715" s="111">
        <v>0</v>
      </c>
      <c r="W715" s="111">
        <v>0</v>
      </c>
      <c r="X715" s="186">
        <v>47104.14</v>
      </c>
      <c r="Y715" s="111"/>
      <c r="Z715" s="110"/>
    </row>
    <row r="716" spans="1:26" s="112" customFormat="1" ht="21.95" customHeight="1" x14ac:dyDescent="0.25">
      <c r="A716" s="98">
        <v>284</v>
      </c>
      <c r="B716" s="141" t="s">
        <v>1965</v>
      </c>
      <c r="C716" s="113">
        <f t="shared" si="49"/>
        <v>45363.3</v>
      </c>
      <c r="D716" s="278"/>
      <c r="E716" s="113">
        <v>0</v>
      </c>
      <c r="F716" s="227">
        <v>0</v>
      </c>
      <c r="G716" s="113">
        <v>0</v>
      </c>
      <c r="H716" s="113">
        <v>0</v>
      </c>
      <c r="I716" s="113">
        <v>0</v>
      </c>
      <c r="J716" s="113">
        <v>0</v>
      </c>
      <c r="K716" s="113">
        <v>0</v>
      </c>
      <c r="L716" s="113">
        <v>0</v>
      </c>
      <c r="M716" s="113">
        <v>0</v>
      </c>
      <c r="N716" s="113">
        <v>0</v>
      </c>
      <c r="O716" s="113">
        <v>0</v>
      </c>
      <c r="P716" s="113">
        <v>0</v>
      </c>
      <c r="Q716" s="113">
        <v>0</v>
      </c>
      <c r="R716" s="111">
        <v>0</v>
      </c>
      <c r="S716" s="111">
        <v>0</v>
      </c>
      <c r="T716" s="111">
        <v>0</v>
      </c>
      <c r="U716" s="111">
        <v>0</v>
      </c>
      <c r="V716" s="111">
        <v>0</v>
      </c>
      <c r="W716" s="111">
        <v>0</v>
      </c>
      <c r="X716" s="186">
        <v>45363.3</v>
      </c>
      <c r="Y716" s="111"/>
      <c r="Z716" s="110"/>
    </row>
    <row r="717" spans="1:26" s="112" customFormat="1" ht="21.95" customHeight="1" x14ac:dyDescent="0.25">
      <c r="A717" s="98">
        <v>285</v>
      </c>
      <c r="B717" s="141" t="s">
        <v>1966</v>
      </c>
      <c r="C717" s="113">
        <f t="shared" si="49"/>
        <v>35177.25</v>
      </c>
      <c r="D717" s="278"/>
      <c r="E717" s="113">
        <v>0</v>
      </c>
      <c r="F717" s="227">
        <v>0</v>
      </c>
      <c r="G717" s="113">
        <v>0</v>
      </c>
      <c r="H717" s="113">
        <v>0</v>
      </c>
      <c r="I717" s="113">
        <v>0</v>
      </c>
      <c r="J717" s="113">
        <v>0</v>
      </c>
      <c r="K717" s="113">
        <v>0</v>
      </c>
      <c r="L717" s="113">
        <v>0</v>
      </c>
      <c r="M717" s="113">
        <v>0</v>
      </c>
      <c r="N717" s="113">
        <v>0</v>
      </c>
      <c r="O717" s="113">
        <v>0</v>
      </c>
      <c r="P717" s="113">
        <v>0</v>
      </c>
      <c r="Q717" s="113">
        <v>0</v>
      </c>
      <c r="R717" s="111">
        <v>0</v>
      </c>
      <c r="S717" s="111">
        <v>0</v>
      </c>
      <c r="T717" s="111">
        <v>0</v>
      </c>
      <c r="U717" s="111">
        <v>0</v>
      </c>
      <c r="V717" s="111">
        <v>0</v>
      </c>
      <c r="W717" s="111">
        <v>0</v>
      </c>
      <c r="X717" s="186">
        <v>35177.25</v>
      </c>
      <c r="Y717" s="111"/>
      <c r="Z717" s="110"/>
    </row>
    <row r="718" spans="1:26" s="112" customFormat="1" ht="21.95" customHeight="1" x14ac:dyDescent="0.25">
      <c r="A718" s="98">
        <v>286</v>
      </c>
      <c r="B718" s="141" t="s">
        <v>1967</v>
      </c>
      <c r="C718" s="113">
        <f t="shared" si="49"/>
        <v>48540.6</v>
      </c>
      <c r="D718" s="278"/>
      <c r="E718" s="113">
        <v>0</v>
      </c>
      <c r="F718" s="227">
        <v>0</v>
      </c>
      <c r="G718" s="113">
        <v>0</v>
      </c>
      <c r="H718" s="113">
        <v>0</v>
      </c>
      <c r="I718" s="113">
        <v>0</v>
      </c>
      <c r="J718" s="113">
        <v>0</v>
      </c>
      <c r="K718" s="113">
        <v>0</v>
      </c>
      <c r="L718" s="113">
        <v>0</v>
      </c>
      <c r="M718" s="113">
        <v>0</v>
      </c>
      <c r="N718" s="113">
        <v>0</v>
      </c>
      <c r="O718" s="113">
        <v>0</v>
      </c>
      <c r="P718" s="113">
        <v>0</v>
      </c>
      <c r="Q718" s="113">
        <v>0</v>
      </c>
      <c r="R718" s="111">
        <v>0</v>
      </c>
      <c r="S718" s="111">
        <v>0</v>
      </c>
      <c r="T718" s="111">
        <v>0</v>
      </c>
      <c r="U718" s="111">
        <v>0</v>
      </c>
      <c r="V718" s="111">
        <v>0</v>
      </c>
      <c r="W718" s="111">
        <v>0</v>
      </c>
      <c r="X718" s="186">
        <v>48540.6</v>
      </c>
      <c r="Y718" s="111"/>
      <c r="Z718" s="110"/>
    </row>
    <row r="719" spans="1:26" s="112" customFormat="1" ht="21.95" customHeight="1" x14ac:dyDescent="0.25">
      <c r="A719" s="98">
        <v>287</v>
      </c>
      <c r="B719" s="141" t="s">
        <v>1968</v>
      </c>
      <c r="C719" s="113">
        <f t="shared" si="49"/>
        <v>46547.45</v>
      </c>
      <c r="D719" s="278"/>
      <c r="E719" s="113">
        <v>0</v>
      </c>
      <c r="F719" s="227">
        <v>0</v>
      </c>
      <c r="G719" s="113">
        <v>0</v>
      </c>
      <c r="H719" s="113">
        <v>0</v>
      </c>
      <c r="I719" s="113">
        <v>0</v>
      </c>
      <c r="J719" s="113">
        <v>0</v>
      </c>
      <c r="K719" s="113">
        <v>0</v>
      </c>
      <c r="L719" s="113">
        <v>0</v>
      </c>
      <c r="M719" s="113">
        <v>0</v>
      </c>
      <c r="N719" s="113">
        <v>0</v>
      </c>
      <c r="O719" s="113">
        <v>0</v>
      </c>
      <c r="P719" s="113">
        <v>0</v>
      </c>
      <c r="Q719" s="113">
        <v>0</v>
      </c>
      <c r="R719" s="111">
        <v>0</v>
      </c>
      <c r="S719" s="111">
        <v>0</v>
      </c>
      <c r="T719" s="111">
        <v>0</v>
      </c>
      <c r="U719" s="111">
        <v>0</v>
      </c>
      <c r="V719" s="111">
        <v>0</v>
      </c>
      <c r="W719" s="111">
        <v>0</v>
      </c>
      <c r="X719" s="186">
        <v>46547.45</v>
      </c>
      <c r="Y719" s="111"/>
      <c r="Z719" s="110"/>
    </row>
    <row r="720" spans="1:26" s="112" customFormat="1" ht="21.95" customHeight="1" x14ac:dyDescent="0.25">
      <c r="A720" s="98">
        <v>288</v>
      </c>
      <c r="B720" s="141" t="s">
        <v>1969</v>
      </c>
      <c r="C720" s="113">
        <f t="shared" si="49"/>
        <v>73585.2</v>
      </c>
      <c r="D720" s="278"/>
      <c r="E720" s="113">
        <v>0</v>
      </c>
      <c r="F720" s="227">
        <v>0</v>
      </c>
      <c r="G720" s="113">
        <v>0</v>
      </c>
      <c r="H720" s="113">
        <v>0</v>
      </c>
      <c r="I720" s="113">
        <v>0</v>
      </c>
      <c r="J720" s="113">
        <v>0</v>
      </c>
      <c r="K720" s="113">
        <v>0</v>
      </c>
      <c r="L720" s="113">
        <v>0</v>
      </c>
      <c r="M720" s="113">
        <v>0</v>
      </c>
      <c r="N720" s="113">
        <v>0</v>
      </c>
      <c r="O720" s="113">
        <v>0</v>
      </c>
      <c r="P720" s="113">
        <v>0</v>
      </c>
      <c r="Q720" s="113">
        <v>0</v>
      </c>
      <c r="R720" s="111">
        <v>0</v>
      </c>
      <c r="S720" s="111">
        <v>0</v>
      </c>
      <c r="T720" s="111">
        <v>0</v>
      </c>
      <c r="U720" s="111">
        <v>0</v>
      </c>
      <c r="V720" s="111">
        <v>0</v>
      </c>
      <c r="W720" s="111">
        <v>0</v>
      </c>
      <c r="X720" s="186">
        <v>73585.2</v>
      </c>
      <c r="Y720" s="111"/>
      <c r="Z720" s="110"/>
    </row>
    <row r="721" spans="1:26" s="112" customFormat="1" ht="21.95" customHeight="1" x14ac:dyDescent="0.25">
      <c r="A721" s="98">
        <v>289</v>
      </c>
      <c r="B721" s="141" t="s">
        <v>1970</v>
      </c>
      <c r="C721" s="113">
        <f t="shared" si="49"/>
        <v>65300.19</v>
      </c>
      <c r="D721" s="278"/>
      <c r="E721" s="113">
        <v>0</v>
      </c>
      <c r="F721" s="227">
        <v>0</v>
      </c>
      <c r="G721" s="113">
        <v>0</v>
      </c>
      <c r="H721" s="113">
        <v>0</v>
      </c>
      <c r="I721" s="113">
        <v>0</v>
      </c>
      <c r="J721" s="113">
        <v>0</v>
      </c>
      <c r="K721" s="113">
        <v>0</v>
      </c>
      <c r="L721" s="113">
        <v>0</v>
      </c>
      <c r="M721" s="113">
        <v>0</v>
      </c>
      <c r="N721" s="113">
        <v>0</v>
      </c>
      <c r="O721" s="113">
        <v>0</v>
      </c>
      <c r="P721" s="113">
        <v>0</v>
      </c>
      <c r="Q721" s="113">
        <v>0</v>
      </c>
      <c r="R721" s="111">
        <v>0</v>
      </c>
      <c r="S721" s="111">
        <v>0</v>
      </c>
      <c r="T721" s="111">
        <v>0</v>
      </c>
      <c r="U721" s="111">
        <v>0</v>
      </c>
      <c r="V721" s="111">
        <v>0</v>
      </c>
      <c r="W721" s="111">
        <v>0</v>
      </c>
      <c r="X721" s="186">
        <v>65300.19</v>
      </c>
      <c r="Y721" s="111"/>
      <c r="Z721" s="110"/>
    </row>
    <row r="722" spans="1:26" s="112" customFormat="1" ht="21.95" customHeight="1" x14ac:dyDescent="0.25">
      <c r="A722" s="98">
        <v>290</v>
      </c>
      <c r="B722" s="141" t="s">
        <v>1971</v>
      </c>
      <c r="C722" s="113">
        <f t="shared" si="49"/>
        <v>47435.22</v>
      </c>
      <c r="D722" s="278"/>
      <c r="E722" s="113">
        <v>0</v>
      </c>
      <c r="F722" s="227">
        <v>0</v>
      </c>
      <c r="G722" s="113">
        <v>0</v>
      </c>
      <c r="H722" s="113">
        <v>0</v>
      </c>
      <c r="I722" s="113">
        <v>0</v>
      </c>
      <c r="J722" s="113">
        <v>0</v>
      </c>
      <c r="K722" s="113">
        <v>0</v>
      </c>
      <c r="L722" s="113">
        <v>0</v>
      </c>
      <c r="M722" s="113">
        <v>0</v>
      </c>
      <c r="N722" s="113">
        <v>0</v>
      </c>
      <c r="O722" s="113">
        <v>0</v>
      </c>
      <c r="P722" s="113">
        <v>0</v>
      </c>
      <c r="Q722" s="113">
        <v>0</v>
      </c>
      <c r="R722" s="111">
        <v>0</v>
      </c>
      <c r="S722" s="111">
        <v>0</v>
      </c>
      <c r="T722" s="111">
        <v>0</v>
      </c>
      <c r="U722" s="111">
        <v>0</v>
      </c>
      <c r="V722" s="111">
        <v>0</v>
      </c>
      <c r="W722" s="111">
        <v>0</v>
      </c>
      <c r="X722" s="186">
        <v>47435.22</v>
      </c>
      <c r="Y722" s="111"/>
      <c r="Z722" s="110"/>
    </row>
    <row r="723" spans="1:26" s="112" customFormat="1" ht="21.95" customHeight="1" x14ac:dyDescent="0.25">
      <c r="A723" s="98">
        <v>291</v>
      </c>
      <c r="B723" s="141" t="s">
        <v>1972</v>
      </c>
      <c r="C723" s="113">
        <f t="shared" si="49"/>
        <v>51531</v>
      </c>
      <c r="D723" s="278"/>
      <c r="E723" s="113">
        <v>0</v>
      </c>
      <c r="F723" s="227">
        <v>0</v>
      </c>
      <c r="G723" s="113">
        <v>0</v>
      </c>
      <c r="H723" s="113">
        <v>0</v>
      </c>
      <c r="I723" s="113">
        <v>0</v>
      </c>
      <c r="J723" s="113">
        <v>0</v>
      </c>
      <c r="K723" s="113">
        <v>0</v>
      </c>
      <c r="L723" s="113">
        <v>0</v>
      </c>
      <c r="M723" s="113">
        <v>0</v>
      </c>
      <c r="N723" s="113">
        <v>0</v>
      </c>
      <c r="O723" s="113">
        <v>0</v>
      </c>
      <c r="P723" s="113">
        <v>0</v>
      </c>
      <c r="Q723" s="113">
        <v>0</v>
      </c>
      <c r="R723" s="111">
        <v>0</v>
      </c>
      <c r="S723" s="111">
        <v>0</v>
      </c>
      <c r="T723" s="111">
        <v>0</v>
      </c>
      <c r="U723" s="111">
        <v>0</v>
      </c>
      <c r="V723" s="111">
        <v>0</v>
      </c>
      <c r="W723" s="111">
        <v>0</v>
      </c>
      <c r="X723" s="186">
        <v>51531</v>
      </c>
      <c r="Y723" s="111"/>
      <c r="Z723" s="110"/>
    </row>
    <row r="724" spans="1:26" s="112" customFormat="1" ht="21.95" customHeight="1" x14ac:dyDescent="0.25">
      <c r="A724" s="98">
        <v>292</v>
      </c>
      <c r="B724" s="141" t="s">
        <v>1973</v>
      </c>
      <c r="C724" s="113">
        <f t="shared" si="49"/>
        <v>24589.37</v>
      </c>
      <c r="D724" s="278"/>
      <c r="E724" s="113">
        <v>0</v>
      </c>
      <c r="F724" s="227">
        <v>0</v>
      </c>
      <c r="G724" s="113">
        <v>0</v>
      </c>
      <c r="H724" s="113">
        <v>0</v>
      </c>
      <c r="I724" s="113">
        <v>0</v>
      </c>
      <c r="J724" s="113">
        <v>0</v>
      </c>
      <c r="K724" s="113">
        <v>0</v>
      </c>
      <c r="L724" s="113">
        <v>0</v>
      </c>
      <c r="M724" s="113">
        <v>0</v>
      </c>
      <c r="N724" s="113">
        <v>0</v>
      </c>
      <c r="O724" s="113">
        <v>0</v>
      </c>
      <c r="P724" s="113">
        <v>0</v>
      </c>
      <c r="Q724" s="113">
        <v>0</v>
      </c>
      <c r="R724" s="111">
        <v>0</v>
      </c>
      <c r="S724" s="111">
        <v>0</v>
      </c>
      <c r="T724" s="111">
        <v>0</v>
      </c>
      <c r="U724" s="111">
        <v>0</v>
      </c>
      <c r="V724" s="111">
        <v>0</v>
      </c>
      <c r="W724" s="111">
        <v>0</v>
      </c>
      <c r="X724" s="186">
        <v>24589.37</v>
      </c>
      <c r="Y724" s="111"/>
      <c r="Z724" s="110"/>
    </row>
    <row r="725" spans="1:26" s="112" customFormat="1" ht="21.95" customHeight="1" x14ac:dyDescent="0.25">
      <c r="A725" s="98">
        <v>293</v>
      </c>
      <c r="B725" s="141" t="s">
        <v>1974</v>
      </c>
      <c r="C725" s="113">
        <f t="shared" si="49"/>
        <v>57025.87</v>
      </c>
      <c r="D725" s="278"/>
      <c r="E725" s="113">
        <v>0</v>
      </c>
      <c r="F725" s="227">
        <v>0</v>
      </c>
      <c r="G725" s="113">
        <v>0</v>
      </c>
      <c r="H725" s="113">
        <v>0</v>
      </c>
      <c r="I725" s="113">
        <v>0</v>
      </c>
      <c r="J725" s="113">
        <v>0</v>
      </c>
      <c r="K725" s="113">
        <v>0</v>
      </c>
      <c r="L725" s="113">
        <v>0</v>
      </c>
      <c r="M725" s="113">
        <v>0</v>
      </c>
      <c r="N725" s="113">
        <v>0</v>
      </c>
      <c r="O725" s="113">
        <v>0</v>
      </c>
      <c r="P725" s="113">
        <v>0</v>
      </c>
      <c r="Q725" s="113">
        <v>0</v>
      </c>
      <c r="R725" s="111">
        <v>0</v>
      </c>
      <c r="S725" s="111">
        <v>0</v>
      </c>
      <c r="T725" s="111">
        <v>0</v>
      </c>
      <c r="U725" s="111">
        <v>0</v>
      </c>
      <c r="V725" s="111">
        <v>0</v>
      </c>
      <c r="W725" s="111">
        <v>0</v>
      </c>
      <c r="X725" s="186">
        <v>57025.87</v>
      </c>
      <c r="Y725" s="111"/>
      <c r="Z725" s="110"/>
    </row>
    <row r="726" spans="1:26" s="112" customFormat="1" ht="21.95" customHeight="1" x14ac:dyDescent="0.25">
      <c r="A726" s="98">
        <v>294</v>
      </c>
      <c r="B726" s="141" t="s">
        <v>1975</v>
      </c>
      <c r="C726" s="113">
        <f t="shared" si="49"/>
        <v>63323.7</v>
      </c>
      <c r="D726" s="278"/>
      <c r="E726" s="113">
        <v>0</v>
      </c>
      <c r="F726" s="227">
        <v>0</v>
      </c>
      <c r="G726" s="113">
        <v>0</v>
      </c>
      <c r="H726" s="113">
        <v>0</v>
      </c>
      <c r="I726" s="113">
        <v>0</v>
      </c>
      <c r="J726" s="113">
        <v>0</v>
      </c>
      <c r="K726" s="113">
        <v>0</v>
      </c>
      <c r="L726" s="113">
        <v>0</v>
      </c>
      <c r="M726" s="113">
        <v>0</v>
      </c>
      <c r="N726" s="113">
        <v>0</v>
      </c>
      <c r="O726" s="113">
        <v>0</v>
      </c>
      <c r="P726" s="113">
        <v>0</v>
      </c>
      <c r="Q726" s="113">
        <v>0</v>
      </c>
      <c r="R726" s="111">
        <v>0</v>
      </c>
      <c r="S726" s="111">
        <v>0</v>
      </c>
      <c r="T726" s="111">
        <v>0</v>
      </c>
      <c r="U726" s="111">
        <v>0</v>
      </c>
      <c r="V726" s="111">
        <v>0</v>
      </c>
      <c r="W726" s="111">
        <v>0</v>
      </c>
      <c r="X726" s="186">
        <v>63323.7</v>
      </c>
      <c r="Y726" s="111"/>
      <c r="Z726" s="110"/>
    </row>
    <row r="727" spans="1:26" s="112" customFormat="1" ht="21.95" customHeight="1" x14ac:dyDescent="0.25">
      <c r="A727" s="98">
        <v>295</v>
      </c>
      <c r="B727" s="141" t="s">
        <v>1976</v>
      </c>
      <c r="C727" s="113">
        <f t="shared" si="49"/>
        <v>42653.25</v>
      </c>
      <c r="D727" s="278"/>
      <c r="E727" s="113">
        <v>0</v>
      </c>
      <c r="F727" s="227">
        <v>0</v>
      </c>
      <c r="G727" s="113">
        <v>0</v>
      </c>
      <c r="H727" s="113">
        <v>0</v>
      </c>
      <c r="I727" s="113">
        <v>0</v>
      </c>
      <c r="J727" s="113">
        <v>0</v>
      </c>
      <c r="K727" s="113">
        <v>0</v>
      </c>
      <c r="L727" s="113">
        <v>0</v>
      </c>
      <c r="M727" s="113">
        <v>0</v>
      </c>
      <c r="N727" s="113">
        <v>0</v>
      </c>
      <c r="O727" s="113">
        <v>0</v>
      </c>
      <c r="P727" s="113">
        <v>0</v>
      </c>
      <c r="Q727" s="113">
        <v>0</v>
      </c>
      <c r="R727" s="111">
        <v>0</v>
      </c>
      <c r="S727" s="111">
        <v>0</v>
      </c>
      <c r="T727" s="111">
        <v>0</v>
      </c>
      <c r="U727" s="111">
        <v>0</v>
      </c>
      <c r="V727" s="111">
        <v>0</v>
      </c>
      <c r="W727" s="111">
        <v>0</v>
      </c>
      <c r="X727" s="186">
        <v>42653.25</v>
      </c>
      <c r="Y727" s="111"/>
      <c r="Z727" s="110"/>
    </row>
    <row r="728" spans="1:26" s="112" customFormat="1" ht="21.95" customHeight="1" x14ac:dyDescent="0.25">
      <c r="A728" s="98">
        <v>296</v>
      </c>
      <c r="B728" s="141" t="s">
        <v>1977</v>
      </c>
      <c r="C728" s="113">
        <f t="shared" si="49"/>
        <v>25845.599999999999</v>
      </c>
      <c r="D728" s="278"/>
      <c r="E728" s="113">
        <v>0</v>
      </c>
      <c r="F728" s="227">
        <v>0</v>
      </c>
      <c r="G728" s="113">
        <v>0</v>
      </c>
      <c r="H728" s="113">
        <v>0</v>
      </c>
      <c r="I728" s="113">
        <v>0</v>
      </c>
      <c r="J728" s="113">
        <v>0</v>
      </c>
      <c r="K728" s="113">
        <v>0</v>
      </c>
      <c r="L728" s="113">
        <v>0</v>
      </c>
      <c r="M728" s="113">
        <v>0</v>
      </c>
      <c r="N728" s="113">
        <v>0</v>
      </c>
      <c r="O728" s="113">
        <v>0</v>
      </c>
      <c r="P728" s="113">
        <v>0</v>
      </c>
      <c r="Q728" s="113">
        <v>0</v>
      </c>
      <c r="R728" s="111">
        <v>0</v>
      </c>
      <c r="S728" s="111">
        <v>0</v>
      </c>
      <c r="T728" s="111">
        <v>0</v>
      </c>
      <c r="U728" s="111">
        <v>0</v>
      </c>
      <c r="V728" s="111">
        <v>0</v>
      </c>
      <c r="W728" s="111">
        <v>0</v>
      </c>
      <c r="X728" s="186">
        <v>25845.599999999999</v>
      </c>
      <c r="Y728" s="111"/>
      <c r="Z728" s="110"/>
    </row>
    <row r="729" spans="1:26" s="112" customFormat="1" ht="21.95" customHeight="1" x14ac:dyDescent="0.25">
      <c r="A729" s="98">
        <v>297</v>
      </c>
      <c r="B729" s="141" t="s">
        <v>1978</v>
      </c>
      <c r="C729" s="113">
        <f t="shared" si="49"/>
        <v>44131.1</v>
      </c>
      <c r="D729" s="278"/>
      <c r="E729" s="113">
        <v>0</v>
      </c>
      <c r="F729" s="227">
        <v>0</v>
      </c>
      <c r="G729" s="113">
        <v>0</v>
      </c>
      <c r="H729" s="113">
        <v>0</v>
      </c>
      <c r="I729" s="113">
        <v>0</v>
      </c>
      <c r="J729" s="113">
        <v>0</v>
      </c>
      <c r="K729" s="113">
        <v>0</v>
      </c>
      <c r="L729" s="113">
        <v>0</v>
      </c>
      <c r="M729" s="113">
        <v>0</v>
      </c>
      <c r="N729" s="113">
        <v>0</v>
      </c>
      <c r="O729" s="113">
        <v>0</v>
      </c>
      <c r="P729" s="113">
        <v>0</v>
      </c>
      <c r="Q729" s="113">
        <v>0</v>
      </c>
      <c r="R729" s="111">
        <v>0</v>
      </c>
      <c r="S729" s="111">
        <v>0</v>
      </c>
      <c r="T729" s="111">
        <v>0</v>
      </c>
      <c r="U729" s="111">
        <v>0</v>
      </c>
      <c r="V729" s="111">
        <v>0</v>
      </c>
      <c r="W729" s="111">
        <v>0</v>
      </c>
      <c r="X729" s="186">
        <v>44131.1</v>
      </c>
      <c r="Y729" s="111"/>
      <c r="Z729" s="110"/>
    </row>
    <row r="730" spans="1:26" s="112" customFormat="1" ht="21.95" customHeight="1" x14ac:dyDescent="0.25">
      <c r="A730" s="98">
        <v>298</v>
      </c>
      <c r="B730" s="141" t="s">
        <v>1979</v>
      </c>
      <c r="C730" s="113">
        <f t="shared" si="49"/>
        <v>35444.25</v>
      </c>
      <c r="D730" s="278"/>
      <c r="E730" s="113">
        <v>0</v>
      </c>
      <c r="F730" s="227">
        <v>0</v>
      </c>
      <c r="G730" s="113">
        <v>0</v>
      </c>
      <c r="H730" s="113">
        <v>0</v>
      </c>
      <c r="I730" s="113">
        <v>0</v>
      </c>
      <c r="J730" s="113">
        <v>0</v>
      </c>
      <c r="K730" s="113">
        <v>0</v>
      </c>
      <c r="L730" s="113">
        <v>0</v>
      </c>
      <c r="M730" s="113">
        <v>0</v>
      </c>
      <c r="N730" s="113">
        <v>0</v>
      </c>
      <c r="O730" s="113">
        <v>0</v>
      </c>
      <c r="P730" s="113">
        <v>0</v>
      </c>
      <c r="Q730" s="113">
        <v>0</v>
      </c>
      <c r="R730" s="111">
        <v>0</v>
      </c>
      <c r="S730" s="111">
        <v>0</v>
      </c>
      <c r="T730" s="111">
        <v>0</v>
      </c>
      <c r="U730" s="111">
        <v>0</v>
      </c>
      <c r="V730" s="111">
        <v>0</v>
      </c>
      <c r="W730" s="111">
        <v>0</v>
      </c>
      <c r="X730" s="186">
        <v>35444.25</v>
      </c>
      <c r="Y730" s="111"/>
      <c r="Z730" s="110"/>
    </row>
    <row r="731" spans="1:26" s="112" customFormat="1" ht="21.95" customHeight="1" x14ac:dyDescent="0.25">
      <c r="A731" s="98">
        <v>299</v>
      </c>
      <c r="B731" s="141" t="s">
        <v>1980</v>
      </c>
      <c r="C731" s="113">
        <f t="shared" si="49"/>
        <v>31921.19</v>
      </c>
      <c r="D731" s="278"/>
      <c r="E731" s="113">
        <v>0</v>
      </c>
      <c r="F731" s="227">
        <v>0</v>
      </c>
      <c r="G731" s="113">
        <v>0</v>
      </c>
      <c r="H731" s="113">
        <v>0</v>
      </c>
      <c r="I731" s="113">
        <v>0</v>
      </c>
      <c r="J731" s="113">
        <v>0</v>
      </c>
      <c r="K731" s="113">
        <v>0</v>
      </c>
      <c r="L731" s="113">
        <v>0</v>
      </c>
      <c r="M731" s="113">
        <v>0</v>
      </c>
      <c r="N731" s="113">
        <v>0</v>
      </c>
      <c r="O731" s="113">
        <v>0</v>
      </c>
      <c r="P731" s="113">
        <v>0</v>
      </c>
      <c r="Q731" s="113">
        <v>0</v>
      </c>
      <c r="R731" s="111">
        <v>0</v>
      </c>
      <c r="S731" s="111">
        <v>0</v>
      </c>
      <c r="T731" s="111">
        <v>0</v>
      </c>
      <c r="U731" s="111">
        <v>0</v>
      </c>
      <c r="V731" s="111">
        <v>0</v>
      </c>
      <c r="W731" s="111">
        <v>0</v>
      </c>
      <c r="X731" s="186">
        <v>31921.19</v>
      </c>
      <c r="Y731" s="111"/>
      <c r="Z731" s="110"/>
    </row>
    <row r="732" spans="1:26" s="112" customFormat="1" ht="21.95" customHeight="1" x14ac:dyDescent="0.25">
      <c r="A732" s="98">
        <v>300</v>
      </c>
      <c r="B732" s="141" t="s">
        <v>1981</v>
      </c>
      <c r="C732" s="113">
        <f t="shared" si="49"/>
        <v>37593.599999999999</v>
      </c>
      <c r="D732" s="278"/>
      <c r="E732" s="113">
        <v>0</v>
      </c>
      <c r="F732" s="227">
        <v>0</v>
      </c>
      <c r="G732" s="113">
        <v>0</v>
      </c>
      <c r="H732" s="113">
        <v>0</v>
      </c>
      <c r="I732" s="113">
        <v>0</v>
      </c>
      <c r="J732" s="113">
        <v>0</v>
      </c>
      <c r="K732" s="113">
        <v>0</v>
      </c>
      <c r="L732" s="113">
        <v>0</v>
      </c>
      <c r="M732" s="113">
        <v>0</v>
      </c>
      <c r="N732" s="113">
        <v>0</v>
      </c>
      <c r="O732" s="113">
        <v>0</v>
      </c>
      <c r="P732" s="113">
        <v>0</v>
      </c>
      <c r="Q732" s="113">
        <v>0</v>
      </c>
      <c r="R732" s="111">
        <v>0</v>
      </c>
      <c r="S732" s="111">
        <v>0</v>
      </c>
      <c r="T732" s="111">
        <v>0</v>
      </c>
      <c r="U732" s="111">
        <v>0</v>
      </c>
      <c r="V732" s="111">
        <v>0</v>
      </c>
      <c r="W732" s="111">
        <v>0</v>
      </c>
      <c r="X732" s="186">
        <v>37593.599999999999</v>
      </c>
      <c r="Y732" s="111"/>
      <c r="Z732" s="110"/>
    </row>
    <row r="733" spans="1:26" s="112" customFormat="1" ht="21.95" customHeight="1" x14ac:dyDescent="0.25">
      <c r="A733" s="98">
        <v>301</v>
      </c>
      <c r="B733" s="141" t="s">
        <v>1982</v>
      </c>
      <c r="C733" s="113">
        <f t="shared" si="49"/>
        <v>39277.03</v>
      </c>
      <c r="D733" s="278"/>
      <c r="E733" s="113">
        <v>0</v>
      </c>
      <c r="F733" s="227">
        <v>0</v>
      </c>
      <c r="G733" s="113">
        <v>0</v>
      </c>
      <c r="H733" s="113">
        <v>0</v>
      </c>
      <c r="I733" s="113">
        <v>0</v>
      </c>
      <c r="J733" s="113">
        <v>0</v>
      </c>
      <c r="K733" s="113">
        <v>0</v>
      </c>
      <c r="L733" s="113">
        <v>0</v>
      </c>
      <c r="M733" s="113">
        <v>0</v>
      </c>
      <c r="N733" s="113">
        <v>0</v>
      </c>
      <c r="O733" s="113">
        <v>0</v>
      </c>
      <c r="P733" s="113">
        <v>0</v>
      </c>
      <c r="Q733" s="113">
        <v>0</v>
      </c>
      <c r="R733" s="111">
        <v>0</v>
      </c>
      <c r="S733" s="111">
        <v>0</v>
      </c>
      <c r="T733" s="111">
        <v>0</v>
      </c>
      <c r="U733" s="111">
        <v>0</v>
      </c>
      <c r="V733" s="111">
        <v>0</v>
      </c>
      <c r="W733" s="111">
        <v>0</v>
      </c>
      <c r="X733" s="186">
        <v>39277.03</v>
      </c>
      <c r="Y733" s="111"/>
      <c r="Z733" s="110"/>
    </row>
    <row r="734" spans="1:26" s="112" customFormat="1" ht="21.95" customHeight="1" x14ac:dyDescent="0.25">
      <c r="A734" s="98">
        <v>302</v>
      </c>
      <c r="B734" s="141" t="s">
        <v>1983</v>
      </c>
      <c r="C734" s="113">
        <f t="shared" si="49"/>
        <v>35181.300000000003</v>
      </c>
      <c r="D734" s="278"/>
      <c r="E734" s="113">
        <v>0</v>
      </c>
      <c r="F734" s="227">
        <v>0</v>
      </c>
      <c r="G734" s="113">
        <v>0</v>
      </c>
      <c r="H734" s="113">
        <v>0</v>
      </c>
      <c r="I734" s="113">
        <v>0</v>
      </c>
      <c r="J734" s="113">
        <v>0</v>
      </c>
      <c r="K734" s="113">
        <v>0</v>
      </c>
      <c r="L734" s="113">
        <v>0</v>
      </c>
      <c r="M734" s="113">
        <v>0</v>
      </c>
      <c r="N734" s="113">
        <v>0</v>
      </c>
      <c r="O734" s="113">
        <v>0</v>
      </c>
      <c r="P734" s="113">
        <v>0</v>
      </c>
      <c r="Q734" s="113">
        <v>0</v>
      </c>
      <c r="R734" s="111">
        <v>0</v>
      </c>
      <c r="S734" s="111">
        <v>0</v>
      </c>
      <c r="T734" s="111">
        <v>0</v>
      </c>
      <c r="U734" s="111">
        <v>0</v>
      </c>
      <c r="V734" s="111">
        <v>0</v>
      </c>
      <c r="W734" s="111">
        <v>0</v>
      </c>
      <c r="X734" s="186">
        <v>35181.300000000003</v>
      </c>
      <c r="Y734" s="111"/>
      <c r="Z734" s="110"/>
    </row>
    <row r="735" spans="1:26" s="112" customFormat="1" ht="21.95" customHeight="1" x14ac:dyDescent="0.25">
      <c r="A735" s="98">
        <v>303</v>
      </c>
      <c r="B735" s="141" t="s">
        <v>1984</v>
      </c>
      <c r="C735" s="113">
        <f t="shared" si="49"/>
        <v>38883.199999999997</v>
      </c>
      <c r="D735" s="278"/>
      <c r="E735" s="113">
        <v>0</v>
      </c>
      <c r="F735" s="227">
        <v>0</v>
      </c>
      <c r="G735" s="113">
        <v>0</v>
      </c>
      <c r="H735" s="113">
        <v>0</v>
      </c>
      <c r="I735" s="113">
        <v>0</v>
      </c>
      <c r="J735" s="113">
        <v>0</v>
      </c>
      <c r="K735" s="113">
        <v>0</v>
      </c>
      <c r="L735" s="113">
        <v>0</v>
      </c>
      <c r="M735" s="113">
        <v>0</v>
      </c>
      <c r="N735" s="113">
        <v>0</v>
      </c>
      <c r="O735" s="113">
        <v>0</v>
      </c>
      <c r="P735" s="113">
        <v>0</v>
      </c>
      <c r="Q735" s="113">
        <v>0</v>
      </c>
      <c r="R735" s="111">
        <v>0</v>
      </c>
      <c r="S735" s="111">
        <v>0</v>
      </c>
      <c r="T735" s="111">
        <v>0</v>
      </c>
      <c r="U735" s="111">
        <v>0</v>
      </c>
      <c r="V735" s="111">
        <v>0</v>
      </c>
      <c r="W735" s="111">
        <v>0</v>
      </c>
      <c r="X735" s="186">
        <v>38883.199999999997</v>
      </c>
      <c r="Y735" s="111"/>
      <c r="Z735" s="110"/>
    </row>
    <row r="736" spans="1:26" s="112" customFormat="1" ht="21.95" customHeight="1" x14ac:dyDescent="0.25">
      <c r="A736" s="98">
        <v>304</v>
      </c>
      <c r="B736" s="141" t="s">
        <v>1985</v>
      </c>
      <c r="C736" s="113">
        <f t="shared" si="49"/>
        <v>31372.5</v>
      </c>
      <c r="D736" s="278"/>
      <c r="E736" s="113">
        <v>0</v>
      </c>
      <c r="F736" s="227">
        <v>0</v>
      </c>
      <c r="G736" s="113">
        <v>0</v>
      </c>
      <c r="H736" s="113">
        <v>0</v>
      </c>
      <c r="I736" s="113">
        <v>0</v>
      </c>
      <c r="J736" s="113">
        <v>0</v>
      </c>
      <c r="K736" s="113">
        <v>0</v>
      </c>
      <c r="L736" s="113">
        <v>0</v>
      </c>
      <c r="M736" s="113">
        <v>0</v>
      </c>
      <c r="N736" s="113">
        <v>0</v>
      </c>
      <c r="O736" s="113">
        <v>0</v>
      </c>
      <c r="P736" s="113">
        <v>0</v>
      </c>
      <c r="Q736" s="113">
        <v>0</v>
      </c>
      <c r="R736" s="111">
        <v>0</v>
      </c>
      <c r="S736" s="111">
        <v>0</v>
      </c>
      <c r="T736" s="111">
        <v>0</v>
      </c>
      <c r="U736" s="111">
        <v>0</v>
      </c>
      <c r="V736" s="111">
        <v>0</v>
      </c>
      <c r="W736" s="111">
        <v>0</v>
      </c>
      <c r="X736" s="186">
        <v>31372.5</v>
      </c>
      <c r="Y736" s="111"/>
      <c r="Z736" s="110"/>
    </row>
    <row r="737" spans="1:26" s="112" customFormat="1" ht="21.95" customHeight="1" x14ac:dyDescent="0.25">
      <c r="A737" s="98">
        <v>305</v>
      </c>
      <c r="B737" s="141" t="s">
        <v>1986</v>
      </c>
      <c r="C737" s="113">
        <f t="shared" si="49"/>
        <v>42966.98</v>
      </c>
      <c r="D737" s="278"/>
      <c r="E737" s="113">
        <v>0</v>
      </c>
      <c r="F737" s="227">
        <v>0</v>
      </c>
      <c r="G737" s="113">
        <v>0</v>
      </c>
      <c r="H737" s="113">
        <v>0</v>
      </c>
      <c r="I737" s="113">
        <v>0</v>
      </c>
      <c r="J737" s="113">
        <v>0</v>
      </c>
      <c r="K737" s="113">
        <v>0</v>
      </c>
      <c r="L737" s="113">
        <v>0</v>
      </c>
      <c r="M737" s="113">
        <v>0</v>
      </c>
      <c r="N737" s="113">
        <v>0</v>
      </c>
      <c r="O737" s="113">
        <v>0</v>
      </c>
      <c r="P737" s="113">
        <v>0</v>
      </c>
      <c r="Q737" s="113">
        <v>0</v>
      </c>
      <c r="R737" s="111">
        <v>0</v>
      </c>
      <c r="S737" s="111">
        <v>0</v>
      </c>
      <c r="T737" s="111">
        <v>0</v>
      </c>
      <c r="U737" s="111">
        <v>0</v>
      </c>
      <c r="V737" s="111">
        <v>0</v>
      </c>
      <c r="W737" s="111">
        <v>0</v>
      </c>
      <c r="X737" s="186">
        <v>42966.98</v>
      </c>
      <c r="Y737" s="111"/>
      <c r="Z737" s="110"/>
    </row>
    <row r="738" spans="1:26" s="112" customFormat="1" ht="21.95" customHeight="1" x14ac:dyDescent="0.25">
      <c r="A738" s="98">
        <v>306</v>
      </c>
      <c r="B738" s="141" t="s">
        <v>1987</v>
      </c>
      <c r="C738" s="113">
        <f t="shared" si="49"/>
        <v>30968</v>
      </c>
      <c r="D738" s="278"/>
      <c r="E738" s="113">
        <v>0</v>
      </c>
      <c r="F738" s="227">
        <v>0</v>
      </c>
      <c r="G738" s="113">
        <v>0</v>
      </c>
      <c r="H738" s="113">
        <v>0</v>
      </c>
      <c r="I738" s="113">
        <v>0</v>
      </c>
      <c r="J738" s="113">
        <v>0</v>
      </c>
      <c r="K738" s="113">
        <v>0</v>
      </c>
      <c r="L738" s="113">
        <v>0</v>
      </c>
      <c r="M738" s="113">
        <v>0</v>
      </c>
      <c r="N738" s="113">
        <v>0</v>
      </c>
      <c r="O738" s="113">
        <v>0</v>
      </c>
      <c r="P738" s="113">
        <v>0</v>
      </c>
      <c r="Q738" s="113">
        <v>0</v>
      </c>
      <c r="R738" s="111">
        <v>0</v>
      </c>
      <c r="S738" s="111">
        <v>0</v>
      </c>
      <c r="T738" s="111">
        <v>0</v>
      </c>
      <c r="U738" s="111">
        <v>0</v>
      </c>
      <c r="V738" s="111">
        <v>0</v>
      </c>
      <c r="W738" s="111">
        <v>0</v>
      </c>
      <c r="X738" s="186">
        <v>30968</v>
      </c>
      <c r="Y738" s="111"/>
      <c r="Z738" s="110"/>
    </row>
    <row r="739" spans="1:26" s="112" customFormat="1" ht="21.95" customHeight="1" x14ac:dyDescent="0.25">
      <c r="A739" s="98">
        <v>307</v>
      </c>
      <c r="B739" s="141" t="s">
        <v>1988</v>
      </c>
      <c r="C739" s="113">
        <f t="shared" si="49"/>
        <v>43013.7</v>
      </c>
      <c r="D739" s="278"/>
      <c r="E739" s="113">
        <v>0</v>
      </c>
      <c r="F739" s="227">
        <v>0</v>
      </c>
      <c r="G739" s="113">
        <v>0</v>
      </c>
      <c r="H739" s="113">
        <v>0</v>
      </c>
      <c r="I739" s="113">
        <v>0</v>
      </c>
      <c r="J739" s="113">
        <v>0</v>
      </c>
      <c r="K739" s="113">
        <v>0</v>
      </c>
      <c r="L739" s="113">
        <v>0</v>
      </c>
      <c r="M739" s="113">
        <v>0</v>
      </c>
      <c r="N739" s="113">
        <v>0</v>
      </c>
      <c r="O739" s="113">
        <v>0</v>
      </c>
      <c r="P739" s="113">
        <v>0</v>
      </c>
      <c r="Q739" s="113">
        <v>0</v>
      </c>
      <c r="R739" s="111">
        <v>0</v>
      </c>
      <c r="S739" s="111">
        <v>0</v>
      </c>
      <c r="T739" s="111">
        <v>0</v>
      </c>
      <c r="U739" s="111">
        <v>0</v>
      </c>
      <c r="V739" s="111">
        <v>0</v>
      </c>
      <c r="W739" s="111">
        <v>0</v>
      </c>
      <c r="X739" s="186">
        <v>43013.7</v>
      </c>
      <c r="Y739" s="111"/>
      <c r="Z739" s="110"/>
    </row>
    <row r="740" spans="1:26" s="112" customFormat="1" ht="21.95" customHeight="1" x14ac:dyDescent="0.25">
      <c r="A740" s="98">
        <v>308</v>
      </c>
      <c r="B740" s="141" t="s">
        <v>1989</v>
      </c>
      <c r="C740" s="113">
        <f t="shared" si="49"/>
        <v>68966.100000000006</v>
      </c>
      <c r="D740" s="278"/>
      <c r="E740" s="113">
        <v>0</v>
      </c>
      <c r="F740" s="227">
        <v>0</v>
      </c>
      <c r="G740" s="113">
        <v>0</v>
      </c>
      <c r="H740" s="113">
        <v>0</v>
      </c>
      <c r="I740" s="113">
        <v>0</v>
      </c>
      <c r="J740" s="113">
        <v>0</v>
      </c>
      <c r="K740" s="113">
        <v>0</v>
      </c>
      <c r="L740" s="113">
        <v>0</v>
      </c>
      <c r="M740" s="113">
        <v>0</v>
      </c>
      <c r="N740" s="113">
        <v>0</v>
      </c>
      <c r="O740" s="113">
        <v>0</v>
      </c>
      <c r="P740" s="113">
        <v>0</v>
      </c>
      <c r="Q740" s="113">
        <v>0</v>
      </c>
      <c r="R740" s="111">
        <v>0</v>
      </c>
      <c r="S740" s="111">
        <v>0</v>
      </c>
      <c r="T740" s="111">
        <v>0</v>
      </c>
      <c r="U740" s="111">
        <v>0</v>
      </c>
      <c r="V740" s="111">
        <v>0</v>
      </c>
      <c r="W740" s="111">
        <v>0</v>
      </c>
      <c r="X740" s="186">
        <v>68966.100000000006</v>
      </c>
      <c r="Y740" s="111"/>
      <c r="Z740" s="110"/>
    </row>
    <row r="741" spans="1:26" s="112" customFormat="1" ht="21.95" customHeight="1" x14ac:dyDescent="0.25">
      <c r="A741" s="98">
        <v>309</v>
      </c>
      <c r="B741" s="141" t="s">
        <v>1990</v>
      </c>
      <c r="C741" s="113">
        <f t="shared" si="49"/>
        <v>31813.05</v>
      </c>
      <c r="D741" s="278"/>
      <c r="E741" s="113">
        <v>0</v>
      </c>
      <c r="F741" s="227">
        <v>0</v>
      </c>
      <c r="G741" s="113">
        <v>0</v>
      </c>
      <c r="H741" s="113">
        <v>0</v>
      </c>
      <c r="I741" s="113">
        <v>0</v>
      </c>
      <c r="J741" s="113">
        <v>0</v>
      </c>
      <c r="K741" s="113">
        <v>0</v>
      </c>
      <c r="L741" s="113">
        <v>0</v>
      </c>
      <c r="M741" s="113">
        <v>0</v>
      </c>
      <c r="N741" s="113">
        <v>0</v>
      </c>
      <c r="O741" s="113">
        <v>0</v>
      </c>
      <c r="P741" s="113">
        <v>0</v>
      </c>
      <c r="Q741" s="113">
        <v>0</v>
      </c>
      <c r="R741" s="111">
        <v>0</v>
      </c>
      <c r="S741" s="111">
        <v>0</v>
      </c>
      <c r="T741" s="111">
        <v>0</v>
      </c>
      <c r="U741" s="111">
        <v>0</v>
      </c>
      <c r="V741" s="111">
        <v>0</v>
      </c>
      <c r="W741" s="111">
        <v>0</v>
      </c>
      <c r="X741" s="186">
        <v>31813.05</v>
      </c>
      <c r="Y741" s="111"/>
      <c r="Z741" s="110"/>
    </row>
    <row r="742" spans="1:26" s="112" customFormat="1" ht="21.95" customHeight="1" x14ac:dyDescent="0.25">
      <c r="A742" s="98">
        <v>310</v>
      </c>
      <c r="B742" s="141" t="s">
        <v>1991</v>
      </c>
      <c r="C742" s="113">
        <f t="shared" ref="C742:C805" si="50">E742+G742+I742+K742+M742+O742+P742+Q742+R742+S742+T742+U742+V742+W742+X742</f>
        <v>36045</v>
      </c>
      <c r="D742" s="278"/>
      <c r="E742" s="113">
        <v>0</v>
      </c>
      <c r="F742" s="227">
        <v>0</v>
      </c>
      <c r="G742" s="113">
        <v>0</v>
      </c>
      <c r="H742" s="113">
        <v>0</v>
      </c>
      <c r="I742" s="113">
        <v>0</v>
      </c>
      <c r="J742" s="113">
        <v>0</v>
      </c>
      <c r="K742" s="113">
        <v>0</v>
      </c>
      <c r="L742" s="113">
        <v>0</v>
      </c>
      <c r="M742" s="113">
        <v>0</v>
      </c>
      <c r="N742" s="113">
        <v>0</v>
      </c>
      <c r="O742" s="113">
        <v>0</v>
      </c>
      <c r="P742" s="113">
        <v>0</v>
      </c>
      <c r="Q742" s="113">
        <v>0</v>
      </c>
      <c r="R742" s="111">
        <v>0</v>
      </c>
      <c r="S742" s="111">
        <v>0</v>
      </c>
      <c r="T742" s="111">
        <v>0</v>
      </c>
      <c r="U742" s="111">
        <v>0</v>
      </c>
      <c r="V742" s="111">
        <v>0</v>
      </c>
      <c r="W742" s="111">
        <v>0</v>
      </c>
      <c r="X742" s="186">
        <v>36045</v>
      </c>
      <c r="Y742" s="111"/>
      <c r="Z742" s="110"/>
    </row>
    <row r="743" spans="1:26" s="112" customFormat="1" ht="21.95" customHeight="1" x14ac:dyDescent="0.25">
      <c r="A743" s="98">
        <v>311</v>
      </c>
      <c r="B743" s="141" t="s">
        <v>1992</v>
      </c>
      <c r="C743" s="113">
        <f t="shared" si="50"/>
        <v>33348.300000000003</v>
      </c>
      <c r="D743" s="278"/>
      <c r="E743" s="113">
        <v>0</v>
      </c>
      <c r="F743" s="227">
        <v>0</v>
      </c>
      <c r="G743" s="113">
        <v>0</v>
      </c>
      <c r="H743" s="113">
        <v>0</v>
      </c>
      <c r="I743" s="113">
        <v>0</v>
      </c>
      <c r="J743" s="113">
        <v>0</v>
      </c>
      <c r="K743" s="113">
        <v>0</v>
      </c>
      <c r="L743" s="113">
        <v>0</v>
      </c>
      <c r="M743" s="113">
        <v>0</v>
      </c>
      <c r="N743" s="113">
        <v>0</v>
      </c>
      <c r="O743" s="113">
        <v>0</v>
      </c>
      <c r="P743" s="113">
        <v>0</v>
      </c>
      <c r="Q743" s="113">
        <v>0</v>
      </c>
      <c r="R743" s="111">
        <v>0</v>
      </c>
      <c r="S743" s="111">
        <v>0</v>
      </c>
      <c r="T743" s="111">
        <v>0</v>
      </c>
      <c r="U743" s="111">
        <v>0</v>
      </c>
      <c r="V743" s="111">
        <v>0</v>
      </c>
      <c r="W743" s="111">
        <v>0</v>
      </c>
      <c r="X743" s="186">
        <v>33348.300000000003</v>
      </c>
      <c r="Y743" s="111"/>
      <c r="Z743" s="110"/>
    </row>
    <row r="744" spans="1:26" s="112" customFormat="1" ht="21.95" customHeight="1" x14ac:dyDescent="0.25">
      <c r="A744" s="98">
        <v>312</v>
      </c>
      <c r="B744" s="141" t="s">
        <v>1993</v>
      </c>
      <c r="C744" s="113">
        <f t="shared" si="50"/>
        <v>22147.7</v>
      </c>
      <c r="D744" s="278"/>
      <c r="E744" s="113">
        <v>0</v>
      </c>
      <c r="F744" s="227">
        <v>0</v>
      </c>
      <c r="G744" s="113">
        <v>0</v>
      </c>
      <c r="H744" s="113">
        <v>0</v>
      </c>
      <c r="I744" s="113">
        <v>0</v>
      </c>
      <c r="J744" s="113">
        <v>0</v>
      </c>
      <c r="K744" s="113">
        <v>0</v>
      </c>
      <c r="L744" s="113">
        <v>0</v>
      </c>
      <c r="M744" s="113">
        <v>0</v>
      </c>
      <c r="N744" s="113">
        <v>0</v>
      </c>
      <c r="O744" s="113">
        <v>0</v>
      </c>
      <c r="P744" s="113">
        <v>0</v>
      </c>
      <c r="Q744" s="113">
        <v>0</v>
      </c>
      <c r="R744" s="111">
        <v>0</v>
      </c>
      <c r="S744" s="111">
        <v>0</v>
      </c>
      <c r="T744" s="111">
        <v>0</v>
      </c>
      <c r="U744" s="111">
        <v>0</v>
      </c>
      <c r="V744" s="111">
        <v>0</v>
      </c>
      <c r="W744" s="111">
        <v>0</v>
      </c>
      <c r="X744" s="186">
        <v>22147.7</v>
      </c>
      <c r="Y744" s="111"/>
      <c r="Z744" s="110"/>
    </row>
    <row r="745" spans="1:26" s="112" customFormat="1" ht="21.95" customHeight="1" x14ac:dyDescent="0.25">
      <c r="A745" s="98">
        <v>313</v>
      </c>
      <c r="B745" s="141" t="s">
        <v>1994</v>
      </c>
      <c r="C745" s="113">
        <f t="shared" si="50"/>
        <v>26579.85</v>
      </c>
      <c r="D745" s="278"/>
      <c r="E745" s="113">
        <v>0</v>
      </c>
      <c r="F745" s="227">
        <v>0</v>
      </c>
      <c r="G745" s="113">
        <v>0</v>
      </c>
      <c r="H745" s="113">
        <v>0</v>
      </c>
      <c r="I745" s="113">
        <v>0</v>
      </c>
      <c r="J745" s="113">
        <v>0</v>
      </c>
      <c r="K745" s="113">
        <v>0</v>
      </c>
      <c r="L745" s="113">
        <v>0</v>
      </c>
      <c r="M745" s="113">
        <v>0</v>
      </c>
      <c r="N745" s="113">
        <v>0</v>
      </c>
      <c r="O745" s="113">
        <v>0</v>
      </c>
      <c r="P745" s="113">
        <v>0</v>
      </c>
      <c r="Q745" s="113">
        <v>0</v>
      </c>
      <c r="R745" s="111">
        <v>0</v>
      </c>
      <c r="S745" s="111">
        <v>0</v>
      </c>
      <c r="T745" s="111">
        <v>0</v>
      </c>
      <c r="U745" s="111">
        <v>0</v>
      </c>
      <c r="V745" s="111">
        <v>0</v>
      </c>
      <c r="W745" s="111">
        <v>0</v>
      </c>
      <c r="X745" s="186">
        <v>26579.85</v>
      </c>
      <c r="Y745" s="111"/>
      <c r="Z745" s="110"/>
    </row>
    <row r="746" spans="1:26" s="112" customFormat="1" ht="21.95" customHeight="1" x14ac:dyDescent="0.25">
      <c r="A746" s="98">
        <v>314</v>
      </c>
      <c r="B746" s="141" t="s">
        <v>1995</v>
      </c>
      <c r="C746" s="113">
        <f t="shared" si="50"/>
        <v>52705.9</v>
      </c>
      <c r="D746" s="278"/>
      <c r="E746" s="113">
        <v>0</v>
      </c>
      <c r="F746" s="227">
        <v>0</v>
      </c>
      <c r="G746" s="113">
        <v>0</v>
      </c>
      <c r="H746" s="113">
        <v>0</v>
      </c>
      <c r="I746" s="113">
        <v>0</v>
      </c>
      <c r="J746" s="113">
        <v>0</v>
      </c>
      <c r="K746" s="113">
        <v>0</v>
      </c>
      <c r="L746" s="113">
        <v>0</v>
      </c>
      <c r="M746" s="113">
        <v>0</v>
      </c>
      <c r="N746" s="113">
        <v>0</v>
      </c>
      <c r="O746" s="113">
        <v>0</v>
      </c>
      <c r="P746" s="113">
        <v>0</v>
      </c>
      <c r="Q746" s="113">
        <v>0</v>
      </c>
      <c r="R746" s="111">
        <v>0</v>
      </c>
      <c r="S746" s="111">
        <v>0</v>
      </c>
      <c r="T746" s="111">
        <v>0</v>
      </c>
      <c r="U746" s="111">
        <v>0</v>
      </c>
      <c r="V746" s="111">
        <v>0</v>
      </c>
      <c r="W746" s="111">
        <v>0</v>
      </c>
      <c r="X746" s="186">
        <v>52705.9</v>
      </c>
      <c r="Y746" s="111"/>
      <c r="Z746" s="110"/>
    </row>
    <row r="747" spans="1:26" s="112" customFormat="1" ht="21.95" customHeight="1" x14ac:dyDescent="0.25">
      <c r="A747" s="98">
        <v>315</v>
      </c>
      <c r="B747" s="141" t="s">
        <v>1996</v>
      </c>
      <c r="C747" s="113">
        <f t="shared" si="50"/>
        <v>66663.23</v>
      </c>
      <c r="D747" s="278"/>
      <c r="E747" s="113">
        <v>0</v>
      </c>
      <c r="F747" s="227">
        <v>0</v>
      </c>
      <c r="G747" s="113">
        <v>0</v>
      </c>
      <c r="H747" s="113">
        <v>0</v>
      </c>
      <c r="I747" s="113">
        <v>0</v>
      </c>
      <c r="J747" s="113">
        <v>0</v>
      </c>
      <c r="K747" s="113">
        <v>0</v>
      </c>
      <c r="L747" s="113">
        <v>0</v>
      </c>
      <c r="M747" s="113">
        <v>0</v>
      </c>
      <c r="N747" s="113">
        <v>0</v>
      </c>
      <c r="O747" s="113">
        <v>0</v>
      </c>
      <c r="P747" s="113">
        <v>0</v>
      </c>
      <c r="Q747" s="113">
        <v>0</v>
      </c>
      <c r="R747" s="111">
        <v>0</v>
      </c>
      <c r="S747" s="111">
        <v>0</v>
      </c>
      <c r="T747" s="111">
        <v>0</v>
      </c>
      <c r="U747" s="111">
        <v>0</v>
      </c>
      <c r="V747" s="111">
        <v>0</v>
      </c>
      <c r="W747" s="111">
        <v>0</v>
      </c>
      <c r="X747" s="186">
        <v>66663.23</v>
      </c>
      <c r="Y747" s="111"/>
      <c r="Z747" s="110"/>
    </row>
    <row r="748" spans="1:26" s="112" customFormat="1" ht="21.95" customHeight="1" x14ac:dyDescent="0.25">
      <c r="A748" s="98">
        <v>316</v>
      </c>
      <c r="B748" s="141" t="s">
        <v>1997</v>
      </c>
      <c r="C748" s="113">
        <f t="shared" si="50"/>
        <v>47502</v>
      </c>
      <c r="D748" s="278"/>
      <c r="E748" s="113">
        <v>0</v>
      </c>
      <c r="F748" s="227">
        <v>0</v>
      </c>
      <c r="G748" s="113">
        <v>0</v>
      </c>
      <c r="H748" s="113">
        <v>0</v>
      </c>
      <c r="I748" s="113">
        <v>0</v>
      </c>
      <c r="J748" s="113">
        <v>0</v>
      </c>
      <c r="K748" s="113">
        <v>0</v>
      </c>
      <c r="L748" s="113">
        <v>0</v>
      </c>
      <c r="M748" s="113">
        <v>0</v>
      </c>
      <c r="N748" s="113">
        <v>0</v>
      </c>
      <c r="O748" s="113">
        <v>0</v>
      </c>
      <c r="P748" s="113">
        <v>0</v>
      </c>
      <c r="Q748" s="113">
        <v>0</v>
      </c>
      <c r="R748" s="111">
        <v>0</v>
      </c>
      <c r="S748" s="111">
        <v>0</v>
      </c>
      <c r="T748" s="111">
        <v>0</v>
      </c>
      <c r="U748" s="111">
        <v>0</v>
      </c>
      <c r="V748" s="111">
        <v>0</v>
      </c>
      <c r="W748" s="111">
        <v>0</v>
      </c>
      <c r="X748" s="186">
        <v>47502</v>
      </c>
      <c r="Y748" s="111"/>
      <c r="Z748" s="110"/>
    </row>
    <row r="749" spans="1:26" s="112" customFormat="1" ht="21.95" customHeight="1" x14ac:dyDescent="0.25">
      <c r="A749" s="98">
        <v>317</v>
      </c>
      <c r="B749" s="141" t="s">
        <v>1998</v>
      </c>
      <c r="C749" s="113">
        <f t="shared" si="50"/>
        <v>45357.96</v>
      </c>
      <c r="D749" s="278"/>
      <c r="E749" s="113">
        <v>0</v>
      </c>
      <c r="F749" s="227">
        <v>0</v>
      </c>
      <c r="G749" s="113">
        <v>0</v>
      </c>
      <c r="H749" s="113">
        <v>0</v>
      </c>
      <c r="I749" s="113">
        <v>0</v>
      </c>
      <c r="J749" s="113">
        <v>0</v>
      </c>
      <c r="K749" s="113">
        <v>0</v>
      </c>
      <c r="L749" s="113">
        <v>0</v>
      </c>
      <c r="M749" s="113">
        <v>0</v>
      </c>
      <c r="N749" s="113">
        <v>0</v>
      </c>
      <c r="O749" s="113">
        <v>0</v>
      </c>
      <c r="P749" s="113">
        <v>0</v>
      </c>
      <c r="Q749" s="113">
        <v>0</v>
      </c>
      <c r="R749" s="111">
        <v>0</v>
      </c>
      <c r="S749" s="111">
        <v>0</v>
      </c>
      <c r="T749" s="111">
        <v>0</v>
      </c>
      <c r="U749" s="111">
        <v>0</v>
      </c>
      <c r="V749" s="111">
        <v>0</v>
      </c>
      <c r="W749" s="111">
        <v>0</v>
      </c>
      <c r="X749" s="186">
        <v>45357.96</v>
      </c>
      <c r="Y749" s="111"/>
      <c r="Z749" s="110"/>
    </row>
    <row r="750" spans="1:26" s="112" customFormat="1" ht="21.95" customHeight="1" x14ac:dyDescent="0.25">
      <c r="A750" s="98">
        <v>318</v>
      </c>
      <c r="B750" s="141" t="s">
        <v>1999</v>
      </c>
      <c r="C750" s="113">
        <f t="shared" si="50"/>
        <v>36700.49</v>
      </c>
      <c r="D750" s="278"/>
      <c r="E750" s="113">
        <v>0</v>
      </c>
      <c r="F750" s="227">
        <v>0</v>
      </c>
      <c r="G750" s="113">
        <v>0</v>
      </c>
      <c r="H750" s="113">
        <v>0</v>
      </c>
      <c r="I750" s="113">
        <v>0</v>
      </c>
      <c r="J750" s="113">
        <v>0</v>
      </c>
      <c r="K750" s="113">
        <v>0</v>
      </c>
      <c r="L750" s="113">
        <v>0</v>
      </c>
      <c r="M750" s="113">
        <v>0</v>
      </c>
      <c r="N750" s="113">
        <v>0</v>
      </c>
      <c r="O750" s="113">
        <v>0</v>
      </c>
      <c r="P750" s="113">
        <v>0</v>
      </c>
      <c r="Q750" s="113">
        <v>0</v>
      </c>
      <c r="R750" s="111">
        <v>0</v>
      </c>
      <c r="S750" s="111">
        <v>0</v>
      </c>
      <c r="T750" s="111">
        <v>0</v>
      </c>
      <c r="U750" s="111">
        <v>0</v>
      </c>
      <c r="V750" s="111">
        <v>0</v>
      </c>
      <c r="W750" s="111">
        <v>0</v>
      </c>
      <c r="X750" s="186">
        <v>36700.49</v>
      </c>
      <c r="Y750" s="111"/>
      <c r="Z750" s="110"/>
    </row>
    <row r="751" spans="1:26" s="112" customFormat="1" ht="21.95" customHeight="1" x14ac:dyDescent="0.25">
      <c r="A751" s="98">
        <v>319</v>
      </c>
      <c r="B751" s="141" t="s">
        <v>2000</v>
      </c>
      <c r="C751" s="113">
        <f t="shared" si="50"/>
        <v>47654.45</v>
      </c>
      <c r="D751" s="278"/>
      <c r="E751" s="113">
        <v>0</v>
      </c>
      <c r="F751" s="227">
        <v>0</v>
      </c>
      <c r="G751" s="113">
        <v>0</v>
      </c>
      <c r="H751" s="113">
        <v>0</v>
      </c>
      <c r="I751" s="113">
        <v>0</v>
      </c>
      <c r="J751" s="113">
        <v>0</v>
      </c>
      <c r="K751" s="113">
        <v>0</v>
      </c>
      <c r="L751" s="113">
        <v>0</v>
      </c>
      <c r="M751" s="113">
        <v>0</v>
      </c>
      <c r="N751" s="113">
        <v>0</v>
      </c>
      <c r="O751" s="113">
        <v>0</v>
      </c>
      <c r="P751" s="113">
        <v>0</v>
      </c>
      <c r="Q751" s="113">
        <v>0</v>
      </c>
      <c r="R751" s="111">
        <v>0</v>
      </c>
      <c r="S751" s="111">
        <v>0</v>
      </c>
      <c r="T751" s="111">
        <v>0</v>
      </c>
      <c r="U751" s="111">
        <v>0</v>
      </c>
      <c r="V751" s="111">
        <v>0</v>
      </c>
      <c r="W751" s="111">
        <v>0</v>
      </c>
      <c r="X751" s="186">
        <v>47654.45</v>
      </c>
      <c r="Y751" s="111"/>
      <c r="Z751" s="110"/>
    </row>
    <row r="752" spans="1:26" s="112" customFormat="1" ht="21.95" customHeight="1" x14ac:dyDescent="0.25">
      <c r="A752" s="98">
        <v>320</v>
      </c>
      <c r="B752" s="141" t="s">
        <v>2001</v>
      </c>
      <c r="C752" s="113">
        <f t="shared" si="50"/>
        <v>12626.43</v>
      </c>
      <c r="D752" s="278"/>
      <c r="E752" s="113">
        <v>0</v>
      </c>
      <c r="F752" s="227">
        <v>0</v>
      </c>
      <c r="G752" s="113">
        <v>0</v>
      </c>
      <c r="H752" s="113">
        <v>0</v>
      </c>
      <c r="I752" s="113">
        <v>0</v>
      </c>
      <c r="J752" s="113">
        <v>0</v>
      </c>
      <c r="K752" s="113">
        <v>0</v>
      </c>
      <c r="L752" s="113">
        <v>0</v>
      </c>
      <c r="M752" s="113">
        <v>0</v>
      </c>
      <c r="N752" s="113">
        <v>0</v>
      </c>
      <c r="O752" s="113">
        <v>0</v>
      </c>
      <c r="P752" s="113">
        <v>0</v>
      </c>
      <c r="Q752" s="113">
        <v>0</v>
      </c>
      <c r="R752" s="111">
        <v>0</v>
      </c>
      <c r="S752" s="111">
        <v>0</v>
      </c>
      <c r="T752" s="111">
        <v>0</v>
      </c>
      <c r="U752" s="111">
        <v>0</v>
      </c>
      <c r="V752" s="111">
        <v>0</v>
      </c>
      <c r="W752" s="111">
        <v>0</v>
      </c>
      <c r="X752" s="186">
        <v>12626.43</v>
      </c>
      <c r="Y752" s="111"/>
      <c r="Z752" s="110"/>
    </row>
    <row r="753" spans="1:26" s="112" customFormat="1" ht="21.95" customHeight="1" x14ac:dyDescent="0.25">
      <c r="A753" s="98">
        <v>321</v>
      </c>
      <c r="B753" s="141" t="s">
        <v>2002</v>
      </c>
      <c r="C753" s="113">
        <f t="shared" si="50"/>
        <v>58754.69</v>
      </c>
      <c r="D753" s="278"/>
      <c r="E753" s="113">
        <v>0</v>
      </c>
      <c r="F753" s="227">
        <v>0</v>
      </c>
      <c r="G753" s="113">
        <v>0</v>
      </c>
      <c r="H753" s="113">
        <v>0</v>
      </c>
      <c r="I753" s="113">
        <v>0</v>
      </c>
      <c r="J753" s="113">
        <v>0</v>
      </c>
      <c r="K753" s="113">
        <v>0</v>
      </c>
      <c r="L753" s="113">
        <v>0</v>
      </c>
      <c r="M753" s="113">
        <v>0</v>
      </c>
      <c r="N753" s="113">
        <v>0</v>
      </c>
      <c r="O753" s="113">
        <v>0</v>
      </c>
      <c r="P753" s="113">
        <v>0</v>
      </c>
      <c r="Q753" s="113">
        <v>0</v>
      </c>
      <c r="R753" s="111">
        <v>0</v>
      </c>
      <c r="S753" s="111">
        <v>0</v>
      </c>
      <c r="T753" s="111">
        <v>0</v>
      </c>
      <c r="U753" s="111">
        <v>0</v>
      </c>
      <c r="V753" s="111">
        <v>0</v>
      </c>
      <c r="W753" s="111">
        <v>0</v>
      </c>
      <c r="X753" s="186">
        <v>58754.69</v>
      </c>
      <c r="Y753" s="111"/>
      <c r="Z753" s="110"/>
    </row>
    <row r="754" spans="1:26" s="112" customFormat="1" ht="21.95" customHeight="1" x14ac:dyDescent="0.25">
      <c r="A754" s="98">
        <v>322</v>
      </c>
      <c r="B754" s="141" t="s">
        <v>2003</v>
      </c>
      <c r="C754" s="113">
        <f t="shared" si="50"/>
        <v>72490.5</v>
      </c>
      <c r="D754" s="278"/>
      <c r="E754" s="113">
        <v>0</v>
      </c>
      <c r="F754" s="227">
        <v>0</v>
      </c>
      <c r="G754" s="113">
        <v>0</v>
      </c>
      <c r="H754" s="113">
        <v>0</v>
      </c>
      <c r="I754" s="113">
        <v>0</v>
      </c>
      <c r="J754" s="113">
        <v>0</v>
      </c>
      <c r="K754" s="113">
        <v>0</v>
      </c>
      <c r="L754" s="113">
        <v>0</v>
      </c>
      <c r="M754" s="113">
        <v>0</v>
      </c>
      <c r="N754" s="113">
        <v>0</v>
      </c>
      <c r="O754" s="113">
        <v>0</v>
      </c>
      <c r="P754" s="113">
        <v>0</v>
      </c>
      <c r="Q754" s="113">
        <v>0</v>
      </c>
      <c r="R754" s="111">
        <v>0</v>
      </c>
      <c r="S754" s="111">
        <v>0</v>
      </c>
      <c r="T754" s="111">
        <v>0</v>
      </c>
      <c r="U754" s="111">
        <v>0</v>
      </c>
      <c r="V754" s="111">
        <v>0</v>
      </c>
      <c r="W754" s="111">
        <v>0</v>
      </c>
      <c r="X754" s="186">
        <v>72490.5</v>
      </c>
      <c r="Y754" s="111"/>
      <c r="Z754" s="110"/>
    </row>
    <row r="755" spans="1:26" s="112" customFormat="1" ht="21.95" customHeight="1" x14ac:dyDescent="0.25">
      <c r="A755" s="98">
        <v>323</v>
      </c>
      <c r="B755" s="141" t="s">
        <v>2004</v>
      </c>
      <c r="C755" s="113">
        <f t="shared" si="50"/>
        <v>24649.439999999999</v>
      </c>
      <c r="D755" s="278"/>
      <c r="E755" s="113">
        <v>0</v>
      </c>
      <c r="F755" s="227">
        <v>0</v>
      </c>
      <c r="G755" s="113">
        <v>0</v>
      </c>
      <c r="H755" s="113">
        <v>0</v>
      </c>
      <c r="I755" s="113">
        <v>0</v>
      </c>
      <c r="J755" s="113">
        <v>0</v>
      </c>
      <c r="K755" s="113">
        <v>0</v>
      </c>
      <c r="L755" s="113">
        <v>0</v>
      </c>
      <c r="M755" s="113">
        <v>0</v>
      </c>
      <c r="N755" s="113">
        <v>0</v>
      </c>
      <c r="O755" s="113">
        <v>0</v>
      </c>
      <c r="P755" s="113">
        <v>0</v>
      </c>
      <c r="Q755" s="113">
        <v>0</v>
      </c>
      <c r="R755" s="111">
        <v>0</v>
      </c>
      <c r="S755" s="111">
        <v>0</v>
      </c>
      <c r="T755" s="111">
        <v>0</v>
      </c>
      <c r="U755" s="111">
        <v>0</v>
      </c>
      <c r="V755" s="111">
        <v>0</v>
      </c>
      <c r="W755" s="111">
        <v>0</v>
      </c>
      <c r="X755" s="186">
        <v>24649.439999999999</v>
      </c>
      <c r="Y755" s="111"/>
      <c r="Z755" s="110"/>
    </row>
    <row r="756" spans="1:26" s="112" customFormat="1" ht="21.95" customHeight="1" x14ac:dyDescent="0.25">
      <c r="A756" s="98">
        <v>324</v>
      </c>
      <c r="B756" s="141" t="s">
        <v>2005</v>
      </c>
      <c r="C756" s="113">
        <f t="shared" si="50"/>
        <v>24564</v>
      </c>
      <c r="D756" s="278"/>
      <c r="E756" s="113">
        <v>0</v>
      </c>
      <c r="F756" s="227">
        <v>0</v>
      </c>
      <c r="G756" s="113">
        <v>0</v>
      </c>
      <c r="H756" s="113">
        <v>0</v>
      </c>
      <c r="I756" s="113">
        <v>0</v>
      </c>
      <c r="J756" s="113">
        <v>0</v>
      </c>
      <c r="K756" s="113">
        <v>0</v>
      </c>
      <c r="L756" s="113">
        <v>0</v>
      </c>
      <c r="M756" s="113">
        <v>0</v>
      </c>
      <c r="N756" s="113">
        <v>0</v>
      </c>
      <c r="O756" s="113">
        <v>0</v>
      </c>
      <c r="P756" s="113">
        <v>0</v>
      </c>
      <c r="Q756" s="113">
        <v>0</v>
      </c>
      <c r="R756" s="111">
        <v>0</v>
      </c>
      <c r="S756" s="111">
        <v>0</v>
      </c>
      <c r="T756" s="111">
        <v>0</v>
      </c>
      <c r="U756" s="111">
        <v>0</v>
      </c>
      <c r="V756" s="111">
        <v>0</v>
      </c>
      <c r="W756" s="111">
        <v>0</v>
      </c>
      <c r="X756" s="186">
        <v>24564</v>
      </c>
      <c r="Y756" s="111"/>
      <c r="Z756" s="110"/>
    </row>
    <row r="757" spans="1:26" s="112" customFormat="1" ht="21.95" customHeight="1" x14ac:dyDescent="0.25">
      <c r="A757" s="98">
        <v>325</v>
      </c>
      <c r="B757" s="141" t="s">
        <v>2006</v>
      </c>
      <c r="C757" s="113">
        <f t="shared" si="50"/>
        <v>23077.3</v>
      </c>
      <c r="D757" s="278"/>
      <c r="E757" s="113">
        <v>0</v>
      </c>
      <c r="F757" s="227">
        <v>0</v>
      </c>
      <c r="G757" s="113">
        <v>0</v>
      </c>
      <c r="H757" s="113">
        <v>0</v>
      </c>
      <c r="I757" s="113">
        <v>0</v>
      </c>
      <c r="J757" s="113">
        <v>0</v>
      </c>
      <c r="K757" s="113">
        <v>0</v>
      </c>
      <c r="L757" s="113">
        <v>0</v>
      </c>
      <c r="M757" s="113">
        <v>0</v>
      </c>
      <c r="N757" s="113">
        <v>0</v>
      </c>
      <c r="O757" s="113">
        <v>0</v>
      </c>
      <c r="P757" s="113">
        <v>0</v>
      </c>
      <c r="Q757" s="113">
        <v>0</v>
      </c>
      <c r="R757" s="111">
        <v>0</v>
      </c>
      <c r="S757" s="111">
        <v>0</v>
      </c>
      <c r="T757" s="111">
        <v>0</v>
      </c>
      <c r="U757" s="111">
        <v>0</v>
      </c>
      <c r="V757" s="111">
        <v>0</v>
      </c>
      <c r="W757" s="111">
        <v>0</v>
      </c>
      <c r="X757" s="186">
        <v>23077.3</v>
      </c>
      <c r="Y757" s="111"/>
      <c r="Z757" s="110"/>
    </row>
    <row r="758" spans="1:26" s="112" customFormat="1" ht="21.95" customHeight="1" x14ac:dyDescent="0.25">
      <c r="A758" s="98">
        <v>326</v>
      </c>
      <c r="B758" s="141" t="s">
        <v>2007</v>
      </c>
      <c r="C758" s="113">
        <f t="shared" si="50"/>
        <v>28035</v>
      </c>
      <c r="D758" s="278"/>
      <c r="E758" s="113">
        <v>0</v>
      </c>
      <c r="F758" s="227">
        <v>0</v>
      </c>
      <c r="G758" s="113">
        <v>0</v>
      </c>
      <c r="H758" s="113">
        <v>0</v>
      </c>
      <c r="I758" s="113">
        <v>0</v>
      </c>
      <c r="J758" s="113">
        <v>0</v>
      </c>
      <c r="K758" s="113">
        <v>0</v>
      </c>
      <c r="L758" s="113">
        <v>0</v>
      </c>
      <c r="M758" s="113">
        <v>0</v>
      </c>
      <c r="N758" s="113">
        <v>0</v>
      </c>
      <c r="O758" s="113">
        <v>0</v>
      </c>
      <c r="P758" s="113">
        <v>0</v>
      </c>
      <c r="Q758" s="113">
        <v>0</v>
      </c>
      <c r="R758" s="111">
        <v>0</v>
      </c>
      <c r="S758" s="111">
        <v>0</v>
      </c>
      <c r="T758" s="111">
        <v>0</v>
      </c>
      <c r="U758" s="111">
        <v>0</v>
      </c>
      <c r="V758" s="111">
        <v>0</v>
      </c>
      <c r="W758" s="111">
        <v>0</v>
      </c>
      <c r="X758" s="186">
        <v>28035</v>
      </c>
      <c r="Y758" s="111"/>
      <c r="Z758" s="110"/>
    </row>
    <row r="759" spans="1:26" s="112" customFormat="1" ht="21.95" customHeight="1" x14ac:dyDescent="0.25">
      <c r="A759" s="98">
        <v>327</v>
      </c>
      <c r="B759" s="141" t="s">
        <v>2008</v>
      </c>
      <c r="C759" s="113">
        <f t="shared" si="50"/>
        <v>43187.3</v>
      </c>
      <c r="D759" s="278"/>
      <c r="E759" s="113">
        <v>0</v>
      </c>
      <c r="F759" s="227">
        <v>0</v>
      </c>
      <c r="G759" s="113">
        <v>0</v>
      </c>
      <c r="H759" s="113">
        <v>0</v>
      </c>
      <c r="I759" s="113">
        <v>0</v>
      </c>
      <c r="J759" s="113">
        <v>0</v>
      </c>
      <c r="K759" s="113">
        <v>0</v>
      </c>
      <c r="L759" s="113">
        <v>0</v>
      </c>
      <c r="M759" s="113">
        <v>0</v>
      </c>
      <c r="N759" s="113">
        <v>0</v>
      </c>
      <c r="O759" s="113">
        <v>0</v>
      </c>
      <c r="P759" s="113">
        <v>0</v>
      </c>
      <c r="Q759" s="113">
        <v>0</v>
      </c>
      <c r="R759" s="111">
        <v>0</v>
      </c>
      <c r="S759" s="111">
        <v>0</v>
      </c>
      <c r="T759" s="111">
        <v>0</v>
      </c>
      <c r="U759" s="111">
        <v>0</v>
      </c>
      <c r="V759" s="111">
        <v>0</v>
      </c>
      <c r="W759" s="111">
        <v>0</v>
      </c>
      <c r="X759" s="186">
        <v>43187.3</v>
      </c>
      <c r="Y759" s="111"/>
      <c r="Z759" s="110"/>
    </row>
    <row r="760" spans="1:26" s="112" customFormat="1" ht="21.95" customHeight="1" x14ac:dyDescent="0.25">
      <c r="A760" s="98">
        <v>328</v>
      </c>
      <c r="B760" s="141" t="s">
        <v>2009</v>
      </c>
      <c r="C760" s="113">
        <f t="shared" si="50"/>
        <v>34269.5</v>
      </c>
      <c r="D760" s="278"/>
      <c r="E760" s="113">
        <v>0</v>
      </c>
      <c r="F760" s="227">
        <v>0</v>
      </c>
      <c r="G760" s="113">
        <v>0</v>
      </c>
      <c r="H760" s="113">
        <v>0</v>
      </c>
      <c r="I760" s="113">
        <v>0</v>
      </c>
      <c r="J760" s="113">
        <v>0</v>
      </c>
      <c r="K760" s="113">
        <v>0</v>
      </c>
      <c r="L760" s="113">
        <v>0</v>
      </c>
      <c r="M760" s="113">
        <v>0</v>
      </c>
      <c r="N760" s="113">
        <v>0</v>
      </c>
      <c r="O760" s="113">
        <v>0</v>
      </c>
      <c r="P760" s="113">
        <v>0</v>
      </c>
      <c r="Q760" s="113">
        <v>0</v>
      </c>
      <c r="R760" s="111">
        <v>0</v>
      </c>
      <c r="S760" s="111">
        <v>0</v>
      </c>
      <c r="T760" s="111">
        <v>0</v>
      </c>
      <c r="U760" s="111">
        <v>0</v>
      </c>
      <c r="V760" s="111">
        <v>0</v>
      </c>
      <c r="W760" s="111">
        <v>0</v>
      </c>
      <c r="X760" s="186">
        <v>34269.5</v>
      </c>
      <c r="Y760" s="111"/>
      <c r="Z760" s="110"/>
    </row>
    <row r="761" spans="1:26" s="112" customFormat="1" ht="21.95" customHeight="1" x14ac:dyDescent="0.25">
      <c r="A761" s="98">
        <v>329</v>
      </c>
      <c r="B761" s="141" t="s">
        <v>2010</v>
      </c>
      <c r="C761" s="113">
        <f t="shared" si="50"/>
        <v>55513.31</v>
      </c>
      <c r="D761" s="278"/>
      <c r="E761" s="113">
        <v>0</v>
      </c>
      <c r="F761" s="227">
        <v>0</v>
      </c>
      <c r="G761" s="113">
        <v>0</v>
      </c>
      <c r="H761" s="113">
        <v>0</v>
      </c>
      <c r="I761" s="113">
        <v>0</v>
      </c>
      <c r="J761" s="113">
        <v>0</v>
      </c>
      <c r="K761" s="113">
        <v>0</v>
      </c>
      <c r="L761" s="113">
        <v>0</v>
      </c>
      <c r="M761" s="113">
        <v>0</v>
      </c>
      <c r="N761" s="113">
        <v>0</v>
      </c>
      <c r="O761" s="113">
        <v>0</v>
      </c>
      <c r="P761" s="113">
        <v>0</v>
      </c>
      <c r="Q761" s="113">
        <v>0</v>
      </c>
      <c r="R761" s="111">
        <v>0</v>
      </c>
      <c r="S761" s="111">
        <v>0</v>
      </c>
      <c r="T761" s="111">
        <v>0</v>
      </c>
      <c r="U761" s="111">
        <v>0</v>
      </c>
      <c r="V761" s="111">
        <v>0</v>
      </c>
      <c r="W761" s="111">
        <v>0</v>
      </c>
      <c r="X761" s="186">
        <v>55513.31</v>
      </c>
      <c r="Y761" s="111"/>
      <c r="Z761" s="110"/>
    </row>
    <row r="762" spans="1:26" s="112" customFormat="1" ht="21.95" customHeight="1" x14ac:dyDescent="0.25">
      <c r="A762" s="98">
        <v>330</v>
      </c>
      <c r="B762" s="141" t="s">
        <v>2011</v>
      </c>
      <c r="C762" s="113">
        <f t="shared" si="50"/>
        <v>19357.5</v>
      </c>
      <c r="D762" s="278"/>
      <c r="E762" s="113">
        <v>0</v>
      </c>
      <c r="F762" s="227">
        <v>0</v>
      </c>
      <c r="G762" s="113">
        <v>0</v>
      </c>
      <c r="H762" s="113">
        <v>0</v>
      </c>
      <c r="I762" s="113">
        <v>0</v>
      </c>
      <c r="J762" s="113">
        <v>0</v>
      </c>
      <c r="K762" s="113">
        <v>0</v>
      </c>
      <c r="L762" s="113">
        <v>0</v>
      </c>
      <c r="M762" s="113">
        <v>0</v>
      </c>
      <c r="N762" s="113">
        <v>0</v>
      </c>
      <c r="O762" s="113">
        <v>0</v>
      </c>
      <c r="P762" s="113">
        <v>0</v>
      </c>
      <c r="Q762" s="113">
        <v>0</v>
      </c>
      <c r="R762" s="111">
        <v>0</v>
      </c>
      <c r="S762" s="111">
        <v>0</v>
      </c>
      <c r="T762" s="111">
        <v>0</v>
      </c>
      <c r="U762" s="111">
        <v>0</v>
      </c>
      <c r="V762" s="111">
        <v>0</v>
      </c>
      <c r="W762" s="111">
        <v>0</v>
      </c>
      <c r="X762" s="186">
        <v>19357.5</v>
      </c>
      <c r="Y762" s="111"/>
      <c r="Z762" s="110"/>
    </row>
    <row r="763" spans="1:26" s="112" customFormat="1" ht="21.95" customHeight="1" x14ac:dyDescent="0.25">
      <c r="A763" s="98">
        <v>331</v>
      </c>
      <c r="B763" s="141" t="s">
        <v>2012</v>
      </c>
      <c r="C763" s="113">
        <f t="shared" si="50"/>
        <v>36218.6</v>
      </c>
      <c r="D763" s="278"/>
      <c r="E763" s="113">
        <v>0</v>
      </c>
      <c r="F763" s="227">
        <v>0</v>
      </c>
      <c r="G763" s="113">
        <v>0</v>
      </c>
      <c r="H763" s="113">
        <v>0</v>
      </c>
      <c r="I763" s="113">
        <v>0</v>
      </c>
      <c r="J763" s="113">
        <v>0</v>
      </c>
      <c r="K763" s="113">
        <v>0</v>
      </c>
      <c r="L763" s="113">
        <v>0</v>
      </c>
      <c r="M763" s="113">
        <v>0</v>
      </c>
      <c r="N763" s="113">
        <v>0</v>
      </c>
      <c r="O763" s="113">
        <v>0</v>
      </c>
      <c r="P763" s="113">
        <v>0</v>
      </c>
      <c r="Q763" s="113">
        <v>0</v>
      </c>
      <c r="R763" s="111">
        <v>0</v>
      </c>
      <c r="S763" s="111">
        <v>0</v>
      </c>
      <c r="T763" s="111">
        <v>0</v>
      </c>
      <c r="U763" s="111">
        <v>0</v>
      </c>
      <c r="V763" s="111">
        <v>0</v>
      </c>
      <c r="W763" s="111">
        <v>0</v>
      </c>
      <c r="X763" s="186">
        <v>36218.6</v>
      </c>
      <c r="Y763" s="111"/>
      <c r="Z763" s="110"/>
    </row>
    <row r="764" spans="1:26" s="112" customFormat="1" ht="21.95" customHeight="1" x14ac:dyDescent="0.25">
      <c r="A764" s="98">
        <v>332</v>
      </c>
      <c r="B764" s="141" t="s">
        <v>2013</v>
      </c>
      <c r="C764" s="113">
        <f t="shared" si="50"/>
        <v>36014.300000000003</v>
      </c>
      <c r="D764" s="278"/>
      <c r="E764" s="113">
        <v>0</v>
      </c>
      <c r="F764" s="227">
        <v>0</v>
      </c>
      <c r="G764" s="113">
        <v>0</v>
      </c>
      <c r="H764" s="113">
        <v>0</v>
      </c>
      <c r="I764" s="113">
        <v>0</v>
      </c>
      <c r="J764" s="113">
        <v>0</v>
      </c>
      <c r="K764" s="113">
        <v>0</v>
      </c>
      <c r="L764" s="113">
        <v>0</v>
      </c>
      <c r="M764" s="113">
        <v>0</v>
      </c>
      <c r="N764" s="113">
        <v>0</v>
      </c>
      <c r="O764" s="113">
        <v>0</v>
      </c>
      <c r="P764" s="113">
        <v>0</v>
      </c>
      <c r="Q764" s="113">
        <v>0</v>
      </c>
      <c r="R764" s="111">
        <v>0</v>
      </c>
      <c r="S764" s="111">
        <v>0</v>
      </c>
      <c r="T764" s="111">
        <v>0</v>
      </c>
      <c r="U764" s="111">
        <v>0</v>
      </c>
      <c r="V764" s="111">
        <v>0</v>
      </c>
      <c r="W764" s="111">
        <v>0</v>
      </c>
      <c r="X764" s="186">
        <v>36014.300000000003</v>
      </c>
      <c r="Y764" s="111"/>
      <c r="Z764" s="110"/>
    </row>
    <row r="765" spans="1:26" s="112" customFormat="1" ht="21.95" customHeight="1" x14ac:dyDescent="0.25">
      <c r="A765" s="98">
        <v>333</v>
      </c>
      <c r="B765" s="141" t="s">
        <v>2014</v>
      </c>
      <c r="C765" s="113">
        <f t="shared" si="50"/>
        <v>21414.74</v>
      </c>
      <c r="D765" s="278"/>
      <c r="E765" s="113">
        <v>0</v>
      </c>
      <c r="F765" s="227">
        <v>0</v>
      </c>
      <c r="G765" s="113">
        <v>0</v>
      </c>
      <c r="H765" s="113">
        <v>0</v>
      </c>
      <c r="I765" s="113">
        <v>0</v>
      </c>
      <c r="J765" s="113">
        <v>0</v>
      </c>
      <c r="K765" s="113">
        <v>0</v>
      </c>
      <c r="L765" s="113">
        <v>0</v>
      </c>
      <c r="M765" s="113">
        <v>0</v>
      </c>
      <c r="N765" s="113">
        <v>0</v>
      </c>
      <c r="O765" s="113">
        <v>0</v>
      </c>
      <c r="P765" s="113">
        <v>0</v>
      </c>
      <c r="Q765" s="113">
        <v>0</v>
      </c>
      <c r="R765" s="111">
        <v>0</v>
      </c>
      <c r="S765" s="111">
        <v>0</v>
      </c>
      <c r="T765" s="111">
        <v>0</v>
      </c>
      <c r="U765" s="111">
        <v>0</v>
      </c>
      <c r="V765" s="111">
        <v>0</v>
      </c>
      <c r="W765" s="111">
        <v>0</v>
      </c>
      <c r="X765" s="186">
        <v>21414.74</v>
      </c>
      <c r="Y765" s="111"/>
      <c r="Z765" s="110"/>
    </row>
    <row r="766" spans="1:26" s="112" customFormat="1" ht="21.95" customHeight="1" x14ac:dyDescent="0.25">
      <c r="A766" s="98">
        <v>334</v>
      </c>
      <c r="B766" s="141" t="s">
        <v>2015</v>
      </c>
      <c r="C766" s="113">
        <f t="shared" si="50"/>
        <v>21273.23</v>
      </c>
      <c r="D766" s="278"/>
      <c r="E766" s="113">
        <v>0</v>
      </c>
      <c r="F766" s="227">
        <v>0</v>
      </c>
      <c r="G766" s="113">
        <v>0</v>
      </c>
      <c r="H766" s="113">
        <v>0</v>
      </c>
      <c r="I766" s="113">
        <v>0</v>
      </c>
      <c r="J766" s="113">
        <v>0</v>
      </c>
      <c r="K766" s="113">
        <v>0</v>
      </c>
      <c r="L766" s="113">
        <v>0</v>
      </c>
      <c r="M766" s="113">
        <v>0</v>
      </c>
      <c r="N766" s="113">
        <v>0</v>
      </c>
      <c r="O766" s="113">
        <v>0</v>
      </c>
      <c r="P766" s="113">
        <v>0</v>
      </c>
      <c r="Q766" s="113">
        <v>0</v>
      </c>
      <c r="R766" s="111">
        <v>0</v>
      </c>
      <c r="S766" s="111">
        <v>0</v>
      </c>
      <c r="T766" s="111">
        <v>0</v>
      </c>
      <c r="U766" s="111">
        <v>0</v>
      </c>
      <c r="V766" s="111">
        <v>0</v>
      </c>
      <c r="W766" s="111">
        <v>0</v>
      </c>
      <c r="X766" s="186">
        <v>21273.23</v>
      </c>
      <c r="Y766" s="111"/>
      <c r="Z766" s="110"/>
    </row>
    <row r="767" spans="1:26" s="112" customFormat="1" ht="21.95" customHeight="1" x14ac:dyDescent="0.25">
      <c r="A767" s="98">
        <v>335</v>
      </c>
      <c r="B767" s="141" t="s">
        <v>2016</v>
      </c>
      <c r="C767" s="113">
        <f t="shared" si="50"/>
        <v>36950.129999999997</v>
      </c>
      <c r="D767" s="278"/>
      <c r="E767" s="113">
        <v>0</v>
      </c>
      <c r="F767" s="227">
        <v>0</v>
      </c>
      <c r="G767" s="113">
        <v>0</v>
      </c>
      <c r="H767" s="113">
        <v>0</v>
      </c>
      <c r="I767" s="113">
        <v>0</v>
      </c>
      <c r="J767" s="113">
        <v>0</v>
      </c>
      <c r="K767" s="113">
        <v>0</v>
      </c>
      <c r="L767" s="113">
        <v>0</v>
      </c>
      <c r="M767" s="113">
        <v>0</v>
      </c>
      <c r="N767" s="113">
        <v>0</v>
      </c>
      <c r="O767" s="113">
        <v>0</v>
      </c>
      <c r="P767" s="113">
        <v>0</v>
      </c>
      <c r="Q767" s="113">
        <v>0</v>
      </c>
      <c r="R767" s="111">
        <v>0</v>
      </c>
      <c r="S767" s="111">
        <v>0</v>
      </c>
      <c r="T767" s="111">
        <v>0</v>
      </c>
      <c r="U767" s="111">
        <v>0</v>
      </c>
      <c r="V767" s="111">
        <v>0</v>
      </c>
      <c r="W767" s="111">
        <v>0</v>
      </c>
      <c r="X767" s="186">
        <v>36950.129999999997</v>
      </c>
      <c r="Y767" s="111"/>
      <c r="Z767" s="110"/>
    </row>
    <row r="768" spans="1:26" s="112" customFormat="1" ht="21.95" customHeight="1" x14ac:dyDescent="0.25">
      <c r="A768" s="98">
        <v>336</v>
      </c>
      <c r="B768" s="141" t="s">
        <v>2017</v>
      </c>
      <c r="C768" s="113">
        <f t="shared" si="50"/>
        <v>16714.2</v>
      </c>
      <c r="D768" s="278"/>
      <c r="E768" s="113">
        <v>0</v>
      </c>
      <c r="F768" s="227">
        <v>0</v>
      </c>
      <c r="G768" s="113">
        <v>0</v>
      </c>
      <c r="H768" s="113">
        <v>0</v>
      </c>
      <c r="I768" s="113">
        <v>0</v>
      </c>
      <c r="J768" s="113">
        <v>0</v>
      </c>
      <c r="K768" s="113">
        <v>0</v>
      </c>
      <c r="L768" s="113">
        <v>0</v>
      </c>
      <c r="M768" s="113">
        <v>0</v>
      </c>
      <c r="N768" s="113">
        <v>0</v>
      </c>
      <c r="O768" s="113">
        <v>0</v>
      </c>
      <c r="P768" s="113">
        <v>0</v>
      </c>
      <c r="Q768" s="113">
        <v>0</v>
      </c>
      <c r="R768" s="111">
        <v>0</v>
      </c>
      <c r="S768" s="111">
        <v>0</v>
      </c>
      <c r="T768" s="111">
        <v>0</v>
      </c>
      <c r="U768" s="111">
        <v>0</v>
      </c>
      <c r="V768" s="111">
        <v>0</v>
      </c>
      <c r="W768" s="111">
        <v>0</v>
      </c>
      <c r="X768" s="186">
        <v>16714.2</v>
      </c>
      <c r="Y768" s="111"/>
      <c r="Z768" s="110"/>
    </row>
    <row r="769" spans="1:26" s="112" customFormat="1" ht="21.95" customHeight="1" x14ac:dyDescent="0.25">
      <c r="A769" s="98">
        <v>337</v>
      </c>
      <c r="B769" s="141" t="s">
        <v>2018</v>
      </c>
      <c r="C769" s="113">
        <f t="shared" si="50"/>
        <v>31646.18</v>
      </c>
      <c r="D769" s="278"/>
      <c r="E769" s="113">
        <v>0</v>
      </c>
      <c r="F769" s="227">
        <v>0</v>
      </c>
      <c r="G769" s="113">
        <v>0</v>
      </c>
      <c r="H769" s="113">
        <v>0</v>
      </c>
      <c r="I769" s="113">
        <v>0</v>
      </c>
      <c r="J769" s="113">
        <v>0</v>
      </c>
      <c r="K769" s="113">
        <v>0</v>
      </c>
      <c r="L769" s="113">
        <v>0</v>
      </c>
      <c r="M769" s="113">
        <v>0</v>
      </c>
      <c r="N769" s="113">
        <v>0</v>
      </c>
      <c r="O769" s="113">
        <v>0</v>
      </c>
      <c r="P769" s="113">
        <v>0</v>
      </c>
      <c r="Q769" s="113">
        <v>0</v>
      </c>
      <c r="R769" s="111">
        <v>0</v>
      </c>
      <c r="S769" s="111">
        <v>0</v>
      </c>
      <c r="T769" s="111">
        <v>0</v>
      </c>
      <c r="U769" s="111">
        <v>0</v>
      </c>
      <c r="V769" s="111">
        <v>0</v>
      </c>
      <c r="W769" s="111">
        <v>0</v>
      </c>
      <c r="X769" s="186">
        <v>31646.18</v>
      </c>
      <c r="Y769" s="111"/>
      <c r="Z769" s="110"/>
    </row>
    <row r="770" spans="1:26" s="112" customFormat="1" ht="21.95" customHeight="1" x14ac:dyDescent="0.25">
      <c r="A770" s="98">
        <v>338</v>
      </c>
      <c r="B770" s="141" t="s">
        <v>2019</v>
      </c>
      <c r="C770" s="113">
        <f t="shared" si="50"/>
        <v>22134.3</v>
      </c>
      <c r="D770" s="278"/>
      <c r="E770" s="113">
        <v>0</v>
      </c>
      <c r="F770" s="227">
        <v>0</v>
      </c>
      <c r="G770" s="113">
        <v>0</v>
      </c>
      <c r="H770" s="113">
        <v>0</v>
      </c>
      <c r="I770" s="113">
        <v>0</v>
      </c>
      <c r="J770" s="113">
        <v>0</v>
      </c>
      <c r="K770" s="113">
        <v>0</v>
      </c>
      <c r="L770" s="113">
        <v>0</v>
      </c>
      <c r="M770" s="113">
        <v>0</v>
      </c>
      <c r="N770" s="113">
        <v>0</v>
      </c>
      <c r="O770" s="113">
        <v>0</v>
      </c>
      <c r="P770" s="113">
        <v>0</v>
      </c>
      <c r="Q770" s="113">
        <v>0</v>
      </c>
      <c r="R770" s="111">
        <v>0</v>
      </c>
      <c r="S770" s="111">
        <v>0</v>
      </c>
      <c r="T770" s="111">
        <v>0</v>
      </c>
      <c r="U770" s="111">
        <v>0</v>
      </c>
      <c r="V770" s="111">
        <v>0</v>
      </c>
      <c r="W770" s="111">
        <v>0</v>
      </c>
      <c r="X770" s="186">
        <v>22134.3</v>
      </c>
      <c r="Y770" s="111"/>
      <c r="Z770" s="110"/>
    </row>
    <row r="771" spans="1:26" s="112" customFormat="1" ht="21.95" customHeight="1" x14ac:dyDescent="0.25">
      <c r="A771" s="98">
        <v>339</v>
      </c>
      <c r="B771" s="141" t="s">
        <v>2020</v>
      </c>
      <c r="C771" s="113">
        <f t="shared" si="50"/>
        <v>81288.149999999994</v>
      </c>
      <c r="D771" s="278"/>
      <c r="E771" s="113">
        <v>0</v>
      </c>
      <c r="F771" s="227">
        <v>0</v>
      </c>
      <c r="G771" s="113">
        <v>0</v>
      </c>
      <c r="H771" s="113">
        <v>0</v>
      </c>
      <c r="I771" s="113">
        <v>0</v>
      </c>
      <c r="J771" s="113">
        <v>0</v>
      </c>
      <c r="K771" s="113">
        <v>0</v>
      </c>
      <c r="L771" s="113">
        <v>0</v>
      </c>
      <c r="M771" s="113">
        <v>0</v>
      </c>
      <c r="N771" s="113">
        <v>0</v>
      </c>
      <c r="O771" s="113">
        <v>0</v>
      </c>
      <c r="P771" s="113">
        <v>0</v>
      </c>
      <c r="Q771" s="113">
        <v>0</v>
      </c>
      <c r="R771" s="111">
        <v>0</v>
      </c>
      <c r="S771" s="111">
        <v>0</v>
      </c>
      <c r="T771" s="111">
        <v>0</v>
      </c>
      <c r="U771" s="111">
        <v>0</v>
      </c>
      <c r="V771" s="111">
        <v>0</v>
      </c>
      <c r="W771" s="111">
        <v>0</v>
      </c>
      <c r="X771" s="186">
        <v>81288.149999999994</v>
      </c>
      <c r="Y771" s="111"/>
      <c r="Z771" s="110"/>
    </row>
    <row r="772" spans="1:26" s="112" customFormat="1" ht="21.95" customHeight="1" x14ac:dyDescent="0.25">
      <c r="A772" s="98">
        <v>340</v>
      </c>
      <c r="B772" s="141" t="s">
        <v>2021</v>
      </c>
      <c r="C772" s="113">
        <f t="shared" si="50"/>
        <v>36761.9</v>
      </c>
      <c r="D772" s="278"/>
      <c r="E772" s="113">
        <v>0</v>
      </c>
      <c r="F772" s="227">
        <v>0</v>
      </c>
      <c r="G772" s="113">
        <v>0</v>
      </c>
      <c r="H772" s="113">
        <v>0</v>
      </c>
      <c r="I772" s="113">
        <v>0</v>
      </c>
      <c r="J772" s="113">
        <v>0</v>
      </c>
      <c r="K772" s="113">
        <v>0</v>
      </c>
      <c r="L772" s="113">
        <v>0</v>
      </c>
      <c r="M772" s="113">
        <v>0</v>
      </c>
      <c r="N772" s="113">
        <v>0</v>
      </c>
      <c r="O772" s="113">
        <v>0</v>
      </c>
      <c r="P772" s="113">
        <v>0</v>
      </c>
      <c r="Q772" s="113">
        <v>0</v>
      </c>
      <c r="R772" s="111">
        <v>0</v>
      </c>
      <c r="S772" s="111">
        <v>0</v>
      </c>
      <c r="T772" s="111">
        <v>0</v>
      </c>
      <c r="U772" s="111">
        <v>0</v>
      </c>
      <c r="V772" s="111">
        <v>0</v>
      </c>
      <c r="W772" s="111">
        <v>0</v>
      </c>
      <c r="X772" s="186">
        <v>36761.9</v>
      </c>
      <c r="Y772" s="111"/>
      <c r="Z772" s="110"/>
    </row>
    <row r="773" spans="1:26" s="112" customFormat="1" ht="21.95" customHeight="1" x14ac:dyDescent="0.25">
      <c r="A773" s="98">
        <v>341</v>
      </c>
      <c r="B773" s="141" t="s">
        <v>2022</v>
      </c>
      <c r="C773" s="113">
        <f t="shared" si="50"/>
        <v>34728.69</v>
      </c>
      <c r="D773" s="278"/>
      <c r="E773" s="113">
        <v>0</v>
      </c>
      <c r="F773" s="227">
        <v>0</v>
      </c>
      <c r="G773" s="113">
        <v>0</v>
      </c>
      <c r="H773" s="113">
        <v>0</v>
      </c>
      <c r="I773" s="113">
        <v>0</v>
      </c>
      <c r="J773" s="113">
        <v>0</v>
      </c>
      <c r="K773" s="113">
        <v>0</v>
      </c>
      <c r="L773" s="113">
        <v>0</v>
      </c>
      <c r="M773" s="113">
        <v>0</v>
      </c>
      <c r="N773" s="113">
        <v>0</v>
      </c>
      <c r="O773" s="113">
        <v>0</v>
      </c>
      <c r="P773" s="113">
        <v>0</v>
      </c>
      <c r="Q773" s="113">
        <v>0</v>
      </c>
      <c r="R773" s="111">
        <v>0</v>
      </c>
      <c r="S773" s="111">
        <v>0</v>
      </c>
      <c r="T773" s="111">
        <v>0</v>
      </c>
      <c r="U773" s="111">
        <v>0</v>
      </c>
      <c r="V773" s="111">
        <v>0</v>
      </c>
      <c r="W773" s="111">
        <v>0</v>
      </c>
      <c r="X773" s="186">
        <v>34728.69</v>
      </c>
      <c r="Y773" s="111"/>
      <c r="Z773" s="110"/>
    </row>
    <row r="774" spans="1:26" s="112" customFormat="1" ht="21.95" customHeight="1" x14ac:dyDescent="0.25">
      <c r="A774" s="98">
        <v>342</v>
      </c>
      <c r="B774" s="141" t="s">
        <v>2023</v>
      </c>
      <c r="C774" s="113">
        <f t="shared" si="50"/>
        <v>34641.919999999998</v>
      </c>
      <c r="D774" s="278"/>
      <c r="E774" s="113">
        <v>0</v>
      </c>
      <c r="F774" s="227">
        <v>0</v>
      </c>
      <c r="G774" s="113">
        <v>0</v>
      </c>
      <c r="H774" s="113">
        <v>0</v>
      </c>
      <c r="I774" s="113">
        <v>0</v>
      </c>
      <c r="J774" s="113">
        <v>0</v>
      </c>
      <c r="K774" s="113">
        <v>0</v>
      </c>
      <c r="L774" s="113">
        <v>0</v>
      </c>
      <c r="M774" s="113">
        <v>0</v>
      </c>
      <c r="N774" s="113">
        <v>0</v>
      </c>
      <c r="O774" s="113">
        <v>0</v>
      </c>
      <c r="P774" s="113">
        <v>0</v>
      </c>
      <c r="Q774" s="113">
        <v>0</v>
      </c>
      <c r="R774" s="111">
        <v>0</v>
      </c>
      <c r="S774" s="111">
        <v>0</v>
      </c>
      <c r="T774" s="111">
        <v>0</v>
      </c>
      <c r="U774" s="111">
        <v>0</v>
      </c>
      <c r="V774" s="111">
        <v>0</v>
      </c>
      <c r="W774" s="111">
        <v>0</v>
      </c>
      <c r="X774" s="186">
        <v>34641.919999999998</v>
      </c>
      <c r="Y774" s="111"/>
      <c r="Z774" s="110"/>
    </row>
    <row r="775" spans="1:26" s="112" customFormat="1" ht="21.95" customHeight="1" x14ac:dyDescent="0.25">
      <c r="A775" s="98">
        <v>343</v>
      </c>
      <c r="B775" s="141" t="s">
        <v>2024</v>
      </c>
      <c r="C775" s="113">
        <f t="shared" si="50"/>
        <v>58675.39</v>
      </c>
      <c r="D775" s="278"/>
      <c r="E775" s="113">
        <v>0</v>
      </c>
      <c r="F775" s="227">
        <v>0</v>
      </c>
      <c r="G775" s="113">
        <v>0</v>
      </c>
      <c r="H775" s="113">
        <v>0</v>
      </c>
      <c r="I775" s="113">
        <v>0</v>
      </c>
      <c r="J775" s="113">
        <v>0</v>
      </c>
      <c r="K775" s="113">
        <v>0</v>
      </c>
      <c r="L775" s="113">
        <v>0</v>
      </c>
      <c r="M775" s="113">
        <v>0</v>
      </c>
      <c r="N775" s="113">
        <v>0</v>
      </c>
      <c r="O775" s="113">
        <v>0</v>
      </c>
      <c r="P775" s="113">
        <v>0</v>
      </c>
      <c r="Q775" s="113">
        <v>0</v>
      </c>
      <c r="R775" s="111">
        <v>0</v>
      </c>
      <c r="S775" s="111">
        <v>0</v>
      </c>
      <c r="T775" s="111">
        <v>0</v>
      </c>
      <c r="U775" s="111">
        <v>0</v>
      </c>
      <c r="V775" s="111">
        <v>0</v>
      </c>
      <c r="W775" s="111">
        <v>0</v>
      </c>
      <c r="X775" s="186">
        <v>58675.39</v>
      </c>
      <c r="Y775" s="111"/>
      <c r="Z775" s="110"/>
    </row>
    <row r="776" spans="1:26" s="112" customFormat="1" ht="21.95" customHeight="1" x14ac:dyDescent="0.25">
      <c r="A776" s="98">
        <v>344</v>
      </c>
      <c r="B776" s="141" t="s">
        <v>2025</v>
      </c>
      <c r="C776" s="113">
        <f t="shared" si="50"/>
        <v>68151.75</v>
      </c>
      <c r="D776" s="278"/>
      <c r="E776" s="113">
        <v>0</v>
      </c>
      <c r="F776" s="227">
        <v>0</v>
      </c>
      <c r="G776" s="113">
        <v>0</v>
      </c>
      <c r="H776" s="113">
        <v>0</v>
      </c>
      <c r="I776" s="113">
        <v>0</v>
      </c>
      <c r="J776" s="113">
        <v>0</v>
      </c>
      <c r="K776" s="113">
        <v>0</v>
      </c>
      <c r="L776" s="113">
        <v>0</v>
      </c>
      <c r="M776" s="113">
        <v>0</v>
      </c>
      <c r="N776" s="113">
        <v>0</v>
      </c>
      <c r="O776" s="113">
        <v>0</v>
      </c>
      <c r="P776" s="113">
        <v>0</v>
      </c>
      <c r="Q776" s="113">
        <v>0</v>
      </c>
      <c r="R776" s="111">
        <v>0</v>
      </c>
      <c r="S776" s="111">
        <v>0</v>
      </c>
      <c r="T776" s="111">
        <v>0</v>
      </c>
      <c r="U776" s="111">
        <v>0</v>
      </c>
      <c r="V776" s="111">
        <v>0</v>
      </c>
      <c r="W776" s="111">
        <v>0</v>
      </c>
      <c r="X776" s="186">
        <v>68151.75</v>
      </c>
      <c r="Y776" s="111"/>
      <c r="Z776" s="110"/>
    </row>
    <row r="777" spans="1:26" s="112" customFormat="1" ht="21.95" customHeight="1" x14ac:dyDescent="0.25">
      <c r="A777" s="98">
        <v>345</v>
      </c>
      <c r="B777" s="141" t="s">
        <v>2026</v>
      </c>
      <c r="C777" s="113">
        <f t="shared" si="50"/>
        <v>80133.38</v>
      </c>
      <c r="D777" s="278"/>
      <c r="E777" s="113">
        <v>0</v>
      </c>
      <c r="F777" s="227">
        <v>0</v>
      </c>
      <c r="G777" s="113">
        <v>0</v>
      </c>
      <c r="H777" s="113">
        <v>0</v>
      </c>
      <c r="I777" s="113">
        <v>0</v>
      </c>
      <c r="J777" s="113">
        <v>0</v>
      </c>
      <c r="K777" s="113">
        <v>0</v>
      </c>
      <c r="L777" s="113">
        <v>0</v>
      </c>
      <c r="M777" s="113">
        <v>0</v>
      </c>
      <c r="N777" s="113">
        <v>0</v>
      </c>
      <c r="O777" s="113">
        <v>0</v>
      </c>
      <c r="P777" s="113">
        <v>0</v>
      </c>
      <c r="Q777" s="113">
        <v>0</v>
      </c>
      <c r="R777" s="111">
        <v>0</v>
      </c>
      <c r="S777" s="111">
        <v>0</v>
      </c>
      <c r="T777" s="111">
        <v>0</v>
      </c>
      <c r="U777" s="111">
        <v>0</v>
      </c>
      <c r="V777" s="111">
        <v>0</v>
      </c>
      <c r="W777" s="111">
        <v>0</v>
      </c>
      <c r="X777" s="186">
        <v>80133.38</v>
      </c>
      <c r="Y777" s="111"/>
      <c r="Z777" s="110"/>
    </row>
    <row r="778" spans="1:26" s="112" customFormat="1" ht="21.95" customHeight="1" x14ac:dyDescent="0.25">
      <c r="A778" s="98">
        <v>346</v>
      </c>
      <c r="B778" s="141" t="s">
        <v>2027</v>
      </c>
      <c r="C778" s="113">
        <f t="shared" si="50"/>
        <v>45183.08</v>
      </c>
      <c r="D778" s="278"/>
      <c r="E778" s="113">
        <v>0</v>
      </c>
      <c r="F778" s="227">
        <v>0</v>
      </c>
      <c r="G778" s="113">
        <v>0</v>
      </c>
      <c r="H778" s="113">
        <v>0</v>
      </c>
      <c r="I778" s="113">
        <v>0</v>
      </c>
      <c r="J778" s="113">
        <v>0</v>
      </c>
      <c r="K778" s="113">
        <v>0</v>
      </c>
      <c r="L778" s="113">
        <v>0</v>
      </c>
      <c r="M778" s="113">
        <v>0</v>
      </c>
      <c r="N778" s="113">
        <v>0</v>
      </c>
      <c r="O778" s="113">
        <v>0</v>
      </c>
      <c r="P778" s="113">
        <v>0</v>
      </c>
      <c r="Q778" s="113">
        <v>0</v>
      </c>
      <c r="R778" s="111">
        <v>0</v>
      </c>
      <c r="S778" s="111">
        <v>0</v>
      </c>
      <c r="T778" s="111">
        <v>0</v>
      </c>
      <c r="U778" s="111">
        <v>0</v>
      </c>
      <c r="V778" s="111">
        <v>0</v>
      </c>
      <c r="W778" s="111">
        <v>0</v>
      </c>
      <c r="X778" s="186">
        <v>45183.08</v>
      </c>
      <c r="Y778" s="111"/>
      <c r="Z778" s="110"/>
    </row>
    <row r="779" spans="1:26" s="112" customFormat="1" ht="21.95" customHeight="1" x14ac:dyDescent="0.25">
      <c r="A779" s="98">
        <v>347</v>
      </c>
      <c r="B779" s="141" t="s">
        <v>2028</v>
      </c>
      <c r="C779" s="113">
        <f t="shared" si="50"/>
        <v>33736.79</v>
      </c>
      <c r="D779" s="278"/>
      <c r="E779" s="113">
        <v>0</v>
      </c>
      <c r="F779" s="227">
        <v>0</v>
      </c>
      <c r="G779" s="113">
        <v>0</v>
      </c>
      <c r="H779" s="113">
        <v>0</v>
      </c>
      <c r="I779" s="113">
        <v>0</v>
      </c>
      <c r="J779" s="113">
        <v>0</v>
      </c>
      <c r="K779" s="113">
        <v>0</v>
      </c>
      <c r="L779" s="113">
        <v>0</v>
      </c>
      <c r="M779" s="113">
        <v>0</v>
      </c>
      <c r="N779" s="113">
        <v>0</v>
      </c>
      <c r="O779" s="113">
        <v>0</v>
      </c>
      <c r="P779" s="113">
        <v>0</v>
      </c>
      <c r="Q779" s="113">
        <v>0</v>
      </c>
      <c r="R779" s="111">
        <v>0</v>
      </c>
      <c r="S779" s="111">
        <v>0</v>
      </c>
      <c r="T779" s="111">
        <v>0</v>
      </c>
      <c r="U779" s="111">
        <v>0</v>
      </c>
      <c r="V779" s="111">
        <v>0</v>
      </c>
      <c r="W779" s="111">
        <v>0</v>
      </c>
      <c r="X779" s="186">
        <v>33736.79</v>
      </c>
      <c r="Y779" s="111"/>
      <c r="Z779" s="110"/>
    </row>
    <row r="780" spans="1:26" s="112" customFormat="1" ht="21.95" customHeight="1" x14ac:dyDescent="0.25">
      <c r="A780" s="98">
        <v>348</v>
      </c>
      <c r="B780" s="141" t="s">
        <v>2029</v>
      </c>
      <c r="C780" s="113">
        <f t="shared" si="50"/>
        <v>42533.1</v>
      </c>
      <c r="D780" s="278"/>
      <c r="E780" s="113">
        <v>0</v>
      </c>
      <c r="F780" s="227">
        <v>0</v>
      </c>
      <c r="G780" s="113">
        <v>0</v>
      </c>
      <c r="H780" s="113">
        <v>0</v>
      </c>
      <c r="I780" s="113">
        <v>0</v>
      </c>
      <c r="J780" s="113">
        <v>0</v>
      </c>
      <c r="K780" s="113">
        <v>0</v>
      </c>
      <c r="L780" s="113">
        <v>0</v>
      </c>
      <c r="M780" s="113">
        <v>0</v>
      </c>
      <c r="N780" s="113">
        <v>0</v>
      </c>
      <c r="O780" s="113">
        <v>0</v>
      </c>
      <c r="P780" s="113">
        <v>0</v>
      </c>
      <c r="Q780" s="113">
        <v>0</v>
      </c>
      <c r="R780" s="111">
        <v>0</v>
      </c>
      <c r="S780" s="111">
        <v>0</v>
      </c>
      <c r="T780" s="111">
        <v>0</v>
      </c>
      <c r="U780" s="111">
        <v>0</v>
      </c>
      <c r="V780" s="111">
        <v>0</v>
      </c>
      <c r="W780" s="111">
        <v>0</v>
      </c>
      <c r="X780" s="186">
        <v>42533.1</v>
      </c>
      <c r="Y780" s="111"/>
      <c r="Z780" s="110"/>
    </row>
    <row r="781" spans="1:26" s="112" customFormat="1" ht="21.95" customHeight="1" x14ac:dyDescent="0.25">
      <c r="A781" s="98">
        <v>349</v>
      </c>
      <c r="B781" s="141" t="s">
        <v>2030</v>
      </c>
      <c r="C781" s="113">
        <f t="shared" si="50"/>
        <v>24577.35</v>
      </c>
      <c r="D781" s="278"/>
      <c r="E781" s="113">
        <v>0</v>
      </c>
      <c r="F781" s="227">
        <v>0</v>
      </c>
      <c r="G781" s="113">
        <v>0</v>
      </c>
      <c r="H781" s="113">
        <v>0</v>
      </c>
      <c r="I781" s="113">
        <v>0</v>
      </c>
      <c r="J781" s="113">
        <v>0</v>
      </c>
      <c r="K781" s="113">
        <v>0</v>
      </c>
      <c r="L781" s="113">
        <v>0</v>
      </c>
      <c r="M781" s="113">
        <v>0</v>
      </c>
      <c r="N781" s="113">
        <v>0</v>
      </c>
      <c r="O781" s="113">
        <v>0</v>
      </c>
      <c r="P781" s="113">
        <v>0</v>
      </c>
      <c r="Q781" s="113">
        <v>0</v>
      </c>
      <c r="R781" s="111">
        <v>0</v>
      </c>
      <c r="S781" s="111">
        <v>0</v>
      </c>
      <c r="T781" s="111">
        <v>0</v>
      </c>
      <c r="U781" s="111">
        <v>0</v>
      </c>
      <c r="V781" s="111">
        <v>0</v>
      </c>
      <c r="W781" s="111">
        <v>0</v>
      </c>
      <c r="X781" s="186">
        <v>24577.35</v>
      </c>
      <c r="Y781" s="111"/>
      <c r="Z781" s="110"/>
    </row>
    <row r="782" spans="1:26" s="112" customFormat="1" ht="21.95" customHeight="1" x14ac:dyDescent="0.25">
      <c r="A782" s="98">
        <v>350</v>
      </c>
      <c r="B782" s="141" t="s">
        <v>2031</v>
      </c>
      <c r="C782" s="113">
        <f t="shared" si="50"/>
        <v>28041.7</v>
      </c>
      <c r="D782" s="278"/>
      <c r="E782" s="113">
        <v>0</v>
      </c>
      <c r="F782" s="227">
        <v>0</v>
      </c>
      <c r="G782" s="113">
        <v>0</v>
      </c>
      <c r="H782" s="113">
        <v>0</v>
      </c>
      <c r="I782" s="113">
        <v>0</v>
      </c>
      <c r="J782" s="113">
        <v>0</v>
      </c>
      <c r="K782" s="113">
        <v>0</v>
      </c>
      <c r="L782" s="113">
        <v>0</v>
      </c>
      <c r="M782" s="113">
        <v>0</v>
      </c>
      <c r="N782" s="113">
        <v>0</v>
      </c>
      <c r="O782" s="113">
        <v>0</v>
      </c>
      <c r="P782" s="113">
        <v>0</v>
      </c>
      <c r="Q782" s="113">
        <v>0</v>
      </c>
      <c r="R782" s="111">
        <v>0</v>
      </c>
      <c r="S782" s="111">
        <v>0</v>
      </c>
      <c r="T782" s="111">
        <v>0</v>
      </c>
      <c r="U782" s="111">
        <v>0</v>
      </c>
      <c r="V782" s="111">
        <v>0</v>
      </c>
      <c r="W782" s="111">
        <v>0</v>
      </c>
      <c r="X782" s="186">
        <v>28041.7</v>
      </c>
      <c r="Y782" s="111"/>
      <c r="Z782" s="110"/>
    </row>
    <row r="783" spans="1:26" s="112" customFormat="1" ht="21.95" customHeight="1" x14ac:dyDescent="0.25">
      <c r="A783" s="98">
        <v>351</v>
      </c>
      <c r="B783" s="141" t="s">
        <v>2032</v>
      </c>
      <c r="C783" s="113">
        <f t="shared" si="50"/>
        <v>28041.68</v>
      </c>
      <c r="D783" s="278"/>
      <c r="E783" s="113">
        <v>0</v>
      </c>
      <c r="F783" s="227">
        <v>0</v>
      </c>
      <c r="G783" s="113">
        <v>0</v>
      </c>
      <c r="H783" s="113">
        <v>0</v>
      </c>
      <c r="I783" s="113">
        <v>0</v>
      </c>
      <c r="J783" s="113">
        <v>0</v>
      </c>
      <c r="K783" s="113">
        <v>0</v>
      </c>
      <c r="L783" s="113">
        <v>0</v>
      </c>
      <c r="M783" s="113">
        <v>0</v>
      </c>
      <c r="N783" s="113">
        <v>0</v>
      </c>
      <c r="O783" s="113">
        <v>0</v>
      </c>
      <c r="P783" s="113">
        <v>0</v>
      </c>
      <c r="Q783" s="113">
        <v>0</v>
      </c>
      <c r="R783" s="111">
        <v>0</v>
      </c>
      <c r="S783" s="111">
        <v>0</v>
      </c>
      <c r="T783" s="111">
        <v>0</v>
      </c>
      <c r="U783" s="111">
        <v>0</v>
      </c>
      <c r="V783" s="111">
        <v>0</v>
      </c>
      <c r="W783" s="111">
        <v>0</v>
      </c>
      <c r="X783" s="186">
        <v>28041.68</v>
      </c>
      <c r="Y783" s="111"/>
      <c r="Z783" s="110"/>
    </row>
    <row r="784" spans="1:26" s="112" customFormat="1" ht="21.95" customHeight="1" x14ac:dyDescent="0.25">
      <c r="A784" s="98">
        <v>352</v>
      </c>
      <c r="B784" s="141" t="s">
        <v>2033</v>
      </c>
      <c r="C784" s="113">
        <f t="shared" si="50"/>
        <v>42222.05</v>
      </c>
      <c r="D784" s="278"/>
      <c r="E784" s="113">
        <v>0</v>
      </c>
      <c r="F784" s="227">
        <v>0</v>
      </c>
      <c r="G784" s="113">
        <v>0</v>
      </c>
      <c r="H784" s="113">
        <v>0</v>
      </c>
      <c r="I784" s="113">
        <v>0</v>
      </c>
      <c r="J784" s="113">
        <v>0</v>
      </c>
      <c r="K784" s="113">
        <v>0</v>
      </c>
      <c r="L784" s="113">
        <v>0</v>
      </c>
      <c r="M784" s="113">
        <v>0</v>
      </c>
      <c r="N784" s="113">
        <v>0</v>
      </c>
      <c r="O784" s="113">
        <v>0</v>
      </c>
      <c r="P784" s="113">
        <v>0</v>
      </c>
      <c r="Q784" s="113">
        <v>0</v>
      </c>
      <c r="R784" s="111">
        <v>0</v>
      </c>
      <c r="S784" s="111">
        <v>0</v>
      </c>
      <c r="T784" s="111">
        <v>0</v>
      </c>
      <c r="U784" s="111">
        <v>0</v>
      </c>
      <c r="V784" s="111">
        <v>0</v>
      </c>
      <c r="W784" s="111">
        <v>0</v>
      </c>
      <c r="X784" s="186">
        <v>42222.05</v>
      </c>
      <c r="Y784" s="111"/>
      <c r="Z784" s="110"/>
    </row>
    <row r="785" spans="1:26" s="112" customFormat="1" ht="21.95" customHeight="1" x14ac:dyDescent="0.25">
      <c r="A785" s="98">
        <v>353</v>
      </c>
      <c r="B785" s="141" t="s">
        <v>2034</v>
      </c>
      <c r="C785" s="113">
        <f t="shared" si="50"/>
        <v>16125.46</v>
      </c>
      <c r="D785" s="278"/>
      <c r="E785" s="113">
        <v>0</v>
      </c>
      <c r="F785" s="227">
        <v>0</v>
      </c>
      <c r="G785" s="113">
        <v>0</v>
      </c>
      <c r="H785" s="113">
        <v>0</v>
      </c>
      <c r="I785" s="113">
        <v>0</v>
      </c>
      <c r="J785" s="113">
        <v>0</v>
      </c>
      <c r="K785" s="113">
        <v>0</v>
      </c>
      <c r="L785" s="113">
        <v>0</v>
      </c>
      <c r="M785" s="113">
        <v>0</v>
      </c>
      <c r="N785" s="113">
        <v>0</v>
      </c>
      <c r="O785" s="113">
        <v>0</v>
      </c>
      <c r="P785" s="113">
        <v>0</v>
      </c>
      <c r="Q785" s="113">
        <v>0</v>
      </c>
      <c r="R785" s="111">
        <v>0</v>
      </c>
      <c r="S785" s="111">
        <v>0</v>
      </c>
      <c r="T785" s="111">
        <v>0</v>
      </c>
      <c r="U785" s="111">
        <v>0</v>
      </c>
      <c r="V785" s="111">
        <v>0</v>
      </c>
      <c r="W785" s="111">
        <v>0</v>
      </c>
      <c r="X785" s="186">
        <v>16125.46</v>
      </c>
      <c r="Y785" s="111"/>
      <c r="Z785" s="110"/>
    </row>
    <row r="786" spans="1:26" s="112" customFormat="1" ht="21.95" customHeight="1" x14ac:dyDescent="0.25">
      <c r="A786" s="98">
        <v>354</v>
      </c>
      <c r="B786" s="141" t="s">
        <v>2035</v>
      </c>
      <c r="C786" s="113">
        <f t="shared" si="50"/>
        <v>32983.85</v>
      </c>
      <c r="D786" s="278"/>
      <c r="E786" s="113">
        <v>0</v>
      </c>
      <c r="F786" s="227">
        <v>0</v>
      </c>
      <c r="G786" s="113">
        <v>0</v>
      </c>
      <c r="H786" s="113">
        <v>0</v>
      </c>
      <c r="I786" s="113">
        <v>0</v>
      </c>
      <c r="J786" s="113">
        <v>0</v>
      </c>
      <c r="K786" s="113">
        <v>0</v>
      </c>
      <c r="L786" s="113">
        <v>0</v>
      </c>
      <c r="M786" s="113">
        <v>0</v>
      </c>
      <c r="N786" s="113">
        <v>0</v>
      </c>
      <c r="O786" s="113">
        <v>0</v>
      </c>
      <c r="P786" s="113">
        <v>0</v>
      </c>
      <c r="Q786" s="113">
        <v>0</v>
      </c>
      <c r="R786" s="111">
        <v>0</v>
      </c>
      <c r="S786" s="111">
        <v>0</v>
      </c>
      <c r="T786" s="111">
        <v>0</v>
      </c>
      <c r="U786" s="111">
        <v>0</v>
      </c>
      <c r="V786" s="111">
        <v>0</v>
      </c>
      <c r="W786" s="111">
        <v>0</v>
      </c>
      <c r="X786" s="186">
        <v>32983.85</v>
      </c>
      <c r="Y786" s="111"/>
      <c r="Z786" s="110"/>
    </row>
    <row r="787" spans="1:26" s="112" customFormat="1" ht="21.95" customHeight="1" x14ac:dyDescent="0.25">
      <c r="A787" s="98">
        <v>355</v>
      </c>
      <c r="B787" s="141" t="s">
        <v>2036</v>
      </c>
      <c r="C787" s="113">
        <f t="shared" si="50"/>
        <v>61770.5</v>
      </c>
      <c r="D787" s="278"/>
      <c r="E787" s="113">
        <v>0</v>
      </c>
      <c r="F787" s="227">
        <v>0</v>
      </c>
      <c r="G787" s="113">
        <v>0</v>
      </c>
      <c r="H787" s="113">
        <v>0</v>
      </c>
      <c r="I787" s="113">
        <v>0</v>
      </c>
      <c r="J787" s="113">
        <v>0</v>
      </c>
      <c r="K787" s="113">
        <v>0</v>
      </c>
      <c r="L787" s="113">
        <v>0</v>
      </c>
      <c r="M787" s="113">
        <v>0</v>
      </c>
      <c r="N787" s="113">
        <v>0</v>
      </c>
      <c r="O787" s="113">
        <v>0</v>
      </c>
      <c r="P787" s="113">
        <v>0</v>
      </c>
      <c r="Q787" s="113">
        <v>0</v>
      </c>
      <c r="R787" s="111">
        <v>0</v>
      </c>
      <c r="S787" s="111">
        <v>0</v>
      </c>
      <c r="T787" s="111">
        <v>0</v>
      </c>
      <c r="U787" s="111">
        <v>0</v>
      </c>
      <c r="V787" s="111">
        <v>0</v>
      </c>
      <c r="W787" s="111">
        <v>0</v>
      </c>
      <c r="X787" s="186">
        <v>61770.5</v>
      </c>
      <c r="Y787" s="111"/>
      <c r="Z787" s="110"/>
    </row>
    <row r="788" spans="1:26" s="112" customFormat="1" ht="21.95" customHeight="1" x14ac:dyDescent="0.25">
      <c r="A788" s="98">
        <v>356</v>
      </c>
      <c r="B788" s="141" t="s">
        <v>2037</v>
      </c>
      <c r="C788" s="113">
        <f t="shared" si="50"/>
        <v>37380</v>
      </c>
      <c r="D788" s="278"/>
      <c r="E788" s="113">
        <v>0</v>
      </c>
      <c r="F788" s="227">
        <v>0</v>
      </c>
      <c r="G788" s="113">
        <v>0</v>
      </c>
      <c r="H788" s="113">
        <v>0</v>
      </c>
      <c r="I788" s="113">
        <v>0</v>
      </c>
      <c r="J788" s="113">
        <v>0</v>
      </c>
      <c r="K788" s="113">
        <v>0</v>
      </c>
      <c r="L788" s="113">
        <v>0</v>
      </c>
      <c r="M788" s="113">
        <v>0</v>
      </c>
      <c r="N788" s="113">
        <v>0</v>
      </c>
      <c r="O788" s="113">
        <v>0</v>
      </c>
      <c r="P788" s="113">
        <v>0</v>
      </c>
      <c r="Q788" s="113">
        <v>0</v>
      </c>
      <c r="R788" s="111">
        <v>0</v>
      </c>
      <c r="S788" s="111">
        <v>0</v>
      </c>
      <c r="T788" s="111">
        <v>0</v>
      </c>
      <c r="U788" s="111">
        <v>0</v>
      </c>
      <c r="V788" s="111">
        <v>0</v>
      </c>
      <c r="W788" s="111">
        <v>0</v>
      </c>
      <c r="X788" s="186">
        <v>37380</v>
      </c>
      <c r="Y788" s="111"/>
      <c r="Z788" s="110"/>
    </row>
    <row r="789" spans="1:26" s="112" customFormat="1" ht="21.95" customHeight="1" x14ac:dyDescent="0.25">
      <c r="A789" s="98">
        <v>357</v>
      </c>
      <c r="B789" s="141" t="s">
        <v>2038</v>
      </c>
      <c r="C789" s="113">
        <f t="shared" si="50"/>
        <v>36312</v>
      </c>
      <c r="D789" s="278"/>
      <c r="E789" s="113">
        <v>0</v>
      </c>
      <c r="F789" s="227">
        <v>0</v>
      </c>
      <c r="G789" s="113">
        <v>0</v>
      </c>
      <c r="H789" s="113">
        <v>0</v>
      </c>
      <c r="I789" s="113">
        <v>0</v>
      </c>
      <c r="J789" s="113">
        <v>0</v>
      </c>
      <c r="K789" s="113">
        <v>0</v>
      </c>
      <c r="L789" s="113">
        <v>0</v>
      </c>
      <c r="M789" s="113">
        <v>0</v>
      </c>
      <c r="N789" s="113">
        <v>0</v>
      </c>
      <c r="O789" s="113">
        <v>0</v>
      </c>
      <c r="P789" s="113">
        <v>0</v>
      </c>
      <c r="Q789" s="113">
        <v>0</v>
      </c>
      <c r="R789" s="111">
        <v>0</v>
      </c>
      <c r="S789" s="111">
        <v>0</v>
      </c>
      <c r="T789" s="111">
        <v>0</v>
      </c>
      <c r="U789" s="111">
        <v>0</v>
      </c>
      <c r="V789" s="111">
        <v>0</v>
      </c>
      <c r="W789" s="111">
        <v>0</v>
      </c>
      <c r="X789" s="186">
        <v>36312</v>
      </c>
      <c r="Y789" s="111"/>
      <c r="Z789" s="110"/>
    </row>
    <row r="790" spans="1:26" s="112" customFormat="1" ht="21.95" customHeight="1" x14ac:dyDescent="0.25">
      <c r="A790" s="98">
        <v>358</v>
      </c>
      <c r="B790" s="141" t="s">
        <v>2039</v>
      </c>
      <c r="C790" s="113">
        <f t="shared" si="50"/>
        <v>16140.15</v>
      </c>
      <c r="D790" s="278"/>
      <c r="E790" s="113">
        <v>0</v>
      </c>
      <c r="F790" s="227">
        <v>0</v>
      </c>
      <c r="G790" s="113">
        <v>0</v>
      </c>
      <c r="H790" s="113">
        <v>0</v>
      </c>
      <c r="I790" s="113">
        <v>0</v>
      </c>
      <c r="J790" s="113">
        <v>0</v>
      </c>
      <c r="K790" s="113">
        <v>0</v>
      </c>
      <c r="L790" s="113">
        <v>0</v>
      </c>
      <c r="M790" s="113">
        <v>0</v>
      </c>
      <c r="N790" s="113">
        <v>0</v>
      </c>
      <c r="O790" s="113">
        <v>0</v>
      </c>
      <c r="P790" s="113">
        <v>0</v>
      </c>
      <c r="Q790" s="113">
        <v>0</v>
      </c>
      <c r="R790" s="111">
        <v>0</v>
      </c>
      <c r="S790" s="111">
        <v>0</v>
      </c>
      <c r="T790" s="111">
        <v>0</v>
      </c>
      <c r="U790" s="111">
        <v>0</v>
      </c>
      <c r="V790" s="111">
        <v>0</v>
      </c>
      <c r="W790" s="111">
        <v>0</v>
      </c>
      <c r="X790" s="186">
        <v>16140.15</v>
      </c>
      <c r="Y790" s="111"/>
      <c r="Z790" s="110"/>
    </row>
    <row r="791" spans="1:26" s="112" customFormat="1" ht="21.95" customHeight="1" x14ac:dyDescent="0.25">
      <c r="A791" s="98">
        <v>359</v>
      </c>
      <c r="B791" s="141" t="s">
        <v>2040</v>
      </c>
      <c r="C791" s="113">
        <f t="shared" si="50"/>
        <v>40383.75</v>
      </c>
      <c r="D791" s="278"/>
      <c r="E791" s="113">
        <v>0</v>
      </c>
      <c r="F791" s="227">
        <v>0</v>
      </c>
      <c r="G791" s="113">
        <v>0</v>
      </c>
      <c r="H791" s="113">
        <v>0</v>
      </c>
      <c r="I791" s="113">
        <v>0</v>
      </c>
      <c r="J791" s="113">
        <v>0</v>
      </c>
      <c r="K791" s="113">
        <v>0</v>
      </c>
      <c r="L791" s="113">
        <v>0</v>
      </c>
      <c r="M791" s="113">
        <v>0</v>
      </c>
      <c r="N791" s="113">
        <v>0</v>
      </c>
      <c r="O791" s="113">
        <v>0</v>
      </c>
      <c r="P791" s="113">
        <v>0</v>
      </c>
      <c r="Q791" s="113">
        <v>0</v>
      </c>
      <c r="R791" s="111">
        <v>0</v>
      </c>
      <c r="S791" s="111">
        <v>0</v>
      </c>
      <c r="T791" s="111">
        <v>0</v>
      </c>
      <c r="U791" s="111">
        <v>0</v>
      </c>
      <c r="V791" s="111">
        <v>0</v>
      </c>
      <c r="W791" s="111">
        <v>0</v>
      </c>
      <c r="X791" s="186">
        <v>40383.75</v>
      </c>
      <c r="Y791" s="111"/>
      <c r="Z791" s="110"/>
    </row>
    <row r="792" spans="1:26" s="112" customFormat="1" ht="21.95" customHeight="1" x14ac:dyDescent="0.25">
      <c r="A792" s="98">
        <v>360</v>
      </c>
      <c r="B792" s="141" t="s">
        <v>2041</v>
      </c>
      <c r="C792" s="113">
        <f t="shared" si="50"/>
        <v>42906.9</v>
      </c>
      <c r="D792" s="278"/>
      <c r="E792" s="113">
        <v>0</v>
      </c>
      <c r="F792" s="227">
        <v>0</v>
      </c>
      <c r="G792" s="113">
        <v>0</v>
      </c>
      <c r="H792" s="113">
        <v>0</v>
      </c>
      <c r="I792" s="113">
        <v>0</v>
      </c>
      <c r="J792" s="113">
        <v>0</v>
      </c>
      <c r="K792" s="113">
        <v>0</v>
      </c>
      <c r="L792" s="113">
        <v>0</v>
      </c>
      <c r="M792" s="113">
        <v>0</v>
      </c>
      <c r="N792" s="113">
        <v>0</v>
      </c>
      <c r="O792" s="113">
        <v>0</v>
      </c>
      <c r="P792" s="113">
        <v>0</v>
      </c>
      <c r="Q792" s="113">
        <v>0</v>
      </c>
      <c r="R792" s="111">
        <v>0</v>
      </c>
      <c r="S792" s="111">
        <v>0</v>
      </c>
      <c r="T792" s="111">
        <v>0</v>
      </c>
      <c r="U792" s="111">
        <v>0</v>
      </c>
      <c r="V792" s="111">
        <v>0</v>
      </c>
      <c r="W792" s="111">
        <v>0</v>
      </c>
      <c r="X792" s="186">
        <v>42906.9</v>
      </c>
      <c r="Y792" s="111"/>
      <c r="Z792" s="110"/>
    </row>
    <row r="793" spans="1:26" s="112" customFormat="1" ht="21.95" customHeight="1" x14ac:dyDescent="0.25">
      <c r="A793" s="98">
        <v>361</v>
      </c>
      <c r="B793" s="141" t="s">
        <v>2042</v>
      </c>
      <c r="C793" s="113">
        <f t="shared" si="50"/>
        <v>43173.9</v>
      </c>
      <c r="D793" s="278"/>
      <c r="E793" s="113">
        <v>0</v>
      </c>
      <c r="F793" s="227">
        <v>0</v>
      </c>
      <c r="G793" s="113">
        <v>0</v>
      </c>
      <c r="H793" s="113">
        <v>0</v>
      </c>
      <c r="I793" s="113">
        <v>0</v>
      </c>
      <c r="J793" s="113">
        <v>0</v>
      </c>
      <c r="K793" s="113">
        <v>0</v>
      </c>
      <c r="L793" s="113">
        <v>0</v>
      </c>
      <c r="M793" s="113">
        <v>0</v>
      </c>
      <c r="N793" s="113">
        <v>0</v>
      </c>
      <c r="O793" s="113">
        <v>0</v>
      </c>
      <c r="P793" s="113">
        <v>0</v>
      </c>
      <c r="Q793" s="113">
        <v>0</v>
      </c>
      <c r="R793" s="111">
        <v>0</v>
      </c>
      <c r="S793" s="111">
        <v>0</v>
      </c>
      <c r="T793" s="111">
        <v>0</v>
      </c>
      <c r="U793" s="111">
        <v>0</v>
      </c>
      <c r="V793" s="111">
        <v>0</v>
      </c>
      <c r="W793" s="111">
        <v>0</v>
      </c>
      <c r="X793" s="186">
        <v>43173.9</v>
      </c>
      <c r="Y793" s="111"/>
      <c r="Z793" s="110"/>
    </row>
    <row r="794" spans="1:26" s="112" customFormat="1" ht="21.95" customHeight="1" x14ac:dyDescent="0.25">
      <c r="A794" s="98">
        <v>362</v>
      </c>
      <c r="B794" s="141" t="s">
        <v>2043</v>
      </c>
      <c r="C794" s="113">
        <f t="shared" si="50"/>
        <v>13847.96</v>
      </c>
      <c r="D794" s="278"/>
      <c r="E794" s="113">
        <v>0</v>
      </c>
      <c r="F794" s="227">
        <v>0</v>
      </c>
      <c r="G794" s="113">
        <v>0</v>
      </c>
      <c r="H794" s="113">
        <v>0</v>
      </c>
      <c r="I794" s="113">
        <v>0</v>
      </c>
      <c r="J794" s="113">
        <v>0</v>
      </c>
      <c r="K794" s="113">
        <v>0</v>
      </c>
      <c r="L794" s="113">
        <v>0</v>
      </c>
      <c r="M794" s="113">
        <v>0</v>
      </c>
      <c r="N794" s="113">
        <v>0</v>
      </c>
      <c r="O794" s="113">
        <v>0</v>
      </c>
      <c r="P794" s="113">
        <v>0</v>
      </c>
      <c r="Q794" s="113">
        <v>0</v>
      </c>
      <c r="R794" s="111">
        <v>0</v>
      </c>
      <c r="S794" s="111">
        <v>0</v>
      </c>
      <c r="T794" s="111">
        <v>0</v>
      </c>
      <c r="U794" s="111">
        <v>0</v>
      </c>
      <c r="V794" s="111">
        <v>0</v>
      </c>
      <c r="W794" s="111">
        <v>0</v>
      </c>
      <c r="X794" s="186">
        <v>13847.96</v>
      </c>
      <c r="Y794" s="111"/>
      <c r="Z794" s="110"/>
    </row>
    <row r="795" spans="1:26" s="112" customFormat="1" ht="21.95" customHeight="1" x14ac:dyDescent="0.25">
      <c r="A795" s="98">
        <v>363</v>
      </c>
      <c r="B795" s="141" t="s">
        <v>2044</v>
      </c>
      <c r="C795" s="113">
        <f t="shared" si="50"/>
        <v>37421.39</v>
      </c>
      <c r="D795" s="278"/>
      <c r="E795" s="113">
        <v>0</v>
      </c>
      <c r="F795" s="227">
        <v>0</v>
      </c>
      <c r="G795" s="113">
        <v>0</v>
      </c>
      <c r="H795" s="113">
        <v>0</v>
      </c>
      <c r="I795" s="113">
        <v>0</v>
      </c>
      <c r="J795" s="113">
        <v>0</v>
      </c>
      <c r="K795" s="113">
        <v>0</v>
      </c>
      <c r="L795" s="113">
        <v>0</v>
      </c>
      <c r="M795" s="113">
        <v>0</v>
      </c>
      <c r="N795" s="113">
        <v>0</v>
      </c>
      <c r="O795" s="113">
        <v>0</v>
      </c>
      <c r="P795" s="113">
        <v>0</v>
      </c>
      <c r="Q795" s="113">
        <v>0</v>
      </c>
      <c r="R795" s="111">
        <v>0</v>
      </c>
      <c r="S795" s="111">
        <v>0</v>
      </c>
      <c r="T795" s="111">
        <v>0</v>
      </c>
      <c r="U795" s="111">
        <v>0</v>
      </c>
      <c r="V795" s="111">
        <v>0</v>
      </c>
      <c r="W795" s="111">
        <v>0</v>
      </c>
      <c r="X795" s="186">
        <v>37421.39</v>
      </c>
      <c r="Y795" s="111"/>
      <c r="Z795" s="110"/>
    </row>
    <row r="796" spans="1:26" s="112" customFormat="1" ht="21.95" customHeight="1" x14ac:dyDescent="0.25">
      <c r="A796" s="98">
        <v>364</v>
      </c>
      <c r="B796" s="141" t="s">
        <v>2045</v>
      </c>
      <c r="C796" s="113">
        <f t="shared" si="50"/>
        <v>31221.599999999999</v>
      </c>
      <c r="D796" s="278"/>
      <c r="E796" s="113">
        <v>0</v>
      </c>
      <c r="F796" s="227">
        <v>0</v>
      </c>
      <c r="G796" s="113">
        <v>0</v>
      </c>
      <c r="H796" s="113">
        <v>0</v>
      </c>
      <c r="I796" s="113">
        <v>0</v>
      </c>
      <c r="J796" s="113">
        <v>0</v>
      </c>
      <c r="K796" s="113">
        <v>0</v>
      </c>
      <c r="L796" s="113">
        <v>0</v>
      </c>
      <c r="M796" s="113">
        <v>0</v>
      </c>
      <c r="N796" s="113">
        <v>0</v>
      </c>
      <c r="O796" s="113">
        <v>0</v>
      </c>
      <c r="P796" s="113">
        <v>0</v>
      </c>
      <c r="Q796" s="113">
        <v>0</v>
      </c>
      <c r="R796" s="111">
        <v>0</v>
      </c>
      <c r="S796" s="111">
        <v>0</v>
      </c>
      <c r="T796" s="111">
        <v>0</v>
      </c>
      <c r="U796" s="111">
        <v>0</v>
      </c>
      <c r="V796" s="111">
        <v>0</v>
      </c>
      <c r="W796" s="111">
        <v>0</v>
      </c>
      <c r="X796" s="186">
        <v>31221.599999999999</v>
      </c>
      <c r="Y796" s="111"/>
      <c r="Z796" s="110"/>
    </row>
    <row r="797" spans="1:26" s="112" customFormat="1" ht="21.95" customHeight="1" x14ac:dyDescent="0.25">
      <c r="A797" s="98">
        <v>365</v>
      </c>
      <c r="B797" s="141" t="s">
        <v>2046</v>
      </c>
      <c r="C797" s="113">
        <f t="shared" si="50"/>
        <v>35393.519999999997</v>
      </c>
      <c r="D797" s="278"/>
      <c r="E797" s="113">
        <v>0</v>
      </c>
      <c r="F797" s="227">
        <v>0</v>
      </c>
      <c r="G797" s="113">
        <v>0</v>
      </c>
      <c r="H797" s="113">
        <v>0</v>
      </c>
      <c r="I797" s="113">
        <v>0</v>
      </c>
      <c r="J797" s="113">
        <v>0</v>
      </c>
      <c r="K797" s="113">
        <v>0</v>
      </c>
      <c r="L797" s="113">
        <v>0</v>
      </c>
      <c r="M797" s="113">
        <v>0</v>
      </c>
      <c r="N797" s="113">
        <v>0</v>
      </c>
      <c r="O797" s="113">
        <v>0</v>
      </c>
      <c r="P797" s="113">
        <v>0</v>
      </c>
      <c r="Q797" s="113">
        <v>0</v>
      </c>
      <c r="R797" s="111">
        <v>0</v>
      </c>
      <c r="S797" s="111">
        <v>0</v>
      </c>
      <c r="T797" s="111">
        <v>0</v>
      </c>
      <c r="U797" s="111">
        <v>0</v>
      </c>
      <c r="V797" s="111">
        <v>0</v>
      </c>
      <c r="W797" s="111">
        <v>0</v>
      </c>
      <c r="X797" s="186">
        <v>35393.519999999997</v>
      </c>
      <c r="Y797" s="111"/>
      <c r="Z797" s="110"/>
    </row>
    <row r="798" spans="1:26" s="112" customFormat="1" ht="21.95" customHeight="1" x14ac:dyDescent="0.25">
      <c r="A798" s="98">
        <v>366</v>
      </c>
      <c r="B798" s="141" t="s">
        <v>2047</v>
      </c>
      <c r="C798" s="113">
        <f t="shared" si="50"/>
        <v>38365.230000000003</v>
      </c>
      <c r="D798" s="278"/>
      <c r="E798" s="113">
        <v>0</v>
      </c>
      <c r="F798" s="227">
        <v>0</v>
      </c>
      <c r="G798" s="113">
        <v>0</v>
      </c>
      <c r="H798" s="113">
        <v>0</v>
      </c>
      <c r="I798" s="113">
        <v>0</v>
      </c>
      <c r="J798" s="113">
        <v>0</v>
      </c>
      <c r="K798" s="113">
        <v>0</v>
      </c>
      <c r="L798" s="113">
        <v>0</v>
      </c>
      <c r="M798" s="113">
        <v>0</v>
      </c>
      <c r="N798" s="113">
        <v>0</v>
      </c>
      <c r="O798" s="113">
        <v>0</v>
      </c>
      <c r="P798" s="113">
        <v>0</v>
      </c>
      <c r="Q798" s="113">
        <v>0</v>
      </c>
      <c r="R798" s="111">
        <v>0</v>
      </c>
      <c r="S798" s="111">
        <v>0</v>
      </c>
      <c r="T798" s="111">
        <v>0</v>
      </c>
      <c r="U798" s="111">
        <v>0</v>
      </c>
      <c r="V798" s="111">
        <v>0</v>
      </c>
      <c r="W798" s="111">
        <v>0</v>
      </c>
      <c r="X798" s="186">
        <v>38365.230000000003</v>
      </c>
      <c r="Y798" s="111"/>
      <c r="Z798" s="110"/>
    </row>
    <row r="799" spans="1:26" s="112" customFormat="1" ht="21.95" customHeight="1" x14ac:dyDescent="0.25">
      <c r="A799" s="98">
        <v>367</v>
      </c>
      <c r="B799" s="141" t="s">
        <v>2048</v>
      </c>
      <c r="C799" s="113">
        <f t="shared" si="50"/>
        <v>36432.15</v>
      </c>
      <c r="D799" s="278"/>
      <c r="E799" s="113">
        <v>0</v>
      </c>
      <c r="F799" s="227">
        <v>0</v>
      </c>
      <c r="G799" s="113">
        <v>0</v>
      </c>
      <c r="H799" s="113">
        <v>0</v>
      </c>
      <c r="I799" s="113">
        <v>0</v>
      </c>
      <c r="J799" s="113">
        <v>0</v>
      </c>
      <c r="K799" s="113">
        <v>0</v>
      </c>
      <c r="L799" s="113">
        <v>0</v>
      </c>
      <c r="M799" s="113">
        <v>0</v>
      </c>
      <c r="N799" s="113">
        <v>0</v>
      </c>
      <c r="O799" s="113">
        <v>0</v>
      </c>
      <c r="P799" s="113">
        <v>0</v>
      </c>
      <c r="Q799" s="113">
        <v>0</v>
      </c>
      <c r="R799" s="111">
        <v>0</v>
      </c>
      <c r="S799" s="111">
        <v>0</v>
      </c>
      <c r="T799" s="111">
        <v>0</v>
      </c>
      <c r="U799" s="111">
        <v>0</v>
      </c>
      <c r="V799" s="111">
        <v>0</v>
      </c>
      <c r="W799" s="111">
        <v>0</v>
      </c>
      <c r="X799" s="186">
        <v>36432.15</v>
      </c>
      <c r="Y799" s="111"/>
      <c r="Z799" s="110"/>
    </row>
    <row r="800" spans="1:26" s="112" customFormat="1" ht="21.95" customHeight="1" x14ac:dyDescent="0.25">
      <c r="A800" s="98">
        <v>368</v>
      </c>
      <c r="B800" s="141" t="s">
        <v>2049</v>
      </c>
      <c r="C800" s="113">
        <f t="shared" si="50"/>
        <v>38118.26</v>
      </c>
      <c r="D800" s="278"/>
      <c r="E800" s="113">
        <v>0</v>
      </c>
      <c r="F800" s="227">
        <v>0</v>
      </c>
      <c r="G800" s="113">
        <v>0</v>
      </c>
      <c r="H800" s="113">
        <v>0</v>
      </c>
      <c r="I800" s="113">
        <v>0</v>
      </c>
      <c r="J800" s="113">
        <v>0</v>
      </c>
      <c r="K800" s="113">
        <v>0</v>
      </c>
      <c r="L800" s="113">
        <v>0</v>
      </c>
      <c r="M800" s="113">
        <v>0</v>
      </c>
      <c r="N800" s="113">
        <v>0</v>
      </c>
      <c r="O800" s="113">
        <v>0</v>
      </c>
      <c r="P800" s="113">
        <v>0</v>
      </c>
      <c r="Q800" s="113">
        <v>0</v>
      </c>
      <c r="R800" s="111">
        <v>0</v>
      </c>
      <c r="S800" s="111">
        <v>0</v>
      </c>
      <c r="T800" s="111">
        <v>0</v>
      </c>
      <c r="U800" s="111">
        <v>0</v>
      </c>
      <c r="V800" s="111">
        <v>0</v>
      </c>
      <c r="W800" s="111">
        <v>0</v>
      </c>
      <c r="X800" s="186">
        <v>38118.26</v>
      </c>
      <c r="Y800" s="111"/>
      <c r="Z800" s="110"/>
    </row>
    <row r="801" spans="1:26" s="112" customFormat="1" ht="21.95" customHeight="1" x14ac:dyDescent="0.25">
      <c r="A801" s="98">
        <v>369</v>
      </c>
      <c r="B801" s="141" t="s">
        <v>2050</v>
      </c>
      <c r="C801" s="113">
        <f t="shared" si="50"/>
        <v>22664.3</v>
      </c>
      <c r="D801" s="278"/>
      <c r="E801" s="113">
        <v>0</v>
      </c>
      <c r="F801" s="227">
        <v>0</v>
      </c>
      <c r="G801" s="113">
        <v>0</v>
      </c>
      <c r="H801" s="113">
        <v>0</v>
      </c>
      <c r="I801" s="113">
        <v>0</v>
      </c>
      <c r="J801" s="113">
        <v>0</v>
      </c>
      <c r="K801" s="113">
        <v>0</v>
      </c>
      <c r="L801" s="113">
        <v>0</v>
      </c>
      <c r="M801" s="113">
        <v>0</v>
      </c>
      <c r="N801" s="113">
        <v>0</v>
      </c>
      <c r="O801" s="113">
        <v>0</v>
      </c>
      <c r="P801" s="113">
        <v>0</v>
      </c>
      <c r="Q801" s="113">
        <v>0</v>
      </c>
      <c r="R801" s="111">
        <v>0</v>
      </c>
      <c r="S801" s="111">
        <v>0</v>
      </c>
      <c r="T801" s="111">
        <v>0</v>
      </c>
      <c r="U801" s="111">
        <v>0</v>
      </c>
      <c r="V801" s="111">
        <v>0</v>
      </c>
      <c r="W801" s="111">
        <v>0</v>
      </c>
      <c r="X801" s="186">
        <v>22664.3</v>
      </c>
      <c r="Y801" s="111"/>
      <c r="Z801" s="110"/>
    </row>
    <row r="802" spans="1:26" s="112" customFormat="1" ht="21.95" customHeight="1" x14ac:dyDescent="0.25">
      <c r="A802" s="98">
        <v>370</v>
      </c>
      <c r="B802" s="141" t="s">
        <v>2051</v>
      </c>
      <c r="C802" s="113">
        <f t="shared" si="50"/>
        <v>47918.49</v>
      </c>
      <c r="D802" s="278"/>
      <c r="E802" s="113">
        <v>0</v>
      </c>
      <c r="F802" s="227">
        <v>0</v>
      </c>
      <c r="G802" s="113">
        <v>0</v>
      </c>
      <c r="H802" s="113">
        <v>0</v>
      </c>
      <c r="I802" s="113">
        <v>0</v>
      </c>
      <c r="J802" s="113">
        <v>0</v>
      </c>
      <c r="K802" s="113">
        <v>0</v>
      </c>
      <c r="L802" s="113">
        <v>0</v>
      </c>
      <c r="M802" s="113">
        <v>0</v>
      </c>
      <c r="N802" s="113">
        <v>0</v>
      </c>
      <c r="O802" s="113">
        <v>0</v>
      </c>
      <c r="P802" s="113">
        <v>0</v>
      </c>
      <c r="Q802" s="113">
        <v>0</v>
      </c>
      <c r="R802" s="111">
        <v>0</v>
      </c>
      <c r="S802" s="111">
        <v>0</v>
      </c>
      <c r="T802" s="111">
        <v>0</v>
      </c>
      <c r="U802" s="111">
        <v>0</v>
      </c>
      <c r="V802" s="111">
        <v>0</v>
      </c>
      <c r="W802" s="111">
        <v>0</v>
      </c>
      <c r="X802" s="186">
        <v>47918.49</v>
      </c>
      <c r="Y802" s="111"/>
      <c r="Z802" s="110"/>
    </row>
    <row r="803" spans="1:26" s="112" customFormat="1" ht="21.95" customHeight="1" x14ac:dyDescent="0.25">
      <c r="A803" s="98">
        <v>371</v>
      </c>
      <c r="B803" s="141" t="s">
        <v>2052</v>
      </c>
      <c r="C803" s="113">
        <f t="shared" si="50"/>
        <v>53106.3</v>
      </c>
      <c r="D803" s="278"/>
      <c r="E803" s="113">
        <v>0</v>
      </c>
      <c r="F803" s="227">
        <v>0</v>
      </c>
      <c r="G803" s="113">
        <v>0</v>
      </c>
      <c r="H803" s="113">
        <v>0</v>
      </c>
      <c r="I803" s="113">
        <v>0</v>
      </c>
      <c r="J803" s="113">
        <v>0</v>
      </c>
      <c r="K803" s="113">
        <v>0</v>
      </c>
      <c r="L803" s="113">
        <v>0</v>
      </c>
      <c r="M803" s="113">
        <v>0</v>
      </c>
      <c r="N803" s="113">
        <v>0</v>
      </c>
      <c r="O803" s="113">
        <v>0</v>
      </c>
      <c r="P803" s="113">
        <v>0</v>
      </c>
      <c r="Q803" s="113">
        <v>0</v>
      </c>
      <c r="R803" s="111">
        <v>0</v>
      </c>
      <c r="S803" s="111">
        <v>0</v>
      </c>
      <c r="T803" s="111">
        <v>0</v>
      </c>
      <c r="U803" s="111">
        <v>0</v>
      </c>
      <c r="V803" s="111">
        <v>0</v>
      </c>
      <c r="W803" s="111">
        <v>0</v>
      </c>
      <c r="X803" s="186">
        <v>53106.3</v>
      </c>
      <c r="Y803" s="111"/>
      <c r="Z803" s="110"/>
    </row>
    <row r="804" spans="1:26" s="112" customFormat="1" ht="21.95" customHeight="1" x14ac:dyDescent="0.25">
      <c r="A804" s="98">
        <v>372</v>
      </c>
      <c r="B804" s="141" t="s">
        <v>2053</v>
      </c>
      <c r="C804" s="113">
        <f t="shared" si="50"/>
        <v>13260.56</v>
      </c>
      <c r="D804" s="278"/>
      <c r="E804" s="113">
        <v>0</v>
      </c>
      <c r="F804" s="227">
        <v>0</v>
      </c>
      <c r="G804" s="113">
        <v>0</v>
      </c>
      <c r="H804" s="113">
        <v>0</v>
      </c>
      <c r="I804" s="113">
        <v>0</v>
      </c>
      <c r="J804" s="113">
        <v>0</v>
      </c>
      <c r="K804" s="113">
        <v>0</v>
      </c>
      <c r="L804" s="113">
        <v>0</v>
      </c>
      <c r="M804" s="113">
        <v>0</v>
      </c>
      <c r="N804" s="113">
        <v>0</v>
      </c>
      <c r="O804" s="113">
        <v>0</v>
      </c>
      <c r="P804" s="113">
        <v>0</v>
      </c>
      <c r="Q804" s="113">
        <v>0</v>
      </c>
      <c r="R804" s="111">
        <v>0</v>
      </c>
      <c r="S804" s="111">
        <v>0</v>
      </c>
      <c r="T804" s="111">
        <v>0</v>
      </c>
      <c r="U804" s="111">
        <v>0</v>
      </c>
      <c r="V804" s="111">
        <v>0</v>
      </c>
      <c r="W804" s="111">
        <v>0</v>
      </c>
      <c r="X804" s="186">
        <v>13260.56</v>
      </c>
      <c r="Y804" s="111"/>
      <c r="Z804" s="110"/>
    </row>
    <row r="805" spans="1:26" s="112" customFormat="1" ht="21.95" customHeight="1" x14ac:dyDescent="0.25">
      <c r="A805" s="98">
        <v>373</v>
      </c>
      <c r="B805" s="141" t="s">
        <v>2054</v>
      </c>
      <c r="C805" s="113">
        <f t="shared" si="50"/>
        <v>44515.58</v>
      </c>
      <c r="D805" s="278"/>
      <c r="E805" s="113">
        <v>0</v>
      </c>
      <c r="F805" s="227">
        <v>0</v>
      </c>
      <c r="G805" s="113">
        <v>0</v>
      </c>
      <c r="H805" s="113">
        <v>0</v>
      </c>
      <c r="I805" s="113">
        <v>0</v>
      </c>
      <c r="J805" s="113">
        <v>0</v>
      </c>
      <c r="K805" s="113">
        <v>0</v>
      </c>
      <c r="L805" s="113">
        <v>0</v>
      </c>
      <c r="M805" s="113">
        <v>0</v>
      </c>
      <c r="N805" s="113">
        <v>0</v>
      </c>
      <c r="O805" s="113">
        <v>0</v>
      </c>
      <c r="P805" s="113">
        <v>0</v>
      </c>
      <c r="Q805" s="113">
        <v>0</v>
      </c>
      <c r="R805" s="111">
        <v>0</v>
      </c>
      <c r="S805" s="111">
        <v>0</v>
      </c>
      <c r="T805" s="111">
        <v>0</v>
      </c>
      <c r="U805" s="111">
        <v>0</v>
      </c>
      <c r="V805" s="111">
        <v>0</v>
      </c>
      <c r="W805" s="111">
        <v>0</v>
      </c>
      <c r="X805" s="186">
        <v>44515.58</v>
      </c>
      <c r="Y805" s="111"/>
      <c r="Z805" s="110"/>
    </row>
    <row r="806" spans="1:26" s="112" customFormat="1" ht="21.95" customHeight="1" x14ac:dyDescent="0.25">
      <c r="A806" s="98">
        <v>374</v>
      </c>
      <c r="B806" s="141" t="s">
        <v>2055</v>
      </c>
      <c r="C806" s="113">
        <f t="shared" ref="C806:C845" si="51">E806+G806+I806+K806+M806+O806+P806+Q806+R806+S806+T806+U806+V806+W806+X806</f>
        <v>44528.93</v>
      </c>
      <c r="D806" s="278"/>
      <c r="E806" s="113">
        <v>0</v>
      </c>
      <c r="F806" s="227">
        <v>0</v>
      </c>
      <c r="G806" s="113">
        <v>0</v>
      </c>
      <c r="H806" s="113">
        <v>0</v>
      </c>
      <c r="I806" s="113">
        <v>0</v>
      </c>
      <c r="J806" s="113">
        <v>0</v>
      </c>
      <c r="K806" s="113">
        <v>0</v>
      </c>
      <c r="L806" s="113">
        <v>0</v>
      </c>
      <c r="M806" s="113">
        <v>0</v>
      </c>
      <c r="N806" s="113">
        <v>0</v>
      </c>
      <c r="O806" s="113">
        <v>0</v>
      </c>
      <c r="P806" s="113">
        <v>0</v>
      </c>
      <c r="Q806" s="113">
        <v>0</v>
      </c>
      <c r="R806" s="111">
        <v>0</v>
      </c>
      <c r="S806" s="111">
        <v>0</v>
      </c>
      <c r="T806" s="111">
        <v>0</v>
      </c>
      <c r="U806" s="111">
        <v>0</v>
      </c>
      <c r="V806" s="111">
        <v>0</v>
      </c>
      <c r="W806" s="111">
        <v>0</v>
      </c>
      <c r="X806" s="186">
        <v>44528.93</v>
      </c>
      <c r="Y806" s="111"/>
      <c r="Z806" s="110"/>
    </row>
    <row r="807" spans="1:26" s="112" customFormat="1" ht="21.95" customHeight="1" x14ac:dyDescent="0.25">
      <c r="A807" s="98">
        <v>375</v>
      </c>
      <c r="B807" s="141" t="s">
        <v>2056</v>
      </c>
      <c r="C807" s="113">
        <f t="shared" si="51"/>
        <v>43128.51</v>
      </c>
      <c r="D807" s="278"/>
      <c r="E807" s="113">
        <v>0</v>
      </c>
      <c r="F807" s="227">
        <v>0</v>
      </c>
      <c r="G807" s="113">
        <v>0</v>
      </c>
      <c r="H807" s="113">
        <v>0</v>
      </c>
      <c r="I807" s="113">
        <v>0</v>
      </c>
      <c r="J807" s="113">
        <v>0</v>
      </c>
      <c r="K807" s="113">
        <v>0</v>
      </c>
      <c r="L807" s="113">
        <v>0</v>
      </c>
      <c r="M807" s="113">
        <v>0</v>
      </c>
      <c r="N807" s="113">
        <v>0</v>
      </c>
      <c r="O807" s="113">
        <v>0</v>
      </c>
      <c r="P807" s="113">
        <v>0</v>
      </c>
      <c r="Q807" s="113">
        <v>0</v>
      </c>
      <c r="R807" s="111">
        <v>0</v>
      </c>
      <c r="S807" s="111">
        <v>0</v>
      </c>
      <c r="T807" s="111">
        <v>0</v>
      </c>
      <c r="U807" s="111">
        <v>0</v>
      </c>
      <c r="V807" s="111">
        <v>0</v>
      </c>
      <c r="W807" s="111">
        <v>0</v>
      </c>
      <c r="X807" s="186">
        <v>43128.51</v>
      </c>
      <c r="Y807" s="111"/>
      <c r="Z807" s="110"/>
    </row>
    <row r="808" spans="1:26" s="112" customFormat="1" ht="21.95" customHeight="1" x14ac:dyDescent="0.25">
      <c r="A808" s="98">
        <v>376</v>
      </c>
      <c r="B808" s="141" t="s">
        <v>2057</v>
      </c>
      <c r="C808" s="113">
        <f t="shared" si="51"/>
        <v>33437.75</v>
      </c>
      <c r="D808" s="278"/>
      <c r="E808" s="113">
        <v>0</v>
      </c>
      <c r="F808" s="227">
        <v>0</v>
      </c>
      <c r="G808" s="113">
        <v>0</v>
      </c>
      <c r="H808" s="113">
        <v>0</v>
      </c>
      <c r="I808" s="113">
        <v>0</v>
      </c>
      <c r="J808" s="113">
        <v>0</v>
      </c>
      <c r="K808" s="113">
        <v>0</v>
      </c>
      <c r="L808" s="113">
        <v>0</v>
      </c>
      <c r="M808" s="113">
        <v>0</v>
      </c>
      <c r="N808" s="113">
        <v>0</v>
      </c>
      <c r="O808" s="113">
        <v>0</v>
      </c>
      <c r="P808" s="113">
        <v>0</v>
      </c>
      <c r="Q808" s="113">
        <v>0</v>
      </c>
      <c r="R808" s="111">
        <v>0</v>
      </c>
      <c r="S808" s="111">
        <v>0</v>
      </c>
      <c r="T808" s="111">
        <v>0</v>
      </c>
      <c r="U808" s="111">
        <v>0</v>
      </c>
      <c r="V808" s="111">
        <v>0</v>
      </c>
      <c r="W808" s="111">
        <v>0</v>
      </c>
      <c r="X808" s="186">
        <v>33437.75</v>
      </c>
      <c r="Y808" s="111"/>
      <c r="Z808" s="110"/>
    </row>
    <row r="809" spans="1:26" s="112" customFormat="1" ht="21.95" customHeight="1" x14ac:dyDescent="0.25">
      <c r="A809" s="98">
        <v>377</v>
      </c>
      <c r="B809" s="141" t="s">
        <v>2058</v>
      </c>
      <c r="C809" s="113">
        <f t="shared" si="51"/>
        <v>42280.79</v>
      </c>
      <c r="D809" s="278"/>
      <c r="E809" s="113">
        <v>0</v>
      </c>
      <c r="F809" s="227">
        <v>0</v>
      </c>
      <c r="G809" s="113">
        <v>0</v>
      </c>
      <c r="H809" s="113">
        <v>0</v>
      </c>
      <c r="I809" s="113">
        <v>0</v>
      </c>
      <c r="J809" s="113">
        <v>0</v>
      </c>
      <c r="K809" s="113">
        <v>0</v>
      </c>
      <c r="L809" s="113">
        <v>0</v>
      </c>
      <c r="M809" s="113">
        <v>0</v>
      </c>
      <c r="N809" s="113">
        <v>0</v>
      </c>
      <c r="O809" s="113">
        <v>0</v>
      </c>
      <c r="P809" s="113">
        <v>0</v>
      </c>
      <c r="Q809" s="113">
        <v>0</v>
      </c>
      <c r="R809" s="111">
        <v>0</v>
      </c>
      <c r="S809" s="111">
        <v>0</v>
      </c>
      <c r="T809" s="111">
        <v>0</v>
      </c>
      <c r="U809" s="111">
        <v>0</v>
      </c>
      <c r="V809" s="111">
        <v>0</v>
      </c>
      <c r="W809" s="111">
        <v>0</v>
      </c>
      <c r="X809" s="186">
        <v>42280.79</v>
      </c>
      <c r="Y809" s="111"/>
      <c r="Z809" s="110"/>
    </row>
    <row r="810" spans="1:26" s="112" customFormat="1" ht="21.95" customHeight="1" x14ac:dyDescent="0.25">
      <c r="A810" s="98">
        <v>378</v>
      </c>
      <c r="B810" s="141" t="s">
        <v>2059</v>
      </c>
      <c r="C810" s="113">
        <f t="shared" si="51"/>
        <v>35203.949999999997</v>
      </c>
      <c r="D810" s="278"/>
      <c r="E810" s="113">
        <v>0</v>
      </c>
      <c r="F810" s="227">
        <v>0</v>
      </c>
      <c r="G810" s="113">
        <v>0</v>
      </c>
      <c r="H810" s="113">
        <v>0</v>
      </c>
      <c r="I810" s="113">
        <v>0</v>
      </c>
      <c r="J810" s="113">
        <v>0</v>
      </c>
      <c r="K810" s="113">
        <v>0</v>
      </c>
      <c r="L810" s="113">
        <v>0</v>
      </c>
      <c r="M810" s="113">
        <v>0</v>
      </c>
      <c r="N810" s="113">
        <v>0</v>
      </c>
      <c r="O810" s="113">
        <v>0</v>
      </c>
      <c r="P810" s="113">
        <v>0</v>
      </c>
      <c r="Q810" s="113">
        <v>0</v>
      </c>
      <c r="R810" s="111">
        <v>0</v>
      </c>
      <c r="S810" s="111">
        <v>0</v>
      </c>
      <c r="T810" s="111">
        <v>0</v>
      </c>
      <c r="U810" s="111">
        <v>0</v>
      </c>
      <c r="V810" s="111">
        <v>0</v>
      </c>
      <c r="W810" s="111">
        <v>0</v>
      </c>
      <c r="X810" s="186">
        <v>35203.949999999997</v>
      </c>
      <c r="Y810" s="111"/>
      <c r="Z810" s="110"/>
    </row>
    <row r="811" spans="1:26" s="112" customFormat="1" ht="21.95" customHeight="1" x14ac:dyDescent="0.25">
      <c r="A811" s="98">
        <v>379</v>
      </c>
      <c r="B811" s="141" t="s">
        <v>2060</v>
      </c>
      <c r="C811" s="113">
        <f t="shared" si="51"/>
        <v>42768.06</v>
      </c>
      <c r="D811" s="278"/>
      <c r="E811" s="113">
        <v>0</v>
      </c>
      <c r="F811" s="227">
        <v>0</v>
      </c>
      <c r="G811" s="113">
        <v>0</v>
      </c>
      <c r="H811" s="113">
        <v>0</v>
      </c>
      <c r="I811" s="113">
        <v>0</v>
      </c>
      <c r="J811" s="113">
        <v>0</v>
      </c>
      <c r="K811" s="113">
        <v>0</v>
      </c>
      <c r="L811" s="113">
        <v>0</v>
      </c>
      <c r="M811" s="113">
        <v>0</v>
      </c>
      <c r="N811" s="113">
        <v>0</v>
      </c>
      <c r="O811" s="113">
        <v>0</v>
      </c>
      <c r="P811" s="113">
        <v>0</v>
      </c>
      <c r="Q811" s="113">
        <v>0</v>
      </c>
      <c r="R811" s="111">
        <v>0</v>
      </c>
      <c r="S811" s="111">
        <v>0</v>
      </c>
      <c r="T811" s="111">
        <v>0</v>
      </c>
      <c r="U811" s="111">
        <v>0</v>
      </c>
      <c r="V811" s="111">
        <v>0</v>
      </c>
      <c r="W811" s="111">
        <v>0</v>
      </c>
      <c r="X811" s="186">
        <v>42768.06</v>
      </c>
      <c r="Y811" s="111"/>
      <c r="Z811" s="110"/>
    </row>
    <row r="812" spans="1:26" s="112" customFormat="1" ht="21.95" customHeight="1" x14ac:dyDescent="0.25">
      <c r="A812" s="98">
        <v>380</v>
      </c>
      <c r="B812" s="141" t="s">
        <v>2061</v>
      </c>
      <c r="C812" s="113">
        <f t="shared" si="51"/>
        <v>42239.4</v>
      </c>
      <c r="D812" s="278"/>
      <c r="E812" s="113">
        <v>0</v>
      </c>
      <c r="F812" s="227">
        <v>0</v>
      </c>
      <c r="G812" s="113">
        <v>0</v>
      </c>
      <c r="H812" s="113">
        <v>0</v>
      </c>
      <c r="I812" s="113">
        <v>0</v>
      </c>
      <c r="J812" s="113">
        <v>0</v>
      </c>
      <c r="K812" s="113">
        <v>0</v>
      </c>
      <c r="L812" s="113">
        <v>0</v>
      </c>
      <c r="M812" s="113">
        <v>0</v>
      </c>
      <c r="N812" s="113">
        <v>0</v>
      </c>
      <c r="O812" s="113">
        <v>0</v>
      </c>
      <c r="P812" s="113">
        <v>0</v>
      </c>
      <c r="Q812" s="113">
        <v>0</v>
      </c>
      <c r="R812" s="111">
        <v>0</v>
      </c>
      <c r="S812" s="111">
        <v>0</v>
      </c>
      <c r="T812" s="111">
        <v>0</v>
      </c>
      <c r="U812" s="111">
        <v>0</v>
      </c>
      <c r="V812" s="111">
        <v>0</v>
      </c>
      <c r="W812" s="111">
        <v>0</v>
      </c>
      <c r="X812" s="186">
        <v>42239.4</v>
      </c>
      <c r="Y812" s="111"/>
      <c r="Z812" s="110"/>
    </row>
    <row r="813" spans="1:26" s="112" customFormat="1" ht="21.95" customHeight="1" x14ac:dyDescent="0.25">
      <c r="A813" s="98">
        <v>381</v>
      </c>
      <c r="B813" s="141" t="s">
        <v>2062</v>
      </c>
      <c r="C813" s="113">
        <f t="shared" si="51"/>
        <v>37974.080000000002</v>
      </c>
      <c r="D813" s="278"/>
      <c r="E813" s="113">
        <v>0</v>
      </c>
      <c r="F813" s="227">
        <v>0</v>
      </c>
      <c r="G813" s="113">
        <v>0</v>
      </c>
      <c r="H813" s="113">
        <v>0</v>
      </c>
      <c r="I813" s="113">
        <v>0</v>
      </c>
      <c r="J813" s="113">
        <v>0</v>
      </c>
      <c r="K813" s="113">
        <v>0</v>
      </c>
      <c r="L813" s="113">
        <v>0</v>
      </c>
      <c r="M813" s="113">
        <v>0</v>
      </c>
      <c r="N813" s="113">
        <v>0</v>
      </c>
      <c r="O813" s="113">
        <v>0</v>
      </c>
      <c r="P813" s="113">
        <v>0</v>
      </c>
      <c r="Q813" s="113">
        <v>0</v>
      </c>
      <c r="R813" s="111">
        <v>0</v>
      </c>
      <c r="S813" s="111">
        <v>0</v>
      </c>
      <c r="T813" s="111">
        <v>0</v>
      </c>
      <c r="U813" s="111">
        <v>0</v>
      </c>
      <c r="V813" s="111">
        <v>0</v>
      </c>
      <c r="W813" s="111">
        <v>0</v>
      </c>
      <c r="X813" s="186">
        <v>37974.080000000002</v>
      </c>
      <c r="Y813" s="111"/>
      <c r="Z813" s="110"/>
    </row>
    <row r="814" spans="1:26" s="112" customFormat="1" ht="21.95" customHeight="1" x14ac:dyDescent="0.25">
      <c r="A814" s="98">
        <v>382</v>
      </c>
      <c r="B814" s="141" t="s">
        <v>2063</v>
      </c>
      <c r="C814" s="113">
        <f t="shared" si="51"/>
        <v>37749.800000000003</v>
      </c>
      <c r="D814" s="278"/>
      <c r="E814" s="113">
        <v>0</v>
      </c>
      <c r="F814" s="227">
        <v>0</v>
      </c>
      <c r="G814" s="113">
        <v>0</v>
      </c>
      <c r="H814" s="113">
        <v>0</v>
      </c>
      <c r="I814" s="113">
        <v>0</v>
      </c>
      <c r="J814" s="113">
        <v>0</v>
      </c>
      <c r="K814" s="113">
        <v>0</v>
      </c>
      <c r="L814" s="113">
        <v>0</v>
      </c>
      <c r="M814" s="113">
        <v>0</v>
      </c>
      <c r="N814" s="113">
        <v>0</v>
      </c>
      <c r="O814" s="113">
        <v>0</v>
      </c>
      <c r="P814" s="113">
        <v>0</v>
      </c>
      <c r="Q814" s="113">
        <v>0</v>
      </c>
      <c r="R814" s="111">
        <v>0</v>
      </c>
      <c r="S814" s="111">
        <v>0</v>
      </c>
      <c r="T814" s="111">
        <v>0</v>
      </c>
      <c r="U814" s="111">
        <v>0</v>
      </c>
      <c r="V814" s="111">
        <v>0</v>
      </c>
      <c r="W814" s="111">
        <v>0</v>
      </c>
      <c r="X814" s="186">
        <v>37749.800000000003</v>
      </c>
      <c r="Y814" s="111"/>
      <c r="Z814" s="110"/>
    </row>
    <row r="815" spans="1:26" s="112" customFormat="1" ht="21.95" customHeight="1" x14ac:dyDescent="0.25">
      <c r="A815" s="98">
        <v>383</v>
      </c>
      <c r="B815" s="141" t="s">
        <v>2064</v>
      </c>
      <c r="C815" s="113">
        <f t="shared" si="51"/>
        <v>30235.08</v>
      </c>
      <c r="D815" s="278"/>
      <c r="E815" s="113">
        <v>0</v>
      </c>
      <c r="F815" s="227">
        <v>0</v>
      </c>
      <c r="G815" s="113">
        <v>0</v>
      </c>
      <c r="H815" s="113">
        <v>0</v>
      </c>
      <c r="I815" s="113">
        <v>0</v>
      </c>
      <c r="J815" s="113">
        <v>0</v>
      </c>
      <c r="K815" s="113">
        <v>0</v>
      </c>
      <c r="L815" s="113">
        <v>0</v>
      </c>
      <c r="M815" s="113">
        <v>0</v>
      </c>
      <c r="N815" s="113">
        <v>0</v>
      </c>
      <c r="O815" s="113">
        <v>0</v>
      </c>
      <c r="P815" s="113">
        <v>0</v>
      </c>
      <c r="Q815" s="113">
        <v>0</v>
      </c>
      <c r="R815" s="111">
        <v>0</v>
      </c>
      <c r="S815" s="111">
        <v>0</v>
      </c>
      <c r="T815" s="111">
        <v>0</v>
      </c>
      <c r="U815" s="111">
        <v>0</v>
      </c>
      <c r="V815" s="111">
        <v>0</v>
      </c>
      <c r="W815" s="111">
        <v>0</v>
      </c>
      <c r="X815" s="186">
        <v>30235.08</v>
      </c>
      <c r="Y815" s="111"/>
      <c r="Z815" s="110"/>
    </row>
    <row r="816" spans="1:26" s="112" customFormat="1" ht="21.95" customHeight="1" x14ac:dyDescent="0.25">
      <c r="A816" s="98">
        <v>384</v>
      </c>
      <c r="B816" s="141" t="s">
        <v>2065</v>
      </c>
      <c r="C816" s="113">
        <f t="shared" si="51"/>
        <v>33007.879999999997</v>
      </c>
      <c r="D816" s="278"/>
      <c r="E816" s="113">
        <v>0</v>
      </c>
      <c r="F816" s="227">
        <v>0</v>
      </c>
      <c r="G816" s="113">
        <v>0</v>
      </c>
      <c r="H816" s="113">
        <v>0</v>
      </c>
      <c r="I816" s="113">
        <v>0</v>
      </c>
      <c r="J816" s="113">
        <v>0</v>
      </c>
      <c r="K816" s="113">
        <v>0</v>
      </c>
      <c r="L816" s="113">
        <v>0</v>
      </c>
      <c r="M816" s="113">
        <v>0</v>
      </c>
      <c r="N816" s="113">
        <v>0</v>
      </c>
      <c r="O816" s="113">
        <v>0</v>
      </c>
      <c r="P816" s="113">
        <v>0</v>
      </c>
      <c r="Q816" s="113">
        <v>0</v>
      </c>
      <c r="R816" s="111">
        <v>0</v>
      </c>
      <c r="S816" s="111">
        <v>0</v>
      </c>
      <c r="T816" s="111">
        <v>0</v>
      </c>
      <c r="U816" s="111">
        <v>0</v>
      </c>
      <c r="V816" s="111">
        <v>0</v>
      </c>
      <c r="W816" s="111">
        <v>0</v>
      </c>
      <c r="X816" s="186">
        <v>33007.879999999997</v>
      </c>
      <c r="Y816" s="111"/>
      <c r="Z816" s="110"/>
    </row>
    <row r="817" spans="1:26" s="112" customFormat="1" ht="21.95" customHeight="1" x14ac:dyDescent="0.25">
      <c r="A817" s="98">
        <v>385</v>
      </c>
      <c r="B817" s="141" t="s">
        <v>2066</v>
      </c>
      <c r="C817" s="113">
        <f t="shared" si="51"/>
        <v>42730.68</v>
      </c>
      <c r="D817" s="278"/>
      <c r="E817" s="113">
        <v>0</v>
      </c>
      <c r="F817" s="227">
        <v>0</v>
      </c>
      <c r="G817" s="113">
        <v>0</v>
      </c>
      <c r="H817" s="113">
        <v>0</v>
      </c>
      <c r="I817" s="113">
        <v>0</v>
      </c>
      <c r="J817" s="113">
        <v>0</v>
      </c>
      <c r="K817" s="113">
        <v>0</v>
      </c>
      <c r="L817" s="113">
        <v>0</v>
      </c>
      <c r="M817" s="113">
        <v>0</v>
      </c>
      <c r="N817" s="113">
        <v>0</v>
      </c>
      <c r="O817" s="113">
        <v>0</v>
      </c>
      <c r="P817" s="113">
        <v>0</v>
      </c>
      <c r="Q817" s="113">
        <v>0</v>
      </c>
      <c r="R817" s="111">
        <v>0</v>
      </c>
      <c r="S817" s="111">
        <v>0</v>
      </c>
      <c r="T817" s="111">
        <v>0</v>
      </c>
      <c r="U817" s="111">
        <v>0</v>
      </c>
      <c r="V817" s="111">
        <v>0</v>
      </c>
      <c r="W817" s="111">
        <v>0</v>
      </c>
      <c r="X817" s="186">
        <v>42730.68</v>
      </c>
      <c r="Y817" s="111"/>
      <c r="Z817" s="110"/>
    </row>
    <row r="818" spans="1:26" s="112" customFormat="1" ht="21.95" customHeight="1" x14ac:dyDescent="0.25">
      <c r="A818" s="98">
        <v>386</v>
      </c>
      <c r="B818" s="141" t="s">
        <v>2067</v>
      </c>
      <c r="C818" s="113">
        <f t="shared" si="51"/>
        <v>43105.8</v>
      </c>
      <c r="D818" s="278"/>
      <c r="E818" s="113">
        <v>0</v>
      </c>
      <c r="F818" s="227">
        <v>0</v>
      </c>
      <c r="G818" s="113">
        <v>0</v>
      </c>
      <c r="H818" s="113">
        <v>0</v>
      </c>
      <c r="I818" s="113">
        <v>0</v>
      </c>
      <c r="J818" s="113">
        <v>0</v>
      </c>
      <c r="K818" s="113">
        <v>0</v>
      </c>
      <c r="L818" s="113">
        <v>0</v>
      </c>
      <c r="M818" s="113">
        <v>0</v>
      </c>
      <c r="N818" s="113">
        <v>0</v>
      </c>
      <c r="O818" s="113">
        <v>0</v>
      </c>
      <c r="P818" s="113">
        <v>0</v>
      </c>
      <c r="Q818" s="113">
        <v>0</v>
      </c>
      <c r="R818" s="111">
        <v>0</v>
      </c>
      <c r="S818" s="111">
        <v>0</v>
      </c>
      <c r="T818" s="111">
        <v>0</v>
      </c>
      <c r="U818" s="111">
        <v>0</v>
      </c>
      <c r="V818" s="111">
        <v>0</v>
      </c>
      <c r="W818" s="111">
        <v>0</v>
      </c>
      <c r="X818" s="186">
        <v>43105.8</v>
      </c>
      <c r="Y818" s="111"/>
      <c r="Z818" s="110"/>
    </row>
    <row r="819" spans="1:26" s="112" customFormat="1" ht="21.95" customHeight="1" x14ac:dyDescent="0.25">
      <c r="A819" s="98">
        <v>387</v>
      </c>
      <c r="B819" s="141" t="s">
        <v>2068</v>
      </c>
      <c r="C819" s="113">
        <f t="shared" si="51"/>
        <v>40904.400000000001</v>
      </c>
      <c r="D819" s="278"/>
      <c r="E819" s="113">
        <v>0</v>
      </c>
      <c r="F819" s="227">
        <v>0</v>
      </c>
      <c r="G819" s="113">
        <v>0</v>
      </c>
      <c r="H819" s="113">
        <v>0</v>
      </c>
      <c r="I819" s="113">
        <v>0</v>
      </c>
      <c r="J819" s="113">
        <v>0</v>
      </c>
      <c r="K819" s="113">
        <v>0</v>
      </c>
      <c r="L819" s="113">
        <v>0</v>
      </c>
      <c r="M819" s="113">
        <v>0</v>
      </c>
      <c r="N819" s="113">
        <v>0</v>
      </c>
      <c r="O819" s="113">
        <v>0</v>
      </c>
      <c r="P819" s="113">
        <v>0</v>
      </c>
      <c r="Q819" s="113">
        <v>0</v>
      </c>
      <c r="R819" s="111">
        <v>0</v>
      </c>
      <c r="S819" s="111">
        <v>0</v>
      </c>
      <c r="T819" s="111">
        <v>0</v>
      </c>
      <c r="U819" s="111">
        <v>0</v>
      </c>
      <c r="V819" s="111">
        <v>0</v>
      </c>
      <c r="W819" s="111">
        <v>0</v>
      </c>
      <c r="X819" s="186">
        <v>40904.400000000001</v>
      </c>
      <c r="Y819" s="111"/>
      <c r="Z819" s="110"/>
    </row>
    <row r="820" spans="1:26" s="112" customFormat="1" ht="21.95" customHeight="1" x14ac:dyDescent="0.25">
      <c r="A820" s="98">
        <v>388</v>
      </c>
      <c r="B820" s="141" t="s">
        <v>2069</v>
      </c>
      <c r="C820" s="113">
        <f t="shared" si="51"/>
        <v>32878.379999999997</v>
      </c>
      <c r="D820" s="278"/>
      <c r="E820" s="113">
        <v>0</v>
      </c>
      <c r="F820" s="227">
        <v>0</v>
      </c>
      <c r="G820" s="113">
        <v>0</v>
      </c>
      <c r="H820" s="113">
        <v>0</v>
      </c>
      <c r="I820" s="113">
        <v>0</v>
      </c>
      <c r="J820" s="113">
        <v>0</v>
      </c>
      <c r="K820" s="113">
        <v>0</v>
      </c>
      <c r="L820" s="113">
        <v>0</v>
      </c>
      <c r="M820" s="113">
        <v>0</v>
      </c>
      <c r="N820" s="113">
        <v>0</v>
      </c>
      <c r="O820" s="113">
        <v>0</v>
      </c>
      <c r="P820" s="113">
        <v>0</v>
      </c>
      <c r="Q820" s="113">
        <v>0</v>
      </c>
      <c r="R820" s="111">
        <v>0</v>
      </c>
      <c r="S820" s="111">
        <v>0</v>
      </c>
      <c r="T820" s="111">
        <v>0</v>
      </c>
      <c r="U820" s="111">
        <v>0</v>
      </c>
      <c r="V820" s="111">
        <v>0</v>
      </c>
      <c r="W820" s="111">
        <v>0</v>
      </c>
      <c r="X820" s="186">
        <v>32878.379999999997</v>
      </c>
      <c r="Y820" s="111"/>
      <c r="Z820" s="110"/>
    </row>
    <row r="821" spans="1:26" s="112" customFormat="1" ht="21.95" customHeight="1" x14ac:dyDescent="0.25">
      <c r="A821" s="98">
        <v>389</v>
      </c>
      <c r="B821" s="141" t="s">
        <v>2070</v>
      </c>
      <c r="C821" s="113">
        <f t="shared" si="51"/>
        <v>36269.279999999999</v>
      </c>
      <c r="D821" s="278"/>
      <c r="E821" s="113">
        <v>0</v>
      </c>
      <c r="F821" s="227">
        <v>0</v>
      </c>
      <c r="G821" s="113">
        <v>0</v>
      </c>
      <c r="H821" s="113">
        <v>0</v>
      </c>
      <c r="I821" s="113">
        <v>0</v>
      </c>
      <c r="J821" s="113">
        <v>0</v>
      </c>
      <c r="K821" s="113">
        <v>0</v>
      </c>
      <c r="L821" s="113">
        <v>0</v>
      </c>
      <c r="M821" s="113">
        <v>0</v>
      </c>
      <c r="N821" s="113">
        <v>0</v>
      </c>
      <c r="O821" s="113">
        <v>0</v>
      </c>
      <c r="P821" s="113">
        <v>0</v>
      </c>
      <c r="Q821" s="113">
        <v>0</v>
      </c>
      <c r="R821" s="111">
        <v>0</v>
      </c>
      <c r="S821" s="111">
        <v>0</v>
      </c>
      <c r="T821" s="111">
        <v>0</v>
      </c>
      <c r="U821" s="111">
        <v>0</v>
      </c>
      <c r="V821" s="111">
        <v>0</v>
      </c>
      <c r="W821" s="111">
        <v>0</v>
      </c>
      <c r="X821" s="186">
        <v>36269.279999999999</v>
      </c>
      <c r="Y821" s="111"/>
      <c r="Z821" s="110"/>
    </row>
    <row r="822" spans="1:26" s="112" customFormat="1" ht="21.95" customHeight="1" x14ac:dyDescent="0.25">
      <c r="A822" s="98">
        <v>390</v>
      </c>
      <c r="B822" s="141" t="s">
        <v>2071</v>
      </c>
      <c r="C822" s="113">
        <f t="shared" si="51"/>
        <v>32816.97</v>
      </c>
      <c r="D822" s="278"/>
      <c r="E822" s="113">
        <v>0</v>
      </c>
      <c r="F822" s="227">
        <v>0</v>
      </c>
      <c r="G822" s="113">
        <v>0</v>
      </c>
      <c r="H822" s="113">
        <v>0</v>
      </c>
      <c r="I822" s="113">
        <v>0</v>
      </c>
      <c r="J822" s="113">
        <v>0</v>
      </c>
      <c r="K822" s="113">
        <v>0</v>
      </c>
      <c r="L822" s="113">
        <v>0</v>
      </c>
      <c r="M822" s="113">
        <v>0</v>
      </c>
      <c r="N822" s="113">
        <v>0</v>
      </c>
      <c r="O822" s="113">
        <v>0</v>
      </c>
      <c r="P822" s="113">
        <v>0</v>
      </c>
      <c r="Q822" s="113">
        <v>0</v>
      </c>
      <c r="R822" s="111">
        <v>0</v>
      </c>
      <c r="S822" s="111">
        <v>0</v>
      </c>
      <c r="T822" s="111">
        <v>0</v>
      </c>
      <c r="U822" s="111">
        <v>0</v>
      </c>
      <c r="V822" s="111">
        <v>0</v>
      </c>
      <c r="W822" s="111">
        <v>0</v>
      </c>
      <c r="X822" s="186">
        <v>32816.97</v>
      </c>
      <c r="Y822" s="111"/>
      <c r="Z822" s="110"/>
    </row>
    <row r="823" spans="1:26" s="112" customFormat="1" ht="21.95" customHeight="1" x14ac:dyDescent="0.25">
      <c r="A823" s="98">
        <v>391</v>
      </c>
      <c r="B823" s="141" t="s">
        <v>2072</v>
      </c>
      <c r="C823" s="113">
        <f t="shared" si="51"/>
        <v>69377.279999999999</v>
      </c>
      <c r="D823" s="278"/>
      <c r="E823" s="113">
        <v>0</v>
      </c>
      <c r="F823" s="227">
        <v>0</v>
      </c>
      <c r="G823" s="113">
        <v>0</v>
      </c>
      <c r="H823" s="113">
        <v>0</v>
      </c>
      <c r="I823" s="113">
        <v>0</v>
      </c>
      <c r="J823" s="113">
        <v>0</v>
      </c>
      <c r="K823" s="113">
        <v>0</v>
      </c>
      <c r="L823" s="113">
        <v>0</v>
      </c>
      <c r="M823" s="113">
        <v>0</v>
      </c>
      <c r="N823" s="113">
        <v>0</v>
      </c>
      <c r="O823" s="113">
        <v>0</v>
      </c>
      <c r="P823" s="113">
        <v>0</v>
      </c>
      <c r="Q823" s="113">
        <v>0</v>
      </c>
      <c r="R823" s="111">
        <v>0</v>
      </c>
      <c r="S823" s="111">
        <v>0</v>
      </c>
      <c r="T823" s="111">
        <v>0</v>
      </c>
      <c r="U823" s="111">
        <v>0</v>
      </c>
      <c r="V823" s="111">
        <v>0</v>
      </c>
      <c r="W823" s="111">
        <v>0</v>
      </c>
      <c r="X823" s="186">
        <v>69377.279999999999</v>
      </c>
      <c r="Y823" s="111"/>
      <c r="Z823" s="110"/>
    </row>
    <row r="824" spans="1:26" s="112" customFormat="1" ht="21.95" customHeight="1" x14ac:dyDescent="0.25">
      <c r="A824" s="98">
        <v>392</v>
      </c>
      <c r="B824" s="141" t="s">
        <v>2073</v>
      </c>
      <c r="C824" s="113">
        <f t="shared" si="51"/>
        <v>76659.7</v>
      </c>
      <c r="D824" s="278"/>
      <c r="E824" s="113">
        <v>0</v>
      </c>
      <c r="F824" s="227">
        <v>0</v>
      </c>
      <c r="G824" s="113">
        <v>0</v>
      </c>
      <c r="H824" s="113">
        <v>0</v>
      </c>
      <c r="I824" s="113">
        <v>0</v>
      </c>
      <c r="J824" s="113">
        <v>0</v>
      </c>
      <c r="K824" s="113">
        <v>0</v>
      </c>
      <c r="L824" s="113">
        <v>0</v>
      </c>
      <c r="M824" s="113">
        <v>0</v>
      </c>
      <c r="N824" s="113">
        <v>0</v>
      </c>
      <c r="O824" s="113">
        <v>0</v>
      </c>
      <c r="P824" s="113">
        <v>0</v>
      </c>
      <c r="Q824" s="113">
        <v>0</v>
      </c>
      <c r="R824" s="111">
        <v>0</v>
      </c>
      <c r="S824" s="111">
        <v>0</v>
      </c>
      <c r="T824" s="111">
        <v>0</v>
      </c>
      <c r="U824" s="111">
        <v>0</v>
      </c>
      <c r="V824" s="111">
        <v>0</v>
      </c>
      <c r="W824" s="111">
        <v>0</v>
      </c>
      <c r="X824" s="186">
        <v>76659.7</v>
      </c>
      <c r="Y824" s="111"/>
      <c r="Z824" s="110"/>
    </row>
    <row r="825" spans="1:26" s="112" customFormat="1" ht="21.95" customHeight="1" x14ac:dyDescent="0.25">
      <c r="A825" s="98">
        <v>393</v>
      </c>
      <c r="B825" s="141" t="s">
        <v>2074</v>
      </c>
      <c r="C825" s="113">
        <f t="shared" si="51"/>
        <v>15223</v>
      </c>
      <c r="D825" s="278"/>
      <c r="E825" s="113">
        <v>0</v>
      </c>
      <c r="F825" s="227">
        <v>0</v>
      </c>
      <c r="G825" s="113">
        <v>0</v>
      </c>
      <c r="H825" s="113">
        <v>0</v>
      </c>
      <c r="I825" s="113">
        <v>0</v>
      </c>
      <c r="J825" s="113">
        <v>0</v>
      </c>
      <c r="K825" s="113">
        <v>0</v>
      </c>
      <c r="L825" s="113">
        <v>0</v>
      </c>
      <c r="M825" s="113">
        <v>0</v>
      </c>
      <c r="N825" s="113">
        <v>0</v>
      </c>
      <c r="O825" s="113">
        <v>0</v>
      </c>
      <c r="P825" s="113">
        <v>0</v>
      </c>
      <c r="Q825" s="113">
        <v>0</v>
      </c>
      <c r="R825" s="111">
        <v>0</v>
      </c>
      <c r="S825" s="111">
        <v>0</v>
      </c>
      <c r="T825" s="111">
        <v>0</v>
      </c>
      <c r="U825" s="111">
        <v>0</v>
      </c>
      <c r="V825" s="111">
        <v>0</v>
      </c>
      <c r="W825" s="111">
        <v>0</v>
      </c>
      <c r="X825" s="186">
        <v>15223</v>
      </c>
      <c r="Y825" s="111"/>
      <c r="Z825" s="110"/>
    </row>
    <row r="826" spans="1:26" s="112" customFormat="1" ht="21.95" customHeight="1" x14ac:dyDescent="0.25">
      <c r="A826" s="98">
        <v>394</v>
      </c>
      <c r="B826" s="141" t="s">
        <v>2075</v>
      </c>
      <c r="C826" s="113">
        <f t="shared" si="51"/>
        <v>37843.24</v>
      </c>
      <c r="D826" s="278"/>
      <c r="E826" s="113">
        <v>0</v>
      </c>
      <c r="F826" s="227">
        <v>0</v>
      </c>
      <c r="G826" s="113">
        <v>0</v>
      </c>
      <c r="H826" s="113">
        <v>0</v>
      </c>
      <c r="I826" s="113">
        <v>0</v>
      </c>
      <c r="J826" s="113">
        <v>0</v>
      </c>
      <c r="K826" s="113">
        <v>0</v>
      </c>
      <c r="L826" s="113">
        <v>0</v>
      </c>
      <c r="M826" s="113">
        <v>0</v>
      </c>
      <c r="N826" s="113">
        <v>0</v>
      </c>
      <c r="O826" s="113">
        <v>0</v>
      </c>
      <c r="P826" s="113">
        <v>0</v>
      </c>
      <c r="Q826" s="113">
        <v>0</v>
      </c>
      <c r="R826" s="111">
        <v>0</v>
      </c>
      <c r="S826" s="111">
        <v>0</v>
      </c>
      <c r="T826" s="111">
        <v>0</v>
      </c>
      <c r="U826" s="111">
        <v>0</v>
      </c>
      <c r="V826" s="111">
        <v>0</v>
      </c>
      <c r="W826" s="111">
        <v>0</v>
      </c>
      <c r="X826" s="186">
        <v>37843.24</v>
      </c>
      <c r="Y826" s="111"/>
      <c r="Z826" s="110"/>
    </row>
    <row r="827" spans="1:26" s="112" customFormat="1" ht="21.95" customHeight="1" x14ac:dyDescent="0.25">
      <c r="A827" s="98">
        <v>395</v>
      </c>
      <c r="B827" s="141" t="s">
        <v>2076</v>
      </c>
      <c r="C827" s="113">
        <f t="shared" si="51"/>
        <v>34248.089999999997</v>
      </c>
      <c r="D827" s="278"/>
      <c r="E827" s="113">
        <v>0</v>
      </c>
      <c r="F827" s="227">
        <v>0</v>
      </c>
      <c r="G827" s="113">
        <v>0</v>
      </c>
      <c r="H827" s="113">
        <v>0</v>
      </c>
      <c r="I827" s="113">
        <v>0</v>
      </c>
      <c r="J827" s="113">
        <v>0</v>
      </c>
      <c r="K827" s="113">
        <v>0</v>
      </c>
      <c r="L827" s="113">
        <v>0</v>
      </c>
      <c r="M827" s="113">
        <v>0</v>
      </c>
      <c r="N827" s="113">
        <v>0</v>
      </c>
      <c r="O827" s="113">
        <v>0</v>
      </c>
      <c r="P827" s="113">
        <v>0</v>
      </c>
      <c r="Q827" s="113">
        <v>0</v>
      </c>
      <c r="R827" s="111">
        <v>0</v>
      </c>
      <c r="S827" s="111">
        <v>0</v>
      </c>
      <c r="T827" s="111">
        <v>0</v>
      </c>
      <c r="U827" s="111">
        <v>0</v>
      </c>
      <c r="V827" s="111">
        <v>0</v>
      </c>
      <c r="W827" s="111">
        <v>0</v>
      </c>
      <c r="X827" s="186">
        <v>34248.089999999997</v>
      </c>
      <c r="Y827" s="111"/>
      <c r="Z827" s="110"/>
    </row>
    <row r="828" spans="1:26" s="112" customFormat="1" ht="21.95" customHeight="1" x14ac:dyDescent="0.25">
      <c r="A828" s="98">
        <v>396</v>
      </c>
      <c r="B828" s="141" t="s">
        <v>2077</v>
      </c>
      <c r="C828" s="113">
        <f t="shared" si="51"/>
        <v>36165.15</v>
      </c>
      <c r="D828" s="278"/>
      <c r="E828" s="113">
        <v>0</v>
      </c>
      <c r="F828" s="227">
        <v>0</v>
      </c>
      <c r="G828" s="113">
        <v>0</v>
      </c>
      <c r="H828" s="113">
        <v>0</v>
      </c>
      <c r="I828" s="113">
        <v>0</v>
      </c>
      <c r="J828" s="113">
        <v>0</v>
      </c>
      <c r="K828" s="113">
        <v>0</v>
      </c>
      <c r="L828" s="113">
        <v>0</v>
      </c>
      <c r="M828" s="113">
        <v>0</v>
      </c>
      <c r="N828" s="113">
        <v>0</v>
      </c>
      <c r="O828" s="113">
        <v>0</v>
      </c>
      <c r="P828" s="113">
        <v>0</v>
      </c>
      <c r="Q828" s="113">
        <v>0</v>
      </c>
      <c r="R828" s="111">
        <v>0</v>
      </c>
      <c r="S828" s="111">
        <v>0</v>
      </c>
      <c r="T828" s="111">
        <v>0</v>
      </c>
      <c r="U828" s="111">
        <v>0</v>
      </c>
      <c r="V828" s="111">
        <v>0</v>
      </c>
      <c r="W828" s="111">
        <v>0</v>
      </c>
      <c r="X828" s="186">
        <v>36165.15</v>
      </c>
      <c r="Y828" s="111"/>
      <c r="Z828" s="110"/>
    </row>
    <row r="829" spans="1:26" s="112" customFormat="1" ht="21.95" customHeight="1" x14ac:dyDescent="0.25">
      <c r="A829" s="98">
        <v>397</v>
      </c>
      <c r="B829" s="141" t="s">
        <v>2078</v>
      </c>
      <c r="C829" s="113">
        <f t="shared" si="51"/>
        <v>21630.51</v>
      </c>
      <c r="D829" s="278"/>
      <c r="E829" s="113">
        <v>0</v>
      </c>
      <c r="F829" s="227">
        <v>0</v>
      </c>
      <c r="G829" s="113">
        <v>0</v>
      </c>
      <c r="H829" s="113">
        <v>0</v>
      </c>
      <c r="I829" s="113">
        <v>0</v>
      </c>
      <c r="J829" s="113">
        <v>0</v>
      </c>
      <c r="K829" s="113">
        <v>0</v>
      </c>
      <c r="L829" s="113">
        <v>0</v>
      </c>
      <c r="M829" s="113">
        <v>0</v>
      </c>
      <c r="N829" s="113">
        <v>0</v>
      </c>
      <c r="O829" s="113">
        <v>0</v>
      </c>
      <c r="P829" s="113">
        <v>0</v>
      </c>
      <c r="Q829" s="113">
        <v>0</v>
      </c>
      <c r="R829" s="111">
        <v>0</v>
      </c>
      <c r="S829" s="111">
        <v>0</v>
      </c>
      <c r="T829" s="111">
        <v>0</v>
      </c>
      <c r="U829" s="111">
        <v>0</v>
      </c>
      <c r="V829" s="111">
        <v>0</v>
      </c>
      <c r="W829" s="111">
        <v>0</v>
      </c>
      <c r="X829" s="186">
        <v>21630.51</v>
      </c>
      <c r="Y829" s="111"/>
      <c r="Z829" s="110"/>
    </row>
    <row r="830" spans="1:26" s="112" customFormat="1" ht="21.95" customHeight="1" x14ac:dyDescent="0.25">
      <c r="A830" s="98">
        <v>398</v>
      </c>
      <c r="B830" s="141" t="s">
        <v>2079</v>
      </c>
      <c r="C830" s="113">
        <f t="shared" si="51"/>
        <v>75203.22</v>
      </c>
      <c r="D830" s="278"/>
      <c r="E830" s="113">
        <v>0</v>
      </c>
      <c r="F830" s="227">
        <v>0</v>
      </c>
      <c r="G830" s="113">
        <v>0</v>
      </c>
      <c r="H830" s="113">
        <v>0</v>
      </c>
      <c r="I830" s="113">
        <v>0</v>
      </c>
      <c r="J830" s="113">
        <v>0</v>
      </c>
      <c r="K830" s="113">
        <v>0</v>
      </c>
      <c r="L830" s="113">
        <v>0</v>
      </c>
      <c r="M830" s="113">
        <v>0</v>
      </c>
      <c r="N830" s="113">
        <v>0</v>
      </c>
      <c r="O830" s="113">
        <v>0</v>
      </c>
      <c r="P830" s="113">
        <v>0</v>
      </c>
      <c r="Q830" s="113">
        <v>0</v>
      </c>
      <c r="R830" s="111">
        <v>0</v>
      </c>
      <c r="S830" s="111">
        <v>0</v>
      </c>
      <c r="T830" s="111">
        <v>0</v>
      </c>
      <c r="U830" s="111">
        <v>0</v>
      </c>
      <c r="V830" s="111">
        <v>0</v>
      </c>
      <c r="W830" s="111">
        <v>0</v>
      </c>
      <c r="X830" s="186">
        <v>75203.22</v>
      </c>
      <c r="Y830" s="111"/>
      <c r="Z830" s="110"/>
    </row>
    <row r="831" spans="1:26" s="112" customFormat="1" ht="21.95" customHeight="1" x14ac:dyDescent="0.25">
      <c r="A831" s="98">
        <v>399</v>
      </c>
      <c r="B831" s="141" t="s">
        <v>2080</v>
      </c>
      <c r="C831" s="113">
        <f t="shared" si="51"/>
        <v>60075</v>
      </c>
      <c r="D831" s="278"/>
      <c r="E831" s="113">
        <v>0</v>
      </c>
      <c r="F831" s="227">
        <v>0</v>
      </c>
      <c r="G831" s="113">
        <v>0</v>
      </c>
      <c r="H831" s="113">
        <v>0</v>
      </c>
      <c r="I831" s="113">
        <v>0</v>
      </c>
      <c r="J831" s="113">
        <v>0</v>
      </c>
      <c r="K831" s="113">
        <v>0</v>
      </c>
      <c r="L831" s="113">
        <v>0</v>
      </c>
      <c r="M831" s="113">
        <v>0</v>
      </c>
      <c r="N831" s="113">
        <v>0</v>
      </c>
      <c r="O831" s="113">
        <v>0</v>
      </c>
      <c r="P831" s="113">
        <v>0</v>
      </c>
      <c r="Q831" s="113">
        <v>0</v>
      </c>
      <c r="R831" s="111">
        <v>0</v>
      </c>
      <c r="S831" s="111">
        <v>0</v>
      </c>
      <c r="T831" s="111">
        <v>0</v>
      </c>
      <c r="U831" s="111">
        <v>0</v>
      </c>
      <c r="V831" s="111">
        <v>0</v>
      </c>
      <c r="W831" s="111">
        <v>0</v>
      </c>
      <c r="X831" s="186">
        <v>60075</v>
      </c>
      <c r="Y831" s="111"/>
      <c r="Z831" s="110"/>
    </row>
    <row r="832" spans="1:26" s="112" customFormat="1" ht="21.95" customHeight="1" x14ac:dyDescent="0.25">
      <c r="A832" s="98">
        <v>400</v>
      </c>
      <c r="B832" s="141" t="s">
        <v>2081</v>
      </c>
      <c r="C832" s="113">
        <f t="shared" si="51"/>
        <v>69254.899999999994</v>
      </c>
      <c r="D832" s="278"/>
      <c r="E832" s="113">
        <v>0</v>
      </c>
      <c r="F832" s="227">
        <v>0</v>
      </c>
      <c r="G832" s="113">
        <v>0</v>
      </c>
      <c r="H832" s="113">
        <v>0</v>
      </c>
      <c r="I832" s="113">
        <v>0</v>
      </c>
      <c r="J832" s="113">
        <v>0</v>
      </c>
      <c r="K832" s="113">
        <v>0</v>
      </c>
      <c r="L832" s="113">
        <v>0</v>
      </c>
      <c r="M832" s="113">
        <v>0</v>
      </c>
      <c r="N832" s="113">
        <v>0</v>
      </c>
      <c r="O832" s="113">
        <v>0</v>
      </c>
      <c r="P832" s="113">
        <v>0</v>
      </c>
      <c r="Q832" s="113">
        <v>0</v>
      </c>
      <c r="R832" s="111">
        <v>0</v>
      </c>
      <c r="S832" s="111">
        <v>0</v>
      </c>
      <c r="T832" s="111">
        <v>0</v>
      </c>
      <c r="U832" s="111">
        <v>0</v>
      </c>
      <c r="V832" s="111">
        <v>0</v>
      </c>
      <c r="W832" s="111">
        <v>0</v>
      </c>
      <c r="X832" s="186">
        <v>69254.899999999994</v>
      </c>
      <c r="Y832" s="111"/>
      <c r="Z832" s="110"/>
    </row>
    <row r="833" spans="1:26" s="112" customFormat="1" ht="21.95" customHeight="1" x14ac:dyDescent="0.25">
      <c r="A833" s="98">
        <v>401</v>
      </c>
      <c r="B833" s="141" t="s">
        <v>2082</v>
      </c>
      <c r="C833" s="113">
        <f t="shared" si="51"/>
        <v>71387.820000000007</v>
      </c>
      <c r="D833" s="278"/>
      <c r="E833" s="113">
        <v>0</v>
      </c>
      <c r="F833" s="227">
        <v>0</v>
      </c>
      <c r="G833" s="113">
        <v>0</v>
      </c>
      <c r="H833" s="113">
        <v>0</v>
      </c>
      <c r="I833" s="113">
        <v>0</v>
      </c>
      <c r="J833" s="113">
        <v>0</v>
      </c>
      <c r="K833" s="113">
        <v>0</v>
      </c>
      <c r="L833" s="113">
        <v>0</v>
      </c>
      <c r="M833" s="113">
        <v>0</v>
      </c>
      <c r="N833" s="113">
        <v>0</v>
      </c>
      <c r="O833" s="113">
        <v>0</v>
      </c>
      <c r="P833" s="113">
        <v>0</v>
      </c>
      <c r="Q833" s="113">
        <v>0</v>
      </c>
      <c r="R833" s="111">
        <v>0</v>
      </c>
      <c r="S833" s="111">
        <v>0</v>
      </c>
      <c r="T833" s="111">
        <v>0</v>
      </c>
      <c r="U833" s="111">
        <v>0</v>
      </c>
      <c r="V833" s="111">
        <v>0</v>
      </c>
      <c r="W833" s="111">
        <v>0</v>
      </c>
      <c r="X833" s="186">
        <v>71387.820000000007</v>
      </c>
      <c r="Y833" s="111"/>
      <c r="Z833" s="110"/>
    </row>
    <row r="834" spans="1:26" s="112" customFormat="1" ht="21.95" customHeight="1" x14ac:dyDescent="0.25">
      <c r="A834" s="98">
        <v>402</v>
      </c>
      <c r="B834" s="141" t="s">
        <v>2083</v>
      </c>
      <c r="C834" s="113">
        <f t="shared" si="51"/>
        <v>24291.66</v>
      </c>
      <c r="D834" s="278"/>
      <c r="E834" s="113">
        <v>0</v>
      </c>
      <c r="F834" s="227">
        <v>0</v>
      </c>
      <c r="G834" s="113">
        <v>0</v>
      </c>
      <c r="H834" s="113">
        <v>0</v>
      </c>
      <c r="I834" s="113">
        <v>0</v>
      </c>
      <c r="J834" s="113">
        <v>0</v>
      </c>
      <c r="K834" s="113">
        <v>0</v>
      </c>
      <c r="L834" s="113">
        <v>0</v>
      </c>
      <c r="M834" s="113">
        <v>0</v>
      </c>
      <c r="N834" s="113">
        <v>0</v>
      </c>
      <c r="O834" s="113">
        <v>0</v>
      </c>
      <c r="P834" s="113">
        <v>0</v>
      </c>
      <c r="Q834" s="113">
        <v>0</v>
      </c>
      <c r="R834" s="111">
        <v>0</v>
      </c>
      <c r="S834" s="111">
        <v>0</v>
      </c>
      <c r="T834" s="111">
        <v>0</v>
      </c>
      <c r="U834" s="111">
        <v>0</v>
      </c>
      <c r="V834" s="111">
        <v>0</v>
      </c>
      <c r="W834" s="111">
        <v>0</v>
      </c>
      <c r="X834" s="186">
        <v>24291.66</v>
      </c>
      <c r="Y834" s="111"/>
      <c r="Z834" s="110"/>
    </row>
    <row r="835" spans="1:26" s="112" customFormat="1" ht="21.95" customHeight="1" x14ac:dyDescent="0.25">
      <c r="A835" s="98">
        <v>403</v>
      </c>
      <c r="B835" s="141" t="s">
        <v>2084</v>
      </c>
      <c r="C835" s="113">
        <f t="shared" si="51"/>
        <v>45834.559999999998</v>
      </c>
      <c r="D835" s="278"/>
      <c r="E835" s="113">
        <v>0</v>
      </c>
      <c r="F835" s="227">
        <v>0</v>
      </c>
      <c r="G835" s="113">
        <v>0</v>
      </c>
      <c r="H835" s="113">
        <v>0</v>
      </c>
      <c r="I835" s="113">
        <v>0</v>
      </c>
      <c r="J835" s="113">
        <v>0</v>
      </c>
      <c r="K835" s="113">
        <v>0</v>
      </c>
      <c r="L835" s="113">
        <v>0</v>
      </c>
      <c r="M835" s="113">
        <v>0</v>
      </c>
      <c r="N835" s="113">
        <v>0</v>
      </c>
      <c r="O835" s="113">
        <v>0</v>
      </c>
      <c r="P835" s="113">
        <v>0</v>
      </c>
      <c r="Q835" s="113">
        <v>0</v>
      </c>
      <c r="R835" s="111">
        <v>0</v>
      </c>
      <c r="S835" s="111">
        <v>0</v>
      </c>
      <c r="T835" s="111">
        <v>0</v>
      </c>
      <c r="U835" s="111">
        <v>0</v>
      </c>
      <c r="V835" s="111">
        <v>0</v>
      </c>
      <c r="W835" s="111">
        <v>0</v>
      </c>
      <c r="X835" s="186">
        <v>45834.559999999998</v>
      </c>
      <c r="Y835" s="111"/>
      <c r="Z835" s="110"/>
    </row>
    <row r="836" spans="1:26" s="112" customFormat="1" ht="21.95" customHeight="1" x14ac:dyDescent="0.25">
      <c r="A836" s="98">
        <v>404</v>
      </c>
      <c r="B836" s="141" t="s">
        <v>2085</v>
      </c>
      <c r="C836" s="113">
        <f t="shared" si="51"/>
        <v>46524.75</v>
      </c>
      <c r="D836" s="278"/>
      <c r="E836" s="113">
        <v>0</v>
      </c>
      <c r="F836" s="227">
        <v>0</v>
      </c>
      <c r="G836" s="113">
        <v>0</v>
      </c>
      <c r="H836" s="113">
        <v>0</v>
      </c>
      <c r="I836" s="113">
        <v>0</v>
      </c>
      <c r="J836" s="113">
        <v>0</v>
      </c>
      <c r="K836" s="113">
        <v>0</v>
      </c>
      <c r="L836" s="113">
        <v>0</v>
      </c>
      <c r="M836" s="113">
        <v>0</v>
      </c>
      <c r="N836" s="113">
        <v>0</v>
      </c>
      <c r="O836" s="113">
        <v>0</v>
      </c>
      <c r="P836" s="113">
        <v>0</v>
      </c>
      <c r="Q836" s="113">
        <v>0</v>
      </c>
      <c r="R836" s="111">
        <v>0</v>
      </c>
      <c r="S836" s="111">
        <v>0</v>
      </c>
      <c r="T836" s="111">
        <v>0</v>
      </c>
      <c r="U836" s="111">
        <v>0</v>
      </c>
      <c r="V836" s="111">
        <v>0</v>
      </c>
      <c r="W836" s="111">
        <v>0</v>
      </c>
      <c r="X836" s="186">
        <v>46524.75</v>
      </c>
      <c r="Y836" s="111"/>
      <c r="Z836" s="110"/>
    </row>
    <row r="837" spans="1:26" s="112" customFormat="1" ht="21.95" customHeight="1" x14ac:dyDescent="0.25">
      <c r="A837" s="98">
        <v>405</v>
      </c>
      <c r="B837" s="141" t="s">
        <v>2086</v>
      </c>
      <c r="C837" s="113">
        <f t="shared" si="51"/>
        <v>5698.04</v>
      </c>
      <c r="D837" s="278"/>
      <c r="E837" s="113">
        <v>0</v>
      </c>
      <c r="F837" s="227">
        <v>0</v>
      </c>
      <c r="G837" s="113">
        <v>0</v>
      </c>
      <c r="H837" s="113">
        <v>0</v>
      </c>
      <c r="I837" s="113">
        <v>0</v>
      </c>
      <c r="J837" s="113">
        <v>0</v>
      </c>
      <c r="K837" s="113">
        <v>0</v>
      </c>
      <c r="L837" s="113">
        <v>0</v>
      </c>
      <c r="M837" s="113">
        <v>0</v>
      </c>
      <c r="N837" s="113">
        <v>0</v>
      </c>
      <c r="O837" s="113">
        <v>0</v>
      </c>
      <c r="P837" s="113">
        <v>0</v>
      </c>
      <c r="Q837" s="113">
        <v>0</v>
      </c>
      <c r="R837" s="111">
        <v>0</v>
      </c>
      <c r="S837" s="111">
        <v>0</v>
      </c>
      <c r="T837" s="111">
        <v>0</v>
      </c>
      <c r="U837" s="111">
        <v>0</v>
      </c>
      <c r="V837" s="111">
        <v>0</v>
      </c>
      <c r="W837" s="111">
        <v>0</v>
      </c>
      <c r="X837" s="186">
        <v>5698.04</v>
      </c>
      <c r="Y837" s="111"/>
      <c r="Z837" s="110"/>
    </row>
    <row r="838" spans="1:26" s="112" customFormat="1" ht="21.95" customHeight="1" x14ac:dyDescent="0.25">
      <c r="A838" s="98">
        <v>406</v>
      </c>
      <c r="B838" s="141" t="s">
        <v>2087</v>
      </c>
      <c r="C838" s="113">
        <f t="shared" si="51"/>
        <v>15394.73</v>
      </c>
      <c r="D838" s="278"/>
      <c r="E838" s="113">
        <v>0</v>
      </c>
      <c r="F838" s="227">
        <v>0</v>
      </c>
      <c r="G838" s="113">
        <v>0</v>
      </c>
      <c r="H838" s="113">
        <v>0</v>
      </c>
      <c r="I838" s="113">
        <v>0</v>
      </c>
      <c r="J838" s="113">
        <v>0</v>
      </c>
      <c r="K838" s="113">
        <v>0</v>
      </c>
      <c r="L838" s="113">
        <v>0</v>
      </c>
      <c r="M838" s="113">
        <v>0</v>
      </c>
      <c r="N838" s="113">
        <v>0</v>
      </c>
      <c r="O838" s="113">
        <v>0</v>
      </c>
      <c r="P838" s="113">
        <v>0</v>
      </c>
      <c r="Q838" s="113">
        <v>0</v>
      </c>
      <c r="R838" s="111">
        <v>0</v>
      </c>
      <c r="S838" s="111">
        <v>0</v>
      </c>
      <c r="T838" s="111">
        <v>0</v>
      </c>
      <c r="U838" s="111">
        <v>0</v>
      </c>
      <c r="V838" s="111">
        <v>0</v>
      </c>
      <c r="W838" s="111">
        <v>0</v>
      </c>
      <c r="X838" s="186">
        <v>15394.73</v>
      </c>
      <c r="Y838" s="111"/>
      <c r="Z838" s="110"/>
    </row>
    <row r="839" spans="1:26" s="112" customFormat="1" ht="21.95" customHeight="1" x14ac:dyDescent="0.25">
      <c r="A839" s="98">
        <v>407</v>
      </c>
      <c r="B839" s="141" t="s">
        <v>2088</v>
      </c>
      <c r="C839" s="113">
        <f t="shared" si="51"/>
        <v>15435.48</v>
      </c>
      <c r="D839" s="278"/>
      <c r="E839" s="113">
        <v>0</v>
      </c>
      <c r="F839" s="227">
        <v>0</v>
      </c>
      <c r="G839" s="113">
        <v>0</v>
      </c>
      <c r="H839" s="113">
        <v>0</v>
      </c>
      <c r="I839" s="113">
        <v>0</v>
      </c>
      <c r="J839" s="113">
        <v>0</v>
      </c>
      <c r="K839" s="113">
        <v>0</v>
      </c>
      <c r="L839" s="113">
        <v>0</v>
      </c>
      <c r="M839" s="113">
        <v>0</v>
      </c>
      <c r="N839" s="113">
        <v>0</v>
      </c>
      <c r="O839" s="113">
        <v>0</v>
      </c>
      <c r="P839" s="113">
        <v>0</v>
      </c>
      <c r="Q839" s="113">
        <v>0</v>
      </c>
      <c r="R839" s="111">
        <v>0</v>
      </c>
      <c r="S839" s="111">
        <v>0</v>
      </c>
      <c r="T839" s="111">
        <v>0</v>
      </c>
      <c r="U839" s="111">
        <v>0</v>
      </c>
      <c r="V839" s="111">
        <v>0</v>
      </c>
      <c r="W839" s="111">
        <v>0</v>
      </c>
      <c r="X839" s="186">
        <v>15435.48</v>
      </c>
      <c r="Y839" s="111"/>
      <c r="Z839" s="110"/>
    </row>
    <row r="840" spans="1:26" s="112" customFormat="1" ht="21.95" customHeight="1" x14ac:dyDescent="0.25">
      <c r="A840" s="98">
        <v>408</v>
      </c>
      <c r="B840" s="141" t="s">
        <v>2089</v>
      </c>
      <c r="C840" s="113">
        <f t="shared" si="51"/>
        <v>76765.17</v>
      </c>
      <c r="D840" s="278"/>
      <c r="E840" s="113">
        <v>0</v>
      </c>
      <c r="F840" s="227">
        <v>0</v>
      </c>
      <c r="G840" s="113">
        <v>0</v>
      </c>
      <c r="H840" s="113">
        <v>0</v>
      </c>
      <c r="I840" s="113">
        <v>0</v>
      </c>
      <c r="J840" s="113">
        <v>0</v>
      </c>
      <c r="K840" s="113">
        <v>0</v>
      </c>
      <c r="L840" s="113">
        <v>0</v>
      </c>
      <c r="M840" s="113">
        <v>0</v>
      </c>
      <c r="N840" s="113">
        <v>0</v>
      </c>
      <c r="O840" s="113">
        <v>0</v>
      </c>
      <c r="P840" s="113">
        <v>0</v>
      </c>
      <c r="Q840" s="113">
        <v>0</v>
      </c>
      <c r="R840" s="111">
        <v>0</v>
      </c>
      <c r="S840" s="111">
        <v>0</v>
      </c>
      <c r="T840" s="111">
        <v>0</v>
      </c>
      <c r="U840" s="111">
        <v>0</v>
      </c>
      <c r="V840" s="111">
        <v>0</v>
      </c>
      <c r="W840" s="111">
        <v>0</v>
      </c>
      <c r="X840" s="186">
        <v>76765.17</v>
      </c>
      <c r="Y840" s="111"/>
      <c r="Z840" s="110"/>
    </row>
    <row r="841" spans="1:26" s="112" customFormat="1" ht="21.95" customHeight="1" x14ac:dyDescent="0.25">
      <c r="A841" s="98">
        <v>409</v>
      </c>
      <c r="B841" s="141" t="s">
        <v>2090</v>
      </c>
      <c r="C841" s="113">
        <f t="shared" si="51"/>
        <v>59003</v>
      </c>
      <c r="D841" s="278"/>
      <c r="E841" s="113">
        <v>0</v>
      </c>
      <c r="F841" s="227">
        <v>0</v>
      </c>
      <c r="G841" s="113">
        <v>0</v>
      </c>
      <c r="H841" s="113">
        <v>0</v>
      </c>
      <c r="I841" s="113">
        <v>0</v>
      </c>
      <c r="J841" s="113">
        <v>0</v>
      </c>
      <c r="K841" s="113">
        <v>0</v>
      </c>
      <c r="L841" s="113">
        <v>0</v>
      </c>
      <c r="M841" s="113">
        <v>0</v>
      </c>
      <c r="N841" s="113">
        <v>0</v>
      </c>
      <c r="O841" s="113">
        <v>0</v>
      </c>
      <c r="P841" s="113">
        <v>0</v>
      </c>
      <c r="Q841" s="113">
        <v>0</v>
      </c>
      <c r="R841" s="111">
        <v>0</v>
      </c>
      <c r="S841" s="111">
        <v>0</v>
      </c>
      <c r="T841" s="111">
        <v>0</v>
      </c>
      <c r="U841" s="111">
        <v>0</v>
      </c>
      <c r="V841" s="111">
        <v>0</v>
      </c>
      <c r="W841" s="111">
        <v>0</v>
      </c>
      <c r="X841" s="186">
        <v>59003</v>
      </c>
      <c r="Y841" s="111"/>
      <c r="Z841" s="110"/>
    </row>
    <row r="842" spans="1:26" s="112" customFormat="1" ht="21.95" customHeight="1" x14ac:dyDescent="0.25">
      <c r="A842" s="98">
        <v>410</v>
      </c>
      <c r="B842" s="141" t="s">
        <v>2091</v>
      </c>
      <c r="C842" s="113">
        <f t="shared" si="51"/>
        <v>58504.11</v>
      </c>
      <c r="D842" s="278"/>
      <c r="E842" s="113">
        <v>0</v>
      </c>
      <c r="F842" s="227">
        <v>0</v>
      </c>
      <c r="G842" s="113">
        <v>0</v>
      </c>
      <c r="H842" s="113">
        <v>0</v>
      </c>
      <c r="I842" s="113">
        <v>0</v>
      </c>
      <c r="J842" s="113">
        <v>0</v>
      </c>
      <c r="K842" s="113">
        <v>0</v>
      </c>
      <c r="L842" s="113">
        <v>0</v>
      </c>
      <c r="M842" s="113">
        <v>0</v>
      </c>
      <c r="N842" s="113">
        <v>0</v>
      </c>
      <c r="O842" s="113">
        <v>0</v>
      </c>
      <c r="P842" s="113">
        <v>0</v>
      </c>
      <c r="Q842" s="113">
        <v>0</v>
      </c>
      <c r="R842" s="111">
        <v>0</v>
      </c>
      <c r="S842" s="111">
        <v>0</v>
      </c>
      <c r="T842" s="111">
        <v>0</v>
      </c>
      <c r="U842" s="111">
        <v>0</v>
      </c>
      <c r="V842" s="111">
        <v>0</v>
      </c>
      <c r="W842" s="111">
        <v>0</v>
      </c>
      <c r="X842" s="186">
        <v>58504.11</v>
      </c>
      <c r="Y842" s="111"/>
      <c r="Z842" s="110"/>
    </row>
    <row r="843" spans="1:26" s="112" customFormat="1" ht="21.95" customHeight="1" x14ac:dyDescent="0.25">
      <c r="A843" s="98">
        <v>411</v>
      </c>
      <c r="B843" s="141" t="s">
        <v>2092</v>
      </c>
      <c r="C843" s="113">
        <f t="shared" si="51"/>
        <v>42242.07</v>
      </c>
      <c r="D843" s="278"/>
      <c r="E843" s="113">
        <v>0</v>
      </c>
      <c r="F843" s="227">
        <v>0</v>
      </c>
      <c r="G843" s="113">
        <v>0</v>
      </c>
      <c r="H843" s="113">
        <v>0</v>
      </c>
      <c r="I843" s="113">
        <v>0</v>
      </c>
      <c r="J843" s="113">
        <v>0</v>
      </c>
      <c r="K843" s="113">
        <v>0</v>
      </c>
      <c r="L843" s="113">
        <v>0</v>
      </c>
      <c r="M843" s="113">
        <v>0</v>
      </c>
      <c r="N843" s="113">
        <v>0</v>
      </c>
      <c r="O843" s="113">
        <v>0</v>
      </c>
      <c r="P843" s="113">
        <v>0</v>
      </c>
      <c r="Q843" s="113">
        <v>0</v>
      </c>
      <c r="R843" s="111">
        <v>0</v>
      </c>
      <c r="S843" s="111">
        <v>0</v>
      </c>
      <c r="T843" s="111">
        <v>0</v>
      </c>
      <c r="U843" s="111">
        <v>0</v>
      </c>
      <c r="V843" s="111">
        <v>0</v>
      </c>
      <c r="W843" s="111">
        <v>0</v>
      </c>
      <c r="X843" s="186">
        <v>42242.07</v>
      </c>
      <c r="Y843" s="111"/>
      <c r="Z843" s="110"/>
    </row>
    <row r="844" spans="1:26" s="112" customFormat="1" ht="21.95" customHeight="1" x14ac:dyDescent="0.25">
      <c r="A844" s="98">
        <v>412</v>
      </c>
      <c r="B844" s="141" t="s">
        <v>2093</v>
      </c>
      <c r="C844" s="113">
        <f t="shared" si="51"/>
        <v>41806.86</v>
      </c>
      <c r="D844" s="278"/>
      <c r="E844" s="113">
        <v>0</v>
      </c>
      <c r="F844" s="227">
        <v>0</v>
      </c>
      <c r="G844" s="113">
        <v>0</v>
      </c>
      <c r="H844" s="113">
        <v>0</v>
      </c>
      <c r="I844" s="113">
        <v>0</v>
      </c>
      <c r="J844" s="113">
        <v>0</v>
      </c>
      <c r="K844" s="113">
        <v>0</v>
      </c>
      <c r="L844" s="113">
        <v>0</v>
      </c>
      <c r="M844" s="113">
        <v>0</v>
      </c>
      <c r="N844" s="113">
        <v>0</v>
      </c>
      <c r="O844" s="113">
        <v>0</v>
      </c>
      <c r="P844" s="113">
        <v>0</v>
      </c>
      <c r="Q844" s="113">
        <v>0</v>
      </c>
      <c r="R844" s="111">
        <v>0</v>
      </c>
      <c r="S844" s="111">
        <v>0</v>
      </c>
      <c r="T844" s="111">
        <v>0</v>
      </c>
      <c r="U844" s="111">
        <v>0</v>
      </c>
      <c r="V844" s="111">
        <v>0</v>
      </c>
      <c r="W844" s="111">
        <v>0</v>
      </c>
      <c r="X844" s="186">
        <v>41806.86</v>
      </c>
      <c r="Y844" s="111"/>
      <c r="Z844" s="110"/>
    </row>
    <row r="845" spans="1:26" s="112" customFormat="1" ht="21.95" customHeight="1" x14ac:dyDescent="0.25">
      <c r="A845" s="98">
        <v>413</v>
      </c>
      <c r="B845" s="141" t="s">
        <v>2094</v>
      </c>
      <c r="C845" s="113">
        <f t="shared" si="51"/>
        <v>43869.94</v>
      </c>
      <c r="D845" s="278"/>
      <c r="E845" s="113">
        <v>0</v>
      </c>
      <c r="F845" s="227">
        <v>0</v>
      </c>
      <c r="G845" s="113">
        <v>0</v>
      </c>
      <c r="H845" s="113">
        <v>0</v>
      </c>
      <c r="I845" s="113">
        <v>0</v>
      </c>
      <c r="J845" s="113">
        <v>0</v>
      </c>
      <c r="K845" s="113">
        <v>0</v>
      </c>
      <c r="L845" s="113">
        <v>0</v>
      </c>
      <c r="M845" s="113">
        <v>0</v>
      </c>
      <c r="N845" s="113">
        <v>0</v>
      </c>
      <c r="O845" s="113">
        <v>0</v>
      </c>
      <c r="P845" s="113">
        <v>0</v>
      </c>
      <c r="Q845" s="113">
        <v>0</v>
      </c>
      <c r="R845" s="111">
        <v>0</v>
      </c>
      <c r="S845" s="111">
        <v>0</v>
      </c>
      <c r="T845" s="111">
        <v>0</v>
      </c>
      <c r="U845" s="111">
        <v>0</v>
      </c>
      <c r="V845" s="111">
        <v>0</v>
      </c>
      <c r="W845" s="111">
        <v>0</v>
      </c>
      <c r="X845" s="186">
        <v>43869.94</v>
      </c>
      <c r="Y845" s="111"/>
      <c r="Z845" s="110"/>
    </row>
    <row r="846" spans="1:26" s="112" customFormat="1" ht="21.95" customHeight="1" x14ac:dyDescent="0.25">
      <c r="A846" s="333"/>
      <c r="B846" s="332" t="s">
        <v>676</v>
      </c>
      <c r="C846" s="122">
        <f t="shared" ref="C846:I846" si="52">C847+C850+C960+C963+C967+C970+C972+C975+C983+C985+C988+C994+C1000+C1043+C1075+C1080+C1093+C1113+C1148+C1162+C1171+C1176+C1178+C1185+C1187+C1211+C1216+C1228+C1232+C1235+C1242+C1244+C1251+C1253+C990+C1249</f>
        <v>1957391282.98</v>
      </c>
      <c r="D846" s="122">
        <f t="shared" si="52"/>
        <v>0</v>
      </c>
      <c r="E846" s="122">
        <f t="shared" si="52"/>
        <v>274718087.29000002</v>
      </c>
      <c r="F846" s="133">
        <f t="shared" si="52"/>
        <v>490</v>
      </c>
      <c r="G846" s="122">
        <f t="shared" si="52"/>
        <v>1091058877.5999999</v>
      </c>
      <c r="H846" s="122">
        <f t="shared" si="52"/>
        <v>174141.5</v>
      </c>
      <c r="I846" s="122">
        <f t="shared" si="52"/>
        <v>397760604.19999999</v>
      </c>
      <c r="J846" s="122">
        <f>J847+J850+J960+J963+J967+J970+J972+J975+J983+J985+J988+J994+J1000+J1043+J1075+J1080+J1093+J1113+L1148+J1162+J1171+I1176+J1178+J1185+J1187+J1211+J1216+J1228+J1232+J1235+J1242+J1244+J1251+J1253+J990+J1249</f>
        <v>10633.76</v>
      </c>
      <c r="K846" s="122">
        <f t="shared" ref="K846:Y846" si="53">K847+K850+K960+K963+K967+K970+K972+K975+K983+K985+K988+K994+K1000+K1043+K1075+K1080+K1093+K1113+K1148+K1162+K1171+K1176+K1178+K1185+K1187+K1211+K1216+K1228+K1232+K1235+K1242+K1244+K1251+K1253+K990+K1249</f>
        <v>10395840.99</v>
      </c>
      <c r="L846" s="122">
        <f t="shared" si="53"/>
        <v>75981.83</v>
      </c>
      <c r="M846" s="122">
        <f t="shared" si="53"/>
        <v>92016476.5</v>
      </c>
      <c r="N846" s="122">
        <f t="shared" si="53"/>
        <v>7005.02</v>
      </c>
      <c r="O846" s="122">
        <f t="shared" si="53"/>
        <v>43151192.020000003</v>
      </c>
      <c r="P846" s="122">
        <f t="shared" si="53"/>
        <v>22521694.140000001</v>
      </c>
      <c r="Q846" s="122">
        <f t="shared" si="53"/>
        <v>9862084.8699999992</v>
      </c>
      <c r="R846" s="122">
        <f t="shared" si="53"/>
        <v>9354.4699999999993</v>
      </c>
      <c r="S846" s="122">
        <f t="shared" si="53"/>
        <v>212716.4</v>
      </c>
      <c r="T846" s="122">
        <f t="shared" si="53"/>
        <v>12067372.43</v>
      </c>
      <c r="U846" s="122">
        <f t="shared" si="53"/>
        <v>300000</v>
      </c>
      <c r="V846" s="122">
        <f t="shared" si="53"/>
        <v>0</v>
      </c>
      <c r="W846" s="122">
        <f t="shared" si="53"/>
        <v>2446837.09</v>
      </c>
      <c r="X846" s="191">
        <f t="shared" si="53"/>
        <v>870144.98</v>
      </c>
      <c r="Y846" s="122">
        <f t="shared" si="53"/>
        <v>0</v>
      </c>
    </row>
    <row r="847" spans="1:26" s="112" customFormat="1" ht="21.95" customHeight="1" x14ac:dyDescent="0.25">
      <c r="A847" s="201"/>
      <c r="B847" s="142" t="s">
        <v>30</v>
      </c>
      <c r="C847" s="329">
        <f>C848+C849</f>
        <v>2285869.37</v>
      </c>
      <c r="D847" s="329"/>
      <c r="E847" s="329">
        <f t="shared" ref="E847:Y847" si="54">E848+E849</f>
        <v>186070.21</v>
      </c>
      <c r="F847" s="332">
        <f t="shared" si="54"/>
        <v>0</v>
      </c>
      <c r="G847" s="329">
        <f t="shared" si="54"/>
        <v>0</v>
      </c>
      <c r="H847" s="329">
        <f t="shared" si="54"/>
        <v>0</v>
      </c>
      <c r="I847" s="329">
        <f t="shared" si="54"/>
        <v>0</v>
      </c>
      <c r="J847" s="329">
        <f t="shared" si="54"/>
        <v>0</v>
      </c>
      <c r="K847" s="329">
        <f t="shared" si="54"/>
        <v>0</v>
      </c>
      <c r="L847" s="329">
        <f t="shared" si="54"/>
        <v>0</v>
      </c>
      <c r="M847" s="329">
        <f t="shared" si="54"/>
        <v>0</v>
      </c>
      <c r="N847" s="329">
        <f t="shared" si="54"/>
        <v>0</v>
      </c>
      <c r="O847" s="329">
        <f t="shared" si="54"/>
        <v>0</v>
      </c>
      <c r="P847" s="329">
        <f t="shared" si="54"/>
        <v>0</v>
      </c>
      <c r="Q847" s="329">
        <f t="shared" si="54"/>
        <v>2099799.16</v>
      </c>
      <c r="R847" s="329">
        <f t="shared" si="54"/>
        <v>0</v>
      </c>
      <c r="S847" s="329">
        <f t="shared" si="54"/>
        <v>0</v>
      </c>
      <c r="T847" s="329">
        <f t="shared" si="54"/>
        <v>0</v>
      </c>
      <c r="U847" s="329">
        <f t="shared" si="54"/>
        <v>0</v>
      </c>
      <c r="V847" s="329">
        <f t="shared" si="54"/>
        <v>0</v>
      </c>
      <c r="W847" s="329">
        <f t="shared" si="54"/>
        <v>0</v>
      </c>
      <c r="X847" s="239">
        <f t="shared" si="54"/>
        <v>0</v>
      </c>
      <c r="Y847" s="329">
        <f t="shared" si="54"/>
        <v>0</v>
      </c>
    </row>
    <row r="848" spans="1:26" s="112" customFormat="1" ht="21.95" customHeight="1" x14ac:dyDescent="0.25">
      <c r="A848" s="98">
        <v>1</v>
      </c>
      <c r="B848" s="144" t="s">
        <v>1485</v>
      </c>
      <c r="C848" s="114">
        <v>186070.21</v>
      </c>
      <c r="D848" s="275" t="s">
        <v>655</v>
      </c>
      <c r="E848" s="111">
        <v>186070.21</v>
      </c>
      <c r="F848" s="165"/>
      <c r="G848" s="111"/>
      <c r="H848" s="121"/>
      <c r="I848" s="114"/>
      <c r="J848" s="111"/>
      <c r="K848" s="111"/>
      <c r="L848" s="111"/>
      <c r="M848" s="111"/>
      <c r="N848" s="111"/>
      <c r="O848" s="111"/>
      <c r="P848" s="111"/>
      <c r="Q848" s="111"/>
      <c r="R848" s="111"/>
      <c r="S848" s="111"/>
      <c r="T848" s="111"/>
      <c r="U848" s="111"/>
      <c r="V848" s="111"/>
      <c r="W848" s="111"/>
      <c r="X848" s="186"/>
      <c r="Y848" s="111"/>
    </row>
    <row r="849" spans="1:25" s="112" customFormat="1" ht="20.25" customHeight="1" x14ac:dyDescent="0.25">
      <c r="A849" s="98">
        <v>2</v>
      </c>
      <c r="B849" s="144" t="s">
        <v>1502</v>
      </c>
      <c r="C849" s="114">
        <v>2099799.16</v>
      </c>
      <c r="D849" s="275"/>
      <c r="E849" s="111"/>
      <c r="F849" s="165"/>
      <c r="G849" s="111"/>
      <c r="H849" s="121"/>
      <c r="I849" s="114"/>
      <c r="J849" s="111"/>
      <c r="K849" s="111"/>
      <c r="L849" s="111"/>
      <c r="M849" s="111"/>
      <c r="N849" s="111"/>
      <c r="O849" s="111"/>
      <c r="P849" s="111"/>
      <c r="Q849" s="111">
        <v>2099799.16</v>
      </c>
      <c r="R849" s="111"/>
      <c r="S849" s="111"/>
      <c r="T849" s="111"/>
      <c r="U849" s="111"/>
      <c r="V849" s="111"/>
      <c r="W849" s="111"/>
      <c r="X849" s="186"/>
      <c r="Y849" s="111"/>
    </row>
    <row r="850" spans="1:25" s="112" customFormat="1" ht="21.95" customHeight="1" x14ac:dyDescent="0.25">
      <c r="A850" s="98"/>
      <c r="B850" s="142" t="s">
        <v>677</v>
      </c>
      <c r="C850" s="329">
        <f t="shared" ref="C850:Y850" si="55">SUM(C851:C959)</f>
        <v>73408846.969999999</v>
      </c>
      <c r="D850" s="329">
        <f t="shared" si="55"/>
        <v>0</v>
      </c>
      <c r="E850" s="329">
        <f t="shared" si="55"/>
        <v>10863931.43</v>
      </c>
      <c r="F850" s="332">
        <f t="shared" si="55"/>
        <v>6</v>
      </c>
      <c r="G850" s="329">
        <f t="shared" si="55"/>
        <v>10093210.4</v>
      </c>
      <c r="H850" s="329">
        <f t="shared" si="55"/>
        <v>13701.59</v>
      </c>
      <c r="I850" s="329">
        <f t="shared" si="55"/>
        <v>26727764.140000001</v>
      </c>
      <c r="J850" s="329">
        <f t="shared" si="55"/>
        <v>1744.96</v>
      </c>
      <c r="K850" s="329">
        <f t="shared" si="55"/>
        <v>1728899.98</v>
      </c>
      <c r="L850" s="329">
        <f t="shared" si="55"/>
        <v>3593.1</v>
      </c>
      <c r="M850" s="329">
        <f t="shared" si="55"/>
        <v>2244056.7200000002</v>
      </c>
      <c r="N850" s="329">
        <f t="shared" si="55"/>
        <v>253.52</v>
      </c>
      <c r="O850" s="329">
        <f t="shared" si="55"/>
        <v>5325041.87</v>
      </c>
      <c r="P850" s="329">
        <f t="shared" si="55"/>
        <v>15064570.23</v>
      </c>
      <c r="Q850" s="329">
        <f t="shared" si="55"/>
        <v>0</v>
      </c>
      <c r="R850" s="329">
        <f t="shared" si="55"/>
        <v>9354.4699999999993</v>
      </c>
      <c r="S850" s="329">
        <f t="shared" si="55"/>
        <v>0</v>
      </c>
      <c r="T850" s="329">
        <f t="shared" si="55"/>
        <v>902382.12</v>
      </c>
      <c r="U850" s="329">
        <f t="shared" si="55"/>
        <v>0</v>
      </c>
      <c r="V850" s="329">
        <f t="shared" si="55"/>
        <v>0</v>
      </c>
      <c r="W850" s="329">
        <f t="shared" si="55"/>
        <v>0</v>
      </c>
      <c r="X850" s="239">
        <f t="shared" si="55"/>
        <v>449635.61</v>
      </c>
      <c r="Y850" s="329">
        <f t="shared" si="55"/>
        <v>0</v>
      </c>
    </row>
    <row r="851" spans="1:25" s="112" customFormat="1" ht="21.95" customHeight="1" x14ac:dyDescent="0.25">
      <c r="A851" s="98">
        <v>1</v>
      </c>
      <c r="B851" s="141" t="s">
        <v>448</v>
      </c>
      <c r="C851" s="111">
        <v>46943.55</v>
      </c>
      <c r="D851" s="275" t="s">
        <v>639</v>
      </c>
      <c r="E851" s="111">
        <v>46943.55</v>
      </c>
      <c r="F851" s="165"/>
      <c r="G851" s="111"/>
      <c r="H851" s="111"/>
      <c r="I851" s="111"/>
      <c r="J851" s="111"/>
      <c r="K851" s="111"/>
      <c r="L851" s="111"/>
      <c r="M851" s="111"/>
      <c r="N851" s="111"/>
      <c r="O851" s="111"/>
      <c r="P851" s="111"/>
      <c r="Q851" s="111"/>
      <c r="R851" s="111"/>
      <c r="S851" s="111"/>
      <c r="T851" s="111"/>
      <c r="U851" s="111"/>
      <c r="V851" s="111"/>
      <c r="W851" s="111"/>
      <c r="X851" s="186"/>
      <c r="Y851" s="111"/>
    </row>
    <row r="852" spans="1:25" s="112" customFormat="1" ht="21.95" customHeight="1" x14ac:dyDescent="0.25">
      <c r="A852" s="98">
        <v>2</v>
      </c>
      <c r="B852" s="141" t="s">
        <v>460</v>
      </c>
      <c r="C852" s="111">
        <v>424086.8</v>
      </c>
      <c r="D852" s="275" t="s">
        <v>639</v>
      </c>
      <c r="E852" s="111">
        <v>66888.72</v>
      </c>
      <c r="F852" s="165"/>
      <c r="G852" s="111"/>
      <c r="H852" s="111"/>
      <c r="I852" s="111"/>
      <c r="J852" s="111"/>
      <c r="K852" s="111"/>
      <c r="L852" s="111"/>
      <c r="M852" s="111"/>
      <c r="N852" s="111"/>
      <c r="O852" s="111"/>
      <c r="P852" s="111">
        <v>357198.08000000002</v>
      </c>
      <c r="Q852" s="111"/>
      <c r="R852" s="111"/>
      <c r="S852" s="111"/>
      <c r="T852" s="111"/>
      <c r="U852" s="111"/>
      <c r="V852" s="111"/>
      <c r="W852" s="111"/>
      <c r="X852" s="186"/>
      <c r="Y852" s="111"/>
    </row>
    <row r="853" spans="1:25" s="112" customFormat="1" ht="21.95" customHeight="1" x14ac:dyDescent="0.25">
      <c r="A853" s="98">
        <v>3</v>
      </c>
      <c r="B853" s="141" t="s">
        <v>497</v>
      </c>
      <c r="C853" s="111">
        <v>357446.72</v>
      </c>
      <c r="D853" s="275"/>
      <c r="E853" s="111"/>
      <c r="F853" s="165"/>
      <c r="G853" s="111"/>
      <c r="H853" s="111">
        <v>332.92</v>
      </c>
      <c r="I853" s="111">
        <v>351856.32</v>
      </c>
      <c r="J853" s="111"/>
      <c r="K853" s="111"/>
      <c r="L853" s="111"/>
      <c r="M853" s="111"/>
      <c r="N853" s="111"/>
      <c r="O853" s="111"/>
      <c r="P853" s="111"/>
      <c r="Q853" s="111"/>
      <c r="R853" s="111"/>
      <c r="S853" s="111"/>
      <c r="T853" s="111"/>
      <c r="U853" s="111"/>
      <c r="V853" s="111"/>
      <c r="W853" s="111"/>
      <c r="X853" s="186">
        <v>5590.4</v>
      </c>
      <c r="Y853" s="111"/>
    </row>
    <row r="854" spans="1:25" s="112" customFormat="1" ht="21.95" customHeight="1" x14ac:dyDescent="0.25">
      <c r="A854" s="98">
        <v>4</v>
      </c>
      <c r="B854" s="141" t="s">
        <v>491</v>
      </c>
      <c r="C854" s="111">
        <v>1039532.67</v>
      </c>
      <c r="D854" s="275"/>
      <c r="E854" s="111"/>
      <c r="F854" s="165"/>
      <c r="G854" s="111"/>
      <c r="H854" s="111">
        <v>360.22</v>
      </c>
      <c r="I854" s="111">
        <v>753473.5</v>
      </c>
      <c r="J854" s="111"/>
      <c r="K854" s="111"/>
      <c r="L854" s="111">
        <v>514.6</v>
      </c>
      <c r="M854" s="111">
        <v>274087.75</v>
      </c>
      <c r="N854" s="111"/>
      <c r="O854" s="111"/>
      <c r="P854" s="111"/>
      <c r="Q854" s="111"/>
      <c r="R854" s="111"/>
      <c r="S854" s="111"/>
      <c r="T854" s="111"/>
      <c r="U854" s="111"/>
      <c r="V854" s="111"/>
      <c r="W854" s="111"/>
      <c r="X854" s="186">
        <v>11971.42</v>
      </c>
      <c r="Y854" s="111"/>
    </row>
    <row r="855" spans="1:25" s="112" customFormat="1" ht="21.95" customHeight="1" x14ac:dyDescent="0.25">
      <c r="A855" s="98">
        <v>5</v>
      </c>
      <c r="B855" s="141" t="s">
        <v>1531</v>
      </c>
      <c r="C855" s="111">
        <v>14009.4</v>
      </c>
      <c r="D855" s="275"/>
      <c r="E855" s="111"/>
      <c r="F855" s="165"/>
      <c r="G855" s="111"/>
      <c r="H855" s="111"/>
      <c r="I855" s="111"/>
      <c r="J855" s="111"/>
      <c r="K855" s="111"/>
      <c r="L855" s="111"/>
      <c r="M855" s="111"/>
      <c r="N855" s="111"/>
      <c r="O855" s="111"/>
      <c r="P855" s="111"/>
      <c r="Q855" s="111"/>
      <c r="R855" s="111"/>
      <c r="S855" s="111"/>
      <c r="T855" s="111"/>
      <c r="U855" s="111"/>
      <c r="V855" s="111"/>
      <c r="W855" s="111"/>
      <c r="X855" s="186">
        <v>14009.4</v>
      </c>
      <c r="Y855" s="111"/>
    </row>
    <row r="856" spans="1:25" s="112" customFormat="1" ht="21.95" customHeight="1" x14ac:dyDescent="0.25">
      <c r="A856" s="98">
        <v>6</v>
      </c>
      <c r="B856" s="141" t="s">
        <v>495</v>
      </c>
      <c r="C856" s="111">
        <v>185183.7</v>
      </c>
      <c r="D856" s="275"/>
      <c r="E856" s="111"/>
      <c r="F856" s="165"/>
      <c r="G856" s="111"/>
      <c r="H856" s="111"/>
      <c r="I856" s="111"/>
      <c r="J856" s="111">
        <v>195.07</v>
      </c>
      <c r="K856" s="111">
        <v>171428.05</v>
      </c>
      <c r="L856" s="111"/>
      <c r="M856" s="111"/>
      <c r="N856" s="111"/>
      <c r="O856" s="111"/>
      <c r="P856" s="111"/>
      <c r="Q856" s="111"/>
      <c r="R856" s="111"/>
      <c r="S856" s="111"/>
      <c r="T856" s="111"/>
      <c r="U856" s="111"/>
      <c r="V856" s="111"/>
      <c r="W856" s="111"/>
      <c r="X856" s="186">
        <v>13755.65</v>
      </c>
      <c r="Y856" s="111"/>
    </row>
    <row r="857" spans="1:25" s="112" customFormat="1" ht="21.95" customHeight="1" x14ac:dyDescent="0.25">
      <c r="A857" s="98">
        <v>7</v>
      </c>
      <c r="B857" s="141" t="s">
        <v>455</v>
      </c>
      <c r="C857" s="111">
        <v>437980.54</v>
      </c>
      <c r="D857" s="275" t="s">
        <v>1547</v>
      </c>
      <c r="E857" s="111">
        <v>390635.04</v>
      </c>
      <c r="F857" s="165"/>
      <c r="G857" s="111"/>
      <c r="H857" s="111"/>
      <c r="I857" s="111"/>
      <c r="J857" s="111"/>
      <c r="K857" s="111"/>
      <c r="L857" s="111"/>
      <c r="M857" s="111"/>
      <c r="N857" s="111"/>
      <c r="O857" s="111"/>
      <c r="P857" s="111"/>
      <c r="Q857" s="111"/>
      <c r="R857" s="111"/>
      <c r="S857" s="111"/>
      <c r="T857" s="111">
        <v>47345.5</v>
      </c>
      <c r="U857" s="111"/>
      <c r="V857" s="111"/>
      <c r="W857" s="111"/>
      <c r="X857" s="186"/>
      <c r="Y857" s="111"/>
    </row>
    <row r="858" spans="1:25" s="112" customFormat="1" ht="21.95" customHeight="1" x14ac:dyDescent="0.25">
      <c r="A858" s="98">
        <v>8</v>
      </c>
      <c r="B858" s="141" t="s">
        <v>461</v>
      </c>
      <c r="C858" s="111">
        <v>71215.12</v>
      </c>
      <c r="D858" s="275"/>
      <c r="E858" s="111"/>
      <c r="F858" s="165"/>
      <c r="G858" s="111"/>
      <c r="H858" s="111"/>
      <c r="I858" s="111"/>
      <c r="J858" s="111"/>
      <c r="K858" s="111"/>
      <c r="L858" s="111"/>
      <c r="M858" s="111"/>
      <c r="N858" s="111"/>
      <c r="O858" s="111"/>
      <c r="P858" s="111">
        <v>71215.12</v>
      </c>
      <c r="Q858" s="111"/>
      <c r="R858" s="111"/>
      <c r="S858" s="111"/>
      <c r="T858" s="111"/>
      <c r="U858" s="111"/>
      <c r="V858" s="111"/>
      <c r="W858" s="111"/>
      <c r="X858" s="186"/>
      <c r="Y858" s="111"/>
    </row>
    <row r="859" spans="1:25" s="112" customFormat="1" ht="21.95" customHeight="1" x14ac:dyDescent="0.25">
      <c r="A859" s="98">
        <v>9</v>
      </c>
      <c r="B859" s="141" t="s">
        <v>1532</v>
      </c>
      <c r="C859" s="111">
        <v>13002.43</v>
      </c>
      <c r="D859" s="275"/>
      <c r="E859" s="111"/>
      <c r="F859" s="165"/>
      <c r="G859" s="111"/>
      <c r="H859" s="111"/>
      <c r="I859" s="111"/>
      <c r="J859" s="111"/>
      <c r="K859" s="111"/>
      <c r="L859" s="111"/>
      <c r="M859" s="111"/>
      <c r="N859" s="111"/>
      <c r="O859" s="111"/>
      <c r="P859" s="111"/>
      <c r="Q859" s="111"/>
      <c r="R859" s="111"/>
      <c r="S859" s="111"/>
      <c r="T859" s="111"/>
      <c r="U859" s="111"/>
      <c r="V859" s="111"/>
      <c r="W859" s="111"/>
      <c r="X859" s="186">
        <v>13002.43</v>
      </c>
      <c r="Y859" s="111"/>
    </row>
    <row r="860" spans="1:25" s="112" customFormat="1" ht="21.95" customHeight="1" x14ac:dyDescent="0.25">
      <c r="A860" s="98">
        <v>10</v>
      </c>
      <c r="B860" s="141" t="s">
        <v>599</v>
      </c>
      <c r="C860" s="111">
        <v>338360.48</v>
      </c>
      <c r="D860" s="275" t="s">
        <v>640</v>
      </c>
      <c r="E860" s="111">
        <v>208217.92</v>
      </c>
      <c r="F860" s="165"/>
      <c r="G860" s="111"/>
      <c r="H860" s="111"/>
      <c r="I860" s="111"/>
      <c r="J860" s="111"/>
      <c r="K860" s="111"/>
      <c r="L860" s="111"/>
      <c r="M860" s="111"/>
      <c r="N860" s="111"/>
      <c r="O860" s="111"/>
      <c r="P860" s="111"/>
      <c r="Q860" s="111"/>
      <c r="R860" s="111"/>
      <c r="S860" s="111"/>
      <c r="T860" s="111">
        <v>130142.56</v>
      </c>
      <c r="U860" s="111"/>
      <c r="V860" s="111"/>
      <c r="W860" s="111"/>
      <c r="X860" s="186"/>
      <c r="Y860" s="111"/>
    </row>
    <row r="861" spans="1:25" s="112" customFormat="1" ht="21.95" customHeight="1" x14ac:dyDescent="0.25">
      <c r="A861" s="98">
        <v>11</v>
      </c>
      <c r="B861" s="141" t="s">
        <v>1533</v>
      </c>
      <c r="C861" s="111">
        <v>20237.27</v>
      </c>
      <c r="D861" s="275"/>
      <c r="E861" s="111"/>
      <c r="F861" s="165"/>
      <c r="G861" s="111"/>
      <c r="H861" s="111"/>
      <c r="I861" s="111"/>
      <c r="J861" s="111"/>
      <c r="K861" s="111"/>
      <c r="L861" s="111"/>
      <c r="M861" s="111"/>
      <c r="N861" s="111"/>
      <c r="O861" s="111"/>
      <c r="P861" s="111"/>
      <c r="Q861" s="111"/>
      <c r="R861" s="111"/>
      <c r="S861" s="111"/>
      <c r="T861" s="111"/>
      <c r="U861" s="111"/>
      <c r="V861" s="111"/>
      <c r="W861" s="111"/>
      <c r="X861" s="186">
        <v>20237.27</v>
      </c>
      <c r="Y861" s="111"/>
    </row>
    <row r="862" spans="1:25" s="112" customFormat="1" ht="21.95" customHeight="1" x14ac:dyDescent="0.25">
      <c r="A862" s="98">
        <v>12</v>
      </c>
      <c r="B862" s="141" t="s">
        <v>175</v>
      </c>
      <c r="C862" s="111">
        <v>292577.03999999998</v>
      </c>
      <c r="D862" s="275" t="s">
        <v>655</v>
      </c>
      <c r="E862" s="111">
        <v>48125.84</v>
      </c>
      <c r="F862" s="165"/>
      <c r="G862" s="111"/>
      <c r="H862" s="111"/>
      <c r="I862" s="111"/>
      <c r="J862" s="111"/>
      <c r="K862" s="111"/>
      <c r="L862" s="111"/>
      <c r="M862" s="111"/>
      <c r="N862" s="111"/>
      <c r="O862" s="111"/>
      <c r="P862" s="111">
        <v>244451.20000000001</v>
      </c>
      <c r="Q862" s="111"/>
      <c r="R862" s="111"/>
      <c r="S862" s="111"/>
      <c r="T862" s="111"/>
      <c r="U862" s="111"/>
      <c r="V862" s="111"/>
      <c r="W862" s="111"/>
      <c r="X862" s="186"/>
      <c r="Y862" s="111"/>
    </row>
    <row r="863" spans="1:25" s="112" customFormat="1" ht="21.95" customHeight="1" x14ac:dyDescent="0.25">
      <c r="A863" s="98">
        <v>13</v>
      </c>
      <c r="B863" s="141" t="s">
        <v>1534</v>
      </c>
      <c r="C863" s="111">
        <v>12217.15</v>
      </c>
      <c r="D863" s="275"/>
      <c r="E863" s="111"/>
      <c r="F863" s="165"/>
      <c r="G863" s="111"/>
      <c r="H863" s="111"/>
      <c r="I863" s="111"/>
      <c r="J863" s="111"/>
      <c r="K863" s="111"/>
      <c r="L863" s="111"/>
      <c r="M863" s="111"/>
      <c r="N863" s="111"/>
      <c r="O863" s="111"/>
      <c r="P863" s="111"/>
      <c r="Q863" s="111"/>
      <c r="R863" s="111"/>
      <c r="S863" s="111"/>
      <c r="T863" s="111"/>
      <c r="U863" s="111"/>
      <c r="V863" s="111"/>
      <c r="W863" s="111"/>
      <c r="X863" s="186">
        <v>12217.15</v>
      </c>
      <c r="Y863" s="111"/>
    </row>
    <row r="864" spans="1:25" s="112" customFormat="1" ht="21.95" customHeight="1" x14ac:dyDescent="0.25">
      <c r="A864" s="98">
        <v>14</v>
      </c>
      <c r="B864" s="141" t="s">
        <v>1535</v>
      </c>
      <c r="C864" s="111">
        <v>2124886.4</v>
      </c>
      <c r="D864" s="275"/>
      <c r="E864" s="111"/>
      <c r="F864" s="165">
        <v>1</v>
      </c>
      <c r="G864" s="111">
        <v>2124886.4</v>
      </c>
      <c r="H864" s="111"/>
      <c r="I864" s="111"/>
      <c r="J864" s="111"/>
      <c r="K864" s="111"/>
      <c r="L864" s="111"/>
      <c r="M864" s="111"/>
      <c r="N864" s="111"/>
      <c r="O864" s="111"/>
      <c r="P864" s="111"/>
      <c r="Q864" s="111"/>
      <c r="R864" s="111"/>
      <c r="S864" s="111"/>
      <c r="T864" s="111"/>
      <c r="U864" s="111"/>
      <c r="V864" s="111"/>
      <c r="W864" s="111"/>
      <c r="X864" s="186"/>
      <c r="Y864" s="111"/>
    </row>
    <row r="865" spans="1:25" s="112" customFormat="1" ht="21.95" customHeight="1" x14ac:dyDescent="0.25">
      <c r="A865" s="98">
        <v>15</v>
      </c>
      <c r="B865" s="141" t="s">
        <v>1536</v>
      </c>
      <c r="C865" s="111">
        <v>7968324</v>
      </c>
      <c r="D865" s="275"/>
      <c r="E865" s="111"/>
      <c r="F865" s="165">
        <v>5</v>
      </c>
      <c r="G865" s="111">
        <v>7968324</v>
      </c>
      <c r="H865" s="111"/>
      <c r="I865" s="111"/>
      <c r="J865" s="111"/>
      <c r="K865" s="111"/>
      <c r="L865" s="111"/>
      <c r="M865" s="111"/>
      <c r="N865" s="111"/>
      <c r="O865" s="111"/>
      <c r="P865" s="111"/>
      <c r="Q865" s="111"/>
      <c r="R865" s="111"/>
      <c r="S865" s="111"/>
      <c r="T865" s="111"/>
      <c r="U865" s="111"/>
      <c r="V865" s="111"/>
      <c r="W865" s="111"/>
      <c r="X865" s="186"/>
      <c r="Y865" s="111"/>
    </row>
    <row r="866" spans="1:25" s="112" customFormat="1" ht="21.95" customHeight="1" x14ac:dyDescent="0.25">
      <c r="A866" s="98">
        <v>16</v>
      </c>
      <c r="B866" s="141" t="s">
        <v>442</v>
      </c>
      <c r="C866" s="111">
        <v>843731.35</v>
      </c>
      <c r="D866" s="275" t="s">
        <v>639</v>
      </c>
      <c r="E866" s="111">
        <v>133076.79</v>
      </c>
      <c r="F866" s="165"/>
      <c r="G866" s="111"/>
      <c r="H866" s="111"/>
      <c r="I866" s="111"/>
      <c r="J866" s="111"/>
      <c r="K866" s="111"/>
      <c r="L866" s="111"/>
      <c r="M866" s="111"/>
      <c r="N866" s="111"/>
      <c r="O866" s="111"/>
      <c r="P866" s="111">
        <v>710654.56</v>
      </c>
      <c r="Q866" s="111"/>
      <c r="R866" s="111"/>
      <c r="S866" s="111"/>
      <c r="T866" s="111"/>
      <c r="U866" s="111"/>
      <c r="V866" s="111"/>
      <c r="W866" s="111"/>
      <c r="X866" s="186"/>
      <c r="Y866" s="111"/>
    </row>
    <row r="867" spans="1:25" s="112" customFormat="1" ht="21.95" customHeight="1" x14ac:dyDescent="0.25">
      <c r="A867" s="98">
        <v>17</v>
      </c>
      <c r="B867" s="141" t="s">
        <v>499</v>
      </c>
      <c r="C867" s="111">
        <v>9775.86</v>
      </c>
      <c r="D867" s="275"/>
      <c r="E867" s="111"/>
      <c r="F867" s="165"/>
      <c r="G867" s="111"/>
      <c r="H867" s="111"/>
      <c r="I867" s="111"/>
      <c r="J867" s="111"/>
      <c r="K867" s="111"/>
      <c r="L867" s="111"/>
      <c r="M867" s="111"/>
      <c r="N867" s="111"/>
      <c r="O867" s="111"/>
      <c r="P867" s="111"/>
      <c r="Q867" s="111"/>
      <c r="R867" s="111"/>
      <c r="S867" s="111"/>
      <c r="T867" s="111"/>
      <c r="U867" s="111"/>
      <c r="V867" s="111"/>
      <c r="W867" s="111"/>
      <c r="X867" s="186">
        <v>9775.86</v>
      </c>
      <c r="Y867" s="111"/>
    </row>
    <row r="868" spans="1:25" s="112" customFormat="1" ht="21.95" customHeight="1" x14ac:dyDescent="0.25">
      <c r="A868" s="98">
        <v>18</v>
      </c>
      <c r="B868" s="141" t="s">
        <v>498</v>
      </c>
      <c r="C868" s="111">
        <v>384133.64</v>
      </c>
      <c r="D868" s="275"/>
      <c r="E868" s="111"/>
      <c r="F868" s="165"/>
      <c r="G868" s="111"/>
      <c r="H868" s="111">
        <v>159.94999999999999</v>
      </c>
      <c r="I868" s="111">
        <v>384133.64</v>
      </c>
      <c r="J868" s="111"/>
      <c r="K868" s="111"/>
      <c r="L868" s="111"/>
      <c r="M868" s="111"/>
      <c r="N868" s="111"/>
      <c r="O868" s="111"/>
      <c r="P868" s="111"/>
      <c r="Q868" s="111"/>
      <c r="R868" s="111"/>
      <c r="S868" s="111"/>
      <c r="T868" s="111"/>
      <c r="U868" s="111"/>
      <c r="V868" s="111"/>
      <c r="W868" s="111"/>
      <c r="X868" s="186"/>
      <c r="Y868" s="111"/>
    </row>
    <row r="869" spans="1:25" s="112" customFormat="1" ht="21.95" customHeight="1" x14ac:dyDescent="0.25">
      <c r="A869" s="98">
        <v>19</v>
      </c>
      <c r="B869" s="141" t="s">
        <v>188</v>
      </c>
      <c r="C869" s="111">
        <v>348134.73</v>
      </c>
      <c r="D869" s="275"/>
      <c r="E869" s="111"/>
      <c r="F869" s="165"/>
      <c r="G869" s="111"/>
      <c r="H869" s="111"/>
      <c r="I869" s="111"/>
      <c r="J869" s="111"/>
      <c r="K869" s="111"/>
      <c r="L869" s="111"/>
      <c r="M869" s="111"/>
      <c r="N869" s="111">
        <v>28.8</v>
      </c>
      <c r="O869" s="111">
        <v>348134.73</v>
      </c>
      <c r="P869" s="111"/>
      <c r="Q869" s="111"/>
      <c r="R869" s="111"/>
      <c r="S869" s="111"/>
      <c r="T869" s="111"/>
      <c r="U869" s="111"/>
      <c r="V869" s="111"/>
      <c r="W869" s="111"/>
      <c r="X869" s="186"/>
      <c r="Y869" s="111"/>
    </row>
    <row r="870" spans="1:25" s="112" customFormat="1" ht="21.95" customHeight="1" x14ac:dyDescent="0.25">
      <c r="A870" s="98">
        <v>20</v>
      </c>
      <c r="B870" s="141" t="s">
        <v>450</v>
      </c>
      <c r="C870" s="111">
        <v>174688.54</v>
      </c>
      <c r="D870" s="275" t="s">
        <v>639</v>
      </c>
      <c r="E870" s="111">
        <v>104466.91</v>
      </c>
      <c r="F870" s="165"/>
      <c r="G870" s="111"/>
      <c r="H870" s="111"/>
      <c r="I870" s="111"/>
      <c r="J870" s="111"/>
      <c r="K870" s="111"/>
      <c r="L870" s="111"/>
      <c r="M870" s="111"/>
      <c r="N870" s="111"/>
      <c r="O870" s="111"/>
      <c r="P870" s="111"/>
      <c r="Q870" s="111"/>
      <c r="R870" s="111">
        <v>1574.5</v>
      </c>
      <c r="S870" s="111"/>
      <c r="T870" s="111">
        <v>68647.13</v>
      </c>
      <c r="U870" s="111"/>
      <c r="V870" s="111"/>
      <c r="W870" s="111"/>
      <c r="X870" s="186"/>
      <c r="Y870" s="111"/>
    </row>
    <row r="871" spans="1:25" s="112" customFormat="1" ht="21.95" customHeight="1" x14ac:dyDescent="0.25">
      <c r="A871" s="98">
        <v>21</v>
      </c>
      <c r="B871" s="141" t="s">
        <v>451</v>
      </c>
      <c r="C871" s="111">
        <v>528963.59</v>
      </c>
      <c r="D871" s="275" t="s">
        <v>1546</v>
      </c>
      <c r="E871" s="111">
        <v>459825.35</v>
      </c>
      <c r="F871" s="165"/>
      <c r="G871" s="111"/>
      <c r="H871" s="111"/>
      <c r="I871" s="111"/>
      <c r="J871" s="111"/>
      <c r="K871" s="111"/>
      <c r="L871" s="111"/>
      <c r="M871" s="111"/>
      <c r="N871" s="111"/>
      <c r="O871" s="111"/>
      <c r="P871" s="111"/>
      <c r="Q871" s="111"/>
      <c r="R871" s="111"/>
      <c r="S871" s="111"/>
      <c r="T871" s="111">
        <v>69138.240000000005</v>
      </c>
      <c r="U871" s="111"/>
      <c r="V871" s="111"/>
      <c r="W871" s="111"/>
      <c r="X871" s="186"/>
      <c r="Y871" s="111"/>
    </row>
    <row r="872" spans="1:25" s="112" customFormat="1" ht="21.95" customHeight="1" x14ac:dyDescent="0.25">
      <c r="A872" s="98">
        <v>22</v>
      </c>
      <c r="B872" s="141" t="s">
        <v>449</v>
      </c>
      <c r="C872" s="111">
        <v>440123.67</v>
      </c>
      <c r="D872" s="275" t="s">
        <v>1545</v>
      </c>
      <c r="E872" s="111">
        <v>374429.63</v>
      </c>
      <c r="F872" s="165"/>
      <c r="G872" s="111"/>
      <c r="H872" s="111"/>
      <c r="I872" s="111"/>
      <c r="J872" s="111"/>
      <c r="K872" s="111"/>
      <c r="L872" s="111"/>
      <c r="M872" s="111"/>
      <c r="N872" s="111"/>
      <c r="O872" s="111"/>
      <c r="P872" s="111"/>
      <c r="Q872" s="111"/>
      <c r="R872" s="111">
        <v>1472.98</v>
      </c>
      <c r="S872" s="111"/>
      <c r="T872" s="111">
        <v>64221.06</v>
      </c>
      <c r="U872" s="111"/>
      <c r="V872" s="111"/>
      <c r="W872" s="111"/>
      <c r="X872" s="186"/>
      <c r="Y872" s="111"/>
    </row>
    <row r="873" spans="1:25" s="112" customFormat="1" ht="21.95" customHeight="1" x14ac:dyDescent="0.25">
      <c r="A873" s="98">
        <v>23</v>
      </c>
      <c r="B873" s="141" t="s">
        <v>1530</v>
      </c>
      <c r="C873" s="111">
        <v>306122.64</v>
      </c>
      <c r="D873" s="275" t="s">
        <v>633</v>
      </c>
      <c r="E873" s="111">
        <v>306122.64</v>
      </c>
      <c r="F873" s="165"/>
      <c r="G873" s="111"/>
      <c r="H873" s="111"/>
      <c r="I873" s="111"/>
      <c r="J873" s="111"/>
      <c r="K873" s="111"/>
      <c r="L873" s="111"/>
      <c r="M873" s="111"/>
      <c r="N873" s="111"/>
      <c r="O873" s="111"/>
      <c r="P873" s="111"/>
      <c r="Q873" s="111"/>
      <c r="R873" s="111"/>
      <c r="S873" s="111"/>
      <c r="T873" s="111"/>
      <c r="U873" s="111"/>
      <c r="V873" s="111"/>
      <c r="W873" s="111"/>
      <c r="X873" s="186"/>
      <c r="Y873" s="111"/>
    </row>
    <row r="874" spans="1:25" s="112" customFormat="1" ht="21.95" customHeight="1" x14ac:dyDescent="0.25">
      <c r="A874" s="98">
        <v>24</v>
      </c>
      <c r="B874" s="141" t="s">
        <v>1537</v>
      </c>
      <c r="C874" s="111">
        <v>878425.99</v>
      </c>
      <c r="D874" s="275" t="s">
        <v>640</v>
      </c>
      <c r="E874" s="111">
        <v>110419.34</v>
      </c>
      <c r="F874" s="165"/>
      <c r="G874" s="111"/>
      <c r="H874" s="111">
        <v>359.52</v>
      </c>
      <c r="I874" s="111">
        <v>755995.16</v>
      </c>
      <c r="J874" s="111"/>
      <c r="K874" s="111"/>
      <c r="L874" s="111"/>
      <c r="M874" s="111"/>
      <c r="N874" s="111"/>
      <c r="O874" s="111"/>
      <c r="P874" s="111"/>
      <c r="Q874" s="111"/>
      <c r="R874" s="111"/>
      <c r="S874" s="111"/>
      <c r="T874" s="111"/>
      <c r="U874" s="111"/>
      <c r="V874" s="111"/>
      <c r="W874" s="111"/>
      <c r="X874" s="186">
        <v>12011.49</v>
      </c>
      <c r="Y874" s="111"/>
    </row>
    <row r="875" spans="1:25" s="112" customFormat="1" ht="21.95" customHeight="1" x14ac:dyDescent="0.25">
      <c r="A875" s="98">
        <v>25</v>
      </c>
      <c r="B875" s="141" t="s">
        <v>589</v>
      </c>
      <c r="C875" s="111">
        <v>12286.6</v>
      </c>
      <c r="D875" s="275"/>
      <c r="E875" s="111"/>
      <c r="F875" s="165"/>
      <c r="G875" s="111"/>
      <c r="H875" s="111"/>
      <c r="I875" s="111"/>
      <c r="J875" s="111"/>
      <c r="K875" s="111"/>
      <c r="L875" s="111"/>
      <c r="M875" s="111"/>
      <c r="N875" s="111"/>
      <c r="O875" s="111"/>
      <c r="P875" s="111"/>
      <c r="Q875" s="111"/>
      <c r="R875" s="111"/>
      <c r="S875" s="111"/>
      <c r="T875" s="111"/>
      <c r="U875" s="111"/>
      <c r="V875" s="111"/>
      <c r="W875" s="111"/>
      <c r="X875" s="186">
        <v>12286.6</v>
      </c>
      <c r="Y875" s="111"/>
    </row>
    <row r="876" spans="1:25" s="112" customFormat="1" ht="21.95" customHeight="1" x14ac:dyDescent="0.25">
      <c r="A876" s="98">
        <v>26</v>
      </c>
      <c r="B876" s="141" t="s">
        <v>588</v>
      </c>
      <c r="C876" s="111">
        <v>122948.1</v>
      </c>
      <c r="D876" s="275" t="s">
        <v>665</v>
      </c>
      <c r="E876" s="111">
        <v>110885.86</v>
      </c>
      <c r="F876" s="165"/>
      <c r="G876" s="111"/>
      <c r="H876" s="111"/>
      <c r="I876" s="111"/>
      <c r="J876" s="111"/>
      <c r="K876" s="111"/>
      <c r="L876" s="111"/>
      <c r="M876" s="111"/>
      <c r="N876" s="111"/>
      <c r="O876" s="111"/>
      <c r="P876" s="111"/>
      <c r="Q876" s="111"/>
      <c r="R876" s="111"/>
      <c r="S876" s="111"/>
      <c r="T876" s="111"/>
      <c r="U876" s="111"/>
      <c r="V876" s="111"/>
      <c r="W876" s="111"/>
      <c r="X876" s="186">
        <v>12062.24</v>
      </c>
      <c r="Y876" s="111"/>
    </row>
    <row r="877" spans="1:25" s="112" customFormat="1" ht="21.95" customHeight="1" x14ac:dyDescent="0.25">
      <c r="A877" s="98">
        <v>27</v>
      </c>
      <c r="B877" s="141" t="s">
        <v>496</v>
      </c>
      <c r="C877" s="111">
        <v>231656.95999999999</v>
      </c>
      <c r="D877" s="275"/>
      <c r="E877" s="111"/>
      <c r="F877" s="165"/>
      <c r="G877" s="111"/>
      <c r="H877" s="111">
        <v>96.46</v>
      </c>
      <c r="I877" s="111">
        <v>231656.95999999999</v>
      </c>
      <c r="J877" s="111"/>
      <c r="K877" s="111"/>
      <c r="L877" s="111"/>
      <c r="M877" s="111"/>
      <c r="N877" s="111"/>
      <c r="O877" s="111"/>
      <c r="P877" s="111"/>
      <c r="Q877" s="111"/>
      <c r="R877" s="111"/>
      <c r="S877" s="111"/>
      <c r="T877" s="111"/>
      <c r="U877" s="111"/>
      <c r="V877" s="111"/>
      <c r="W877" s="111"/>
      <c r="X877" s="186"/>
      <c r="Y877" s="111"/>
    </row>
    <row r="878" spans="1:25" s="112" customFormat="1" ht="21.95" customHeight="1" x14ac:dyDescent="0.25">
      <c r="A878" s="98">
        <v>28</v>
      </c>
      <c r="B878" s="141" t="s">
        <v>479</v>
      </c>
      <c r="C878" s="111">
        <v>990061.61</v>
      </c>
      <c r="D878" s="275"/>
      <c r="E878" s="111"/>
      <c r="F878" s="165"/>
      <c r="G878" s="111"/>
      <c r="H878" s="111">
        <v>255.57</v>
      </c>
      <c r="I878" s="111">
        <v>568383.29</v>
      </c>
      <c r="J878" s="111"/>
      <c r="K878" s="111"/>
      <c r="L878" s="111"/>
      <c r="M878" s="111"/>
      <c r="N878" s="111"/>
      <c r="O878" s="111"/>
      <c r="P878" s="111">
        <v>421678.32</v>
      </c>
      <c r="Q878" s="111"/>
      <c r="R878" s="111"/>
      <c r="S878" s="111"/>
      <c r="T878" s="111"/>
      <c r="U878" s="111"/>
      <c r="V878" s="111"/>
      <c r="W878" s="111"/>
      <c r="X878" s="186"/>
      <c r="Y878" s="111"/>
    </row>
    <row r="879" spans="1:25" s="112" customFormat="1" ht="21.95" customHeight="1" x14ac:dyDescent="0.25">
      <c r="A879" s="98">
        <v>29</v>
      </c>
      <c r="B879" s="141" t="s">
        <v>490</v>
      </c>
      <c r="C879" s="111">
        <v>567206.51</v>
      </c>
      <c r="D879" s="275"/>
      <c r="E879" s="111"/>
      <c r="F879" s="165"/>
      <c r="G879" s="111"/>
      <c r="H879" s="111">
        <v>254.94</v>
      </c>
      <c r="I879" s="111">
        <v>567206.51</v>
      </c>
      <c r="J879" s="111"/>
      <c r="K879" s="111"/>
      <c r="L879" s="111"/>
      <c r="M879" s="111"/>
      <c r="N879" s="111"/>
      <c r="O879" s="111"/>
      <c r="P879" s="111"/>
      <c r="Q879" s="111"/>
      <c r="R879" s="111"/>
      <c r="S879" s="111"/>
      <c r="T879" s="111"/>
      <c r="U879" s="111"/>
      <c r="V879" s="111"/>
      <c r="W879" s="111"/>
      <c r="X879" s="186"/>
      <c r="Y879" s="111"/>
    </row>
    <row r="880" spans="1:25" s="112" customFormat="1" ht="21.95" customHeight="1" x14ac:dyDescent="0.25">
      <c r="A880" s="98">
        <v>30</v>
      </c>
      <c r="B880" s="141" t="s">
        <v>482</v>
      </c>
      <c r="C880" s="111">
        <v>363119.76</v>
      </c>
      <c r="D880" s="275"/>
      <c r="E880" s="111"/>
      <c r="F880" s="165"/>
      <c r="G880" s="111"/>
      <c r="H880" s="111">
        <v>235.2</v>
      </c>
      <c r="I880" s="111">
        <v>363119.76</v>
      </c>
      <c r="J880" s="111"/>
      <c r="K880" s="111"/>
      <c r="L880" s="111"/>
      <c r="M880" s="111"/>
      <c r="N880" s="111"/>
      <c r="O880" s="111"/>
      <c r="P880" s="111"/>
      <c r="Q880" s="111"/>
      <c r="R880" s="111"/>
      <c r="S880" s="111"/>
      <c r="T880" s="111"/>
      <c r="U880" s="111"/>
      <c r="V880" s="111"/>
      <c r="W880" s="111"/>
      <c r="X880" s="186"/>
      <c r="Y880" s="111"/>
    </row>
    <row r="881" spans="1:25" s="112" customFormat="1" ht="21.95" customHeight="1" x14ac:dyDescent="0.25">
      <c r="A881" s="98">
        <v>31</v>
      </c>
      <c r="B881" s="141" t="s">
        <v>468</v>
      </c>
      <c r="C881" s="111">
        <v>968099.29</v>
      </c>
      <c r="D881" s="275"/>
      <c r="E881" s="111"/>
      <c r="F881" s="165"/>
      <c r="G881" s="111"/>
      <c r="H881" s="111">
        <v>253.47</v>
      </c>
      <c r="I881" s="111">
        <v>555774.97</v>
      </c>
      <c r="J881" s="111"/>
      <c r="K881" s="111"/>
      <c r="L881" s="111"/>
      <c r="M881" s="111"/>
      <c r="N881" s="111"/>
      <c r="O881" s="111"/>
      <c r="P881" s="111">
        <v>412324.32</v>
      </c>
      <c r="Q881" s="111"/>
      <c r="R881" s="111"/>
      <c r="S881" s="111"/>
      <c r="T881" s="111"/>
      <c r="U881" s="111"/>
      <c r="V881" s="111"/>
      <c r="W881" s="111"/>
      <c r="X881" s="186"/>
      <c r="Y881" s="111"/>
    </row>
    <row r="882" spans="1:25" s="112" customFormat="1" ht="21.95" customHeight="1" x14ac:dyDescent="0.25">
      <c r="A882" s="98">
        <v>32</v>
      </c>
      <c r="B882" s="141" t="s">
        <v>471</v>
      </c>
      <c r="C882" s="111">
        <v>968684.95</v>
      </c>
      <c r="D882" s="275"/>
      <c r="E882" s="111"/>
      <c r="F882" s="165"/>
      <c r="G882" s="111"/>
      <c r="H882" s="111">
        <v>250.39</v>
      </c>
      <c r="I882" s="111">
        <v>556111.18999999994</v>
      </c>
      <c r="J882" s="111"/>
      <c r="K882" s="111"/>
      <c r="L882" s="111"/>
      <c r="M882" s="111"/>
      <c r="N882" s="111"/>
      <c r="O882" s="111"/>
      <c r="P882" s="111">
        <v>412573.76</v>
      </c>
      <c r="Q882" s="111"/>
      <c r="R882" s="111"/>
      <c r="S882" s="111"/>
      <c r="T882" s="111"/>
      <c r="U882" s="111"/>
      <c r="V882" s="111"/>
      <c r="W882" s="111"/>
      <c r="X882" s="186"/>
      <c r="Y882" s="111"/>
    </row>
    <row r="883" spans="1:25" s="112" customFormat="1" ht="21.95" customHeight="1" x14ac:dyDescent="0.25">
      <c r="A883" s="98">
        <v>33</v>
      </c>
      <c r="B883" s="141" t="s">
        <v>480</v>
      </c>
      <c r="C883" s="111">
        <v>1023618.92</v>
      </c>
      <c r="D883" s="275"/>
      <c r="E883" s="111"/>
      <c r="F883" s="165"/>
      <c r="G883" s="111"/>
      <c r="H883" s="111">
        <v>262.64</v>
      </c>
      <c r="I883" s="111">
        <v>582336.5</v>
      </c>
      <c r="J883" s="111"/>
      <c r="K883" s="111"/>
      <c r="L883" s="111"/>
      <c r="M883" s="111"/>
      <c r="N883" s="111"/>
      <c r="O883" s="111"/>
      <c r="P883" s="111">
        <v>432030.08</v>
      </c>
      <c r="Q883" s="111"/>
      <c r="R883" s="111"/>
      <c r="S883" s="111"/>
      <c r="T883" s="111"/>
      <c r="U883" s="111"/>
      <c r="V883" s="111"/>
      <c r="W883" s="111"/>
      <c r="X883" s="186">
        <v>9252.34</v>
      </c>
      <c r="Y883" s="111"/>
    </row>
    <row r="884" spans="1:25" s="112" customFormat="1" ht="21.95" customHeight="1" x14ac:dyDescent="0.25">
      <c r="A884" s="98">
        <v>34</v>
      </c>
      <c r="B884" s="141" t="s">
        <v>488</v>
      </c>
      <c r="C884" s="111">
        <v>562214.34</v>
      </c>
      <c r="D884" s="275"/>
      <c r="E884" s="111"/>
      <c r="F884" s="165"/>
      <c r="G884" s="111"/>
      <c r="H884" s="111">
        <v>251.3</v>
      </c>
      <c r="I884" s="111">
        <v>553421.41</v>
      </c>
      <c r="J884" s="111"/>
      <c r="K884" s="111"/>
      <c r="L884" s="111"/>
      <c r="M884" s="111"/>
      <c r="N884" s="111"/>
      <c r="O884" s="111"/>
      <c r="P884" s="111"/>
      <c r="Q884" s="111"/>
      <c r="R884" s="111"/>
      <c r="S884" s="111"/>
      <c r="T884" s="111"/>
      <c r="U884" s="111"/>
      <c r="V884" s="111"/>
      <c r="W884" s="111"/>
      <c r="X884" s="186">
        <v>8792.93</v>
      </c>
      <c r="Y884" s="111"/>
    </row>
    <row r="885" spans="1:25" s="112" customFormat="1" ht="21.95" customHeight="1" x14ac:dyDescent="0.25">
      <c r="A885" s="98">
        <v>35</v>
      </c>
      <c r="B885" s="141" t="s">
        <v>481</v>
      </c>
      <c r="C885" s="111">
        <v>566365.96</v>
      </c>
      <c r="D885" s="275"/>
      <c r="E885" s="111"/>
      <c r="F885" s="165"/>
      <c r="G885" s="111"/>
      <c r="H885" s="111">
        <v>254.87</v>
      </c>
      <c r="I885" s="111">
        <v>566365.96</v>
      </c>
      <c r="J885" s="111"/>
      <c r="K885" s="111"/>
      <c r="L885" s="111"/>
      <c r="M885" s="111"/>
      <c r="N885" s="111"/>
      <c r="O885" s="111"/>
      <c r="P885" s="111"/>
      <c r="Q885" s="111"/>
      <c r="R885" s="111"/>
      <c r="S885" s="111"/>
      <c r="T885" s="111"/>
      <c r="U885" s="111"/>
      <c r="V885" s="111"/>
      <c r="W885" s="111"/>
      <c r="X885" s="186"/>
      <c r="Y885" s="111"/>
    </row>
    <row r="886" spans="1:25" s="112" customFormat="1" ht="21.95" customHeight="1" x14ac:dyDescent="0.25">
      <c r="A886" s="98">
        <v>36</v>
      </c>
      <c r="B886" s="141" t="s">
        <v>483</v>
      </c>
      <c r="C886" s="111">
        <v>467516.69</v>
      </c>
      <c r="D886" s="275"/>
      <c r="E886" s="111"/>
      <c r="F886" s="165"/>
      <c r="G886" s="111"/>
      <c r="H886" s="111">
        <v>228.48</v>
      </c>
      <c r="I886" s="111">
        <v>467516.69</v>
      </c>
      <c r="J886" s="111"/>
      <c r="K886" s="111"/>
      <c r="L886" s="111"/>
      <c r="M886" s="111"/>
      <c r="N886" s="111"/>
      <c r="O886" s="111"/>
      <c r="P886" s="111"/>
      <c r="Q886" s="111"/>
      <c r="R886" s="111"/>
      <c r="S886" s="111"/>
      <c r="T886" s="111"/>
      <c r="U886" s="111"/>
      <c r="V886" s="111"/>
      <c r="W886" s="111"/>
      <c r="X886" s="186"/>
      <c r="Y886" s="111"/>
    </row>
    <row r="887" spans="1:25" s="112" customFormat="1" ht="21.95" customHeight="1" x14ac:dyDescent="0.25">
      <c r="A887" s="98">
        <v>37</v>
      </c>
      <c r="B887" s="141" t="s">
        <v>464</v>
      </c>
      <c r="C887" s="111">
        <v>406836.64</v>
      </c>
      <c r="D887" s="275"/>
      <c r="E887" s="111"/>
      <c r="F887" s="165"/>
      <c r="G887" s="111"/>
      <c r="H887" s="111"/>
      <c r="I887" s="111"/>
      <c r="J887" s="111"/>
      <c r="K887" s="111"/>
      <c r="L887" s="111"/>
      <c r="M887" s="111"/>
      <c r="N887" s="111"/>
      <c r="O887" s="111"/>
      <c r="P887" s="111">
        <v>406836.64</v>
      </c>
      <c r="Q887" s="111"/>
      <c r="R887" s="111"/>
      <c r="S887" s="111"/>
      <c r="T887" s="111"/>
      <c r="U887" s="111"/>
      <c r="V887" s="111"/>
      <c r="W887" s="111"/>
      <c r="X887" s="186"/>
      <c r="Y887" s="111"/>
    </row>
    <row r="888" spans="1:25" s="112" customFormat="1" ht="21.95" customHeight="1" x14ac:dyDescent="0.25">
      <c r="A888" s="98">
        <v>38</v>
      </c>
      <c r="B888" s="144" t="s">
        <v>486</v>
      </c>
      <c r="C888" s="114">
        <v>577461.29</v>
      </c>
      <c r="D888" s="275"/>
      <c r="E888" s="111"/>
      <c r="F888" s="165"/>
      <c r="G888" s="111"/>
      <c r="H888" s="121">
        <v>240.45</v>
      </c>
      <c r="I888" s="114">
        <v>577461.29</v>
      </c>
      <c r="J888" s="111"/>
      <c r="K888" s="111"/>
      <c r="L888" s="111"/>
      <c r="M888" s="111"/>
      <c r="N888" s="111"/>
      <c r="O888" s="111"/>
      <c r="P888" s="111"/>
      <c r="Q888" s="111"/>
      <c r="R888" s="111"/>
      <c r="S888" s="111"/>
      <c r="T888" s="111"/>
      <c r="U888" s="111"/>
      <c r="V888" s="111"/>
      <c r="W888" s="111"/>
      <c r="X888" s="186"/>
      <c r="Y888" s="111"/>
    </row>
    <row r="889" spans="1:25" s="112" customFormat="1" ht="21.95" customHeight="1" x14ac:dyDescent="0.25">
      <c r="A889" s="98">
        <v>39</v>
      </c>
      <c r="B889" s="144" t="s">
        <v>473</v>
      </c>
      <c r="C889" s="114">
        <v>737166.74</v>
      </c>
      <c r="D889" s="275"/>
      <c r="E889" s="111"/>
      <c r="F889" s="165"/>
      <c r="G889" s="111"/>
      <c r="H889" s="121">
        <v>350.91</v>
      </c>
      <c r="I889" s="114">
        <v>737166.74</v>
      </c>
      <c r="J889" s="111"/>
      <c r="K889" s="111"/>
      <c r="L889" s="111"/>
      <c r="M889" s="111"/>
      <c r="N889" s="111"/>
      <c r="O889" s="111"/>
      <c r="P889" s="111"/>
      <c r="Q889" s="111"/>
      <c r="R889" s="111"/>
      <c r="S889" s="111"/>
      <c r="T889" s="111"/>
      <c r="U889" s="111"/>
      <c r="V889" s="111"/>
      <c r="W889" s="111"/>
      <c r="X889" s="186"/>
      <c r="Y889" s="111"/>
    </row>
    <row r="890" spans="1:25" s="112" customFormat="1" ht="21.95" customHeight="1" x14ac:dyDescent="0.25">
      <c r="A890" s="98">
        <v>40</v>
      </c>
      <c r="B890" s="144" t="s">
        <v>438</v>
      </c>
      <c r="C890" s="114">
        <v>101557.38</v>
      </c>
      <c r="D890" s="275" t="s">
        <v>666</v>
      </c>
      <c r="E890" s="111">
        <v>101557.38</v>
      </c>
      <c r="F890" s="165"/>
      <c r="G890" s="111"/>
      <c r="H890" s="121"/>
      <c r="I890" s="114"/>
      <c r="J890" s="111"/>
      <c r="K890" s="111"/>
      <c r="L890" s="111"/>
      <c r="M890" s="111"/>
      <c r="N890" s="111"/>
      <c r="O890" s="111"/>
      <c r="P890" s="111"/>
      <c r="Q890" s="111"/>
      <c r="R890" s="111"/>
      <c r="S890" s="111"/>
      <c r="T890" s="111"/>
      <c r="U890" s="111"/>
      <c r="V890" s="111"/>
      <c r="W890" s="111"/>
      <c r="X890" s="186"/>
      <c r="Y890" s="111"/>
    </row>
    <row r="891" spans="1:25" s="112" customFormat="1" ht="21.95" customHeight="1" x14ac:dyDescent="0.25">
      <c r="A891" s="98">
        <v>41</v>
      </c>
      <c r="B891" s="144" t="s">
        <v>463</v>
      </c>
      <c r="C891" s="114">
        <v>3103379.76</v>
      </c>
      <c r="D891" s="275"/>
      <c r="E891" s="111"/>
      <c r="F891" s="165"/>
      <c r="G891" s="111"/>
      <c r="H891" s="121"/>
      <c r="I891" s="114"/>
      <c r="J891" s="111">
        <v>281.06</v>
      </c>
      <c r="K891" s="111">
        <v>315895.56</v>
      </c>
      <c r="L891" s="111">
        <v>1405.3</v>
      </c>
      <c r="M891" s="111">
        <v>1057321.5900000001</v>
      </c>
      <c r="N891" s="111"/>
      <c r="O891" s="111"/>
      <c r="P891" s="111">
        <v>1730162.61</v>
      </c>
      <c r="Q891" s="111"/>
      <c r="R891" s="111"/>
      <c r="S891" s="111"/>
      <c r="T891" s="111"/>
      <c r="U891" s="111"/>
      <c r="V891" s="111"/>
      <c r="W891" s="111"/>
      <c r="X891" s="186"/>
      <c r="Y891" s="111"/>
    </row>
    <row r="892" spans="1:25" s="112" customFormat="1" ht="21.95" customHeight="1" x14ac:dyDescent="0.25">
      <c r="A892" s="98">
        <v>42</v>
      </c>
      <c r="B892" s="144" t="s">
        <v>467</v>
      </c>
      <c r="C892" s="114">
        <v>2151256.52</v>
      </c>
      <c r="D892" s="275"/>
      <c r="E892" s="111"/>
      <c r="F892" s="165"/>
      <c r="G892" s="111"/>
      <c r="H892" s="121"/>
      <c r="I892" s="114"/>
      <c r="J892" s="111">
        <v>291.38</v>
      </c>
      <c r="K892" s="111">
        <v>332137.37</v>
      </c>
      <c r="L892" s="111"/>
      <c r="M892" s="111"/>
      <c r="N892" s="111"/>
      <c r="O892" s="111"/>
      <c r="P892" s="111">
        <v>1819119.15</v>
      </c>
      <c r="Q892" s="111"/>
      <c r="R892" s="111"/>
      <c r="S892" s="111"/>
      <c r="T892" s="111"/>
      <c r="U892" s="111"/>
      <c r="V892" s="111"/>
      <c r="W892" s="111"/>
      <c r="X892" s="186"/>
      <c r="Y892" s="111"/>
    </row>
    <row r="893" spans="1:25" s="112" customFormat="1" ht="21.95" customHeight="1" x14ac:dyDescent="0.25">
      <c r="A893" s="98">
        <v>43</v>
      </c>
      <c r="B893" s="144" t="s">
        <v>476</v>
      </c>
      <c r="C893" s="114">
        <v>2136006.62</v>
      </c>
      <c r="D893" s="275"/>
      <c r="E893" s="111"/>
      <c r="F893" s="165"/>
      <c r="G893" s="111"/>
      <c r="H893" s="121"/>
      <c r="I893" s="114"/>
      <c r="J893" s="111">
        <v>434.5</v>
      </c>
      <c r="K893" s="111">
        <v>519635.51</v>
      </c>
      <c r="L893" s="111"/>
      <c r="M893" s="111"/>
      <c r="N893" s="111">
        <v>38.4</v>
      </c>
      <c r="O893" s="111">
        <v>1616371.11</v>
      </c>
      <c r="P893" s="111"/>
      <c r="Q893" s="111"/>
      <c r="R893" s="111"/>
      <c r="S893" s="111"/>
      <c r="T893" s="111"/>
      <c r="U893" s="111"/>
      <c r="V893" s="111"/>
      <c r="W893" s="111"/>
      <c r="X893" s="186"/>
      <c r="Y893" s="111"/>
    </row>
    <row r="894" spans="1:25" s="112" customFormat="1" ht="21.95" customHeight="1" x14ac:dyDescent="0.25">
      <c r="A894" s="98">
        <v>44</v>
      </c>
      <c r="B894" s="144" t="s">
        <v>436</v>
      </c>
      <c r="C894" s="114">
        <v>101557.38</v>
      </c>
      <c r="D894" s="275" t="s">
        <v>666</v>
      </c>
      <c r="E894" s="111">
        <v>101557.38</v>
      </c>
      <c r="F894" s="165"/>
      <c r="G894" s="111"/>
      <c r="H894" s="121"/>
      <c r="I894" s="114"/>
      <c r="J894" s="111"/>
      <c r="K894" s="111"/>
      <c r="L894" s="111"/>
      <c r="M894" s="111"/>
      <c r="N894" s="111"/>
      <c r="O894" s="111"/>
      <c r="P894" s="111"/>
      <c r="Q894" s="111"/>
      <c r="R894" s="111"/>
      <c r="S894" s="111"/>
      <c r="T894" s="111"/>
      <c r="U894" s="111"/>
      <c r="V894" s="111"/>
      <c r="W894" s="111"/>
      <c r="X894" s="186"/>
      <c r="Y894" s="111"/>
    </row>
    <row r="895" spans="1:25" s="112" customFormat="1" ht="21.95" customHeight="1" x14ac:dyDescent="0.25">
      <c r="A895" s="98">
        <v>45</v>
      </c>
      <c r="B895" s="144" t="s">
        <v>435</v>
      </c>
      <c r="C895" s="114">
        <v>100755.93</v>
      </c>
      <c r="D895" s="275" t="s">
        <v>666</v>
      </c>
      <c r="E895" s="111">
        <v>100755.93</v>
      </c>
      <c r="F895" s="165"/>
      <c r="G895" s="111"/>
      <c r="H895" s="121"/>
      <c r="I895" s="114"/>
      <c r="J895" s="111"/>
      <c r="K895" s="111"/>
      <c r="L895" s="111"/>
      <c r="M895" s="111"/>
      <c r="N895" s="111"/>
      <c r="O895" s="111"/>
      <c r="P895" s="111"/>
      <c r="Q895" s="111"/>
      <c r="R895" s="111"/>
      <c r="S895" s="111"/>
      <c r="T895" s="111"/>
      <c r="U895" s="111"/>
      <c r="V895" s="111"/>
      <c r="W895" s="111"/>
      <c r="X895" s="186"/>
      <c r="Y895" s="111"/>
    </row>
    <row r="896" spans="1:25" s="112" customFormat="1" ht="21.95" customHeight="1" x14ac:dyDescent="0.25">
      <c r="A896" s="98">
        <v>46</v>
      </c>
      <c r="B896" s="144" t="s">
        <v>440</v>
      </c>
      <c r="C896" s="114">
        <v>101473.65</v>
      </c>
      <c r="D896" s="275" t="s">
        <v>666</v>
      </c>
      <c r="E896" s="111">
        <v>101473.65</v>
      </c>
      <c r="F896" s="165"/>
      <c r="G896" s="111"/>
      <c r="H896" s="121"/>
      <c r="I896" s="114"/>
      <c r="J896" s="111"/>
      <c r="K896" s="111"/>
      <c r="L896" s="111"/>
      <c r="M896" s="111"/>
      <c r="N896" s="111"/>
      <c r="O896" s="111"/>
      <c r="P896" s="111"/>
      <c r="Q896" s="111"/>
      <c r="R896" s="111"/>
      <c r="S896" s="111"/>
      <c r="T896" s="111"/>
      <c r="U896" s="111"/>
      <c r="V896" s="111"/>
      <c r="W896" s="111"/>
      <c r="X896" s="186"/>
      <c r="Y896" s="111"/>
    </row>
    <row r="897" spans="1:25" s="112" customFormat="1" ht="21.95" customHeight="1" x14ac:dyDescent="0.25">
      <c r="A897" s="98">
        <v>47</v>
      </c>
      <c r="B897" s="144" t="s">
        <v>445</v>
      </c>
      <c r="C897" s="114">
        <v>1265843.52</v>
      </c>
      <c r="D897" s="275" t="s">
        <v>655</v>
      </c>
      <c r="E897" s="111">
        <v>208217.92</v>
      </c>
      <c r="F897" s="165"/>
      <c r="G897" s="111"/>
      <c r="H897" s="121"/>
      <c r="I897" s="114"/>
      <c r="J897" s="111"/>
      <c r="K897" s="111"/>
      <c r="L897" s="111"/>
      <c r="M897" s="111"/>
      <c r="N897" s="111"/>
      <c r="O897" s="111"/>
      <c r="P897" s="111">
        <v>1057625.6000000001</v>
      </c>
      <c r="Q897" s="111"/>
      <c r="R897" s="111"/>
      <c r="S897" s="111"/>
      <c r="T897" s="111"/>
      <c r="U897" s="111"/>
      <c r="V897" s="111"/>
      <c r="W897" s="111"/>
      <c r="X897" s="186"/>
      <c r="Y897" s="111"/>
    </row>
    <row r="898" spans="1:25" s="112" customFormat="1" ht="21.95" customHeight="1" x14ac:dyDescent="0.25">
      <c r="A898" s="98">
        <v>48</v>
      </c>
      <c r="B898" s="144" t="s">
        <v>446</v>
      </c>
      <c r="C898" s="114">
        <v>2434220.19</v>
      </c>
      <c r="D898" s="275" t="s">
        <v>666</v>
      </c>
      <c r="E898" s="111">
        <v>191224.53</v>
      </c>
      <c r="F898" s="165"/>
      <c r="G898" s="111"/>
      <c r="H898" s="121"/>
      <c r="I898" s="114"/>
      <c r="J898" s="111"/>
      <c r="K898" s="111"/>
      <c r="L898" s="111"/>
      <c r="M898" s="111"/>
      <c r="N898" s="111"/>
      <c r="O898" s="111"/>
      <c r="P898" s="111">
        <v>2242995.66</v>
      </c>
      <c r="Q898" s="111"/>
      <c r="R898" s="111"/>
      <c r="S898" s="111"/>
      <c r="T898" s="111"/>
      <c r="U898" s="111"/>
      <c r="V898" s="111"/>
      <c r="W898" s="111"/>
      <c r="X898" s="186"/>
      <c r="Y898" s="111"/>
    </row>
    <row r="899" spans="1:25" s="112" customFormat="1" ht="21.95" customHeight="1" x14ac:dyDescent="0.25">
      <c r="A899" s="98">
        <v>49</v>
      </c>
      <c r="B899" s="144" t="s">
        <v>457</v>
      </c>
      <c r="C899" s="114">
        <v>1829782.71</v>
      </c>
      <c r="D899" s="275"/>
      <c r="E899" s="111"/>
      <c r="F899" s="165"/>
      <c r="G899" s="111"/>
      <c r="H899" s="121"/>
      <c r="I899" s="114"/>
      <c r="J899" s="111"/>
      <c r="K899" s="111"/>
      <c r="L899" s="111"/>
      <c r="M899" s="111"/>
      <c r="N899" s="111"/>
      <c r="O899" s="111"/>
      <c r="P899" s="111">
        <v>1829782.71</v>
      </c>
      <c r="Q899" s="111"/>
      <c r="R899" s="111"/>
      <c r="S899" s="111"/>
      <c r="T899" s="111"/>
      <c r="U899" s="111"/>
      <c r="V899" s="111"/>
      <c r="W899" s="111"/>
      <c r="X899" s="186"/>
      <c r="Y899" s="111"/>
    </row>
    <row r="900" spans="1:25" s="112" customFormat="1" ht="21.95" customHeight="1" x14ac:dyDescent="0.25">
      <c r="A900" s="98">
        <v>50</v>
      </c>
      <c r="B900" s="144" t="s">
        <v>456</v>
      </c>
      <c r="C900" s="114">
        <v>2015758.15</v>
      </c>
      <c r="D900" s="275"/>
      <c r="E900" s="111"/>
      <c r="F900" s="165"/>
      <c r="G900" s="111"/>
      <c r="H900" s="121"/>
      <c r="I900" s="114"/>
      <c r="J900" s="111"/>
      <c r="K900" s="111"/>
      <c r="L900" s="111"/>
      <c r="M900" s="111"/>
      <c r="N900" s="111"/>
      <c r="O900" s="111"/>
      <c r="P900" s="111">
        <v>1817014.5</v>
      </c>
      <c r="Q900" s="111"/>
      <c r="R900" s="111"/>
      <c r="S900" s="111"/>
      <c r="T900" s="111">
        <v>198743.65</v>
      </c>
      <c r="U900" s="111"/>
      <c r="V900" s="111"/>
      <c r="W900" s="111"/>
      <c r="X900" s="186"/>
      <c r="Y900" s="111"/>
    </row>
    <row r="901" spans="1:25" s="112" customFormat="1" ht="21.95" customHeight="1" x14ac:dyDescent="0.25">
      <c r="A901" s="98">
        <v>51</v>
      </c>
      <c r="B901" s="144" t="s">
        <v>492</v>
      </c>
      <c r="C901" s="114">
        <v>778017.71</v>
      </c>
      <c r="D901" s="275"/>
      <c r="E901" s="111"/>
      <c r="F901" s="165"/>
      <c r="G901" s="111"/>
      <c r="H901" s="121">
        <v>368.48</v>
      </c>
      <c r="I901" s="114">
        <v>778017.71</v>
      </c>
      <c r="J901" s="111"/>
      <c r="K901" s="111"/>
      <c r="L901" s="111"/>
      <c r="M901" s="111"/>
      <c r="N901" s="111"/>
      <c r="O901" s="111"/>
      <c r="P901" s="111"/>
      <c r="Q901" s="111"/>
      <c r="R901" s="111"/>
      <c r="S901" s="111"/>
      <c r="T901" s="111"/>
      <c r="U901" s="111"/>
      <c r="V901" s="111"/>
      <c r="W901" s="111"/>
      <c r="X901" s="186"/>
      <c r="Y901" s="111"/>
    </row>
    <row r="902" spans="1:25" s="112" customFormat="1" ht="21.95" customHeight="1" x14ac:dyDescent="0.25">
      <c r="A902" s="98">
        <v>52</v>
      </c>
      <c r="B902" s="144" t="s">
        <v>470</v>
      </c>
      <c r="C902" s="114">
        <v>1425797.15</v>
      </c>
      <c r="D902" s="275"/>
      <c r="E902" s="111"/>
      <c r="F902" s="165"/>
      <c r="G902" s="111"/>
      <c r="H902" s="121">
        <v>383.25</v>
      </c>
      <c r="I902" s="114">
        <v>811135.57</v>
      </c>
      <c r="J902" s="111"/>
      <c r="K902" s="111"/>
      <c r="L902" s="111"/>
      <c r="M902" s="111"/>
      <c r="N902" s="111"/>
      <c r="O902" s="111"/>
      <c r="P902" s="111">
        <v>601774</v>
      </c>
      <c r="Q902" s="111"/>
      <c r="R902" s="111"/>
      <c r="S902" s="111"/>
      <c r="T902" s="111"/>
      <c r="U902" s="111"/>
      <c r="V902" s="111"/>
      <c r="W902" s="111"/>
      <c r="X902" s="186">
        <v>12887.58</v>
      </c>
      <c r="Y902" s="111"/>
    </row>
    <row r="903" spans="1:25" s="112" customFormat="1" ht="21.95" customHeight="1" x14ac:dyDescent="0.25">
      <c r="A903" s="98">
        <v>53</v>
      </c>
      <c r="B903" s="144" t="s">
        <v>484</v>
      </c>
      <c r="C903" s="114">
        <v>113399.24</v>
      </c>
      <c r="D903" s="275"/>
      <c r="E903" s="111"/>
      <c r="F903" s="165"/>
      <c r="G903" s="111"/>
      <c r="H903" s="121">
        <v>71.400000000000006</v>
      </c>
      <c r="I903" s="114">
        <v>111625.7</v>
      </c>
      <c r="J903" s="111"/>
      <c r="K903" s="111"/>
      <c r="L903" s="111"/>
      <c r="M903" s="111"/>
      <c r="N903" s="111"/>
      <c r="O903" s="111"/>
      <c r="P903" s="111"/>
      <c r="Q903" s="111"/>
      <c r="R903" s="111"/>
      <c r="S903" s="111"/>
      <c r="T903" s="111"/>
      <c r="U903" s="111"/>
      <c r="V903" s="111"/>
      <c r="W903" s="111"/>
      <c r="X903" s="186">
        <v>1773.54</v>
      </c>
      <c r="Y903" s="111"/>
    </row>
    <row r="904" spans="1:25" s="112" customFormat="1" ht="21.95" customHeight="1" x14ac:dyDescent="0.25">
      <c r="A904" s="98">
        <v>54</v>
      </c>
      <c r="B904" s="144" t="s">
        <v>465</v>
      </c>
      <c r="C904" s="114">
        <v>135804.68</v>
      </c>
      <c r="D904" s="275" t="s">
        <v>655</v>
      </c>
      <c r="E904" s="111">
        <v>78327.259999999995</v>
      </c>
      <c r="F904" s="165"/>
      <c r="G904" s="111"/>
      <c r="H904" s="121"/>
      <c r="I904" s="114"/>
      <c r="J904" s="111"/>
      <c r="K904" s="111"/>
      <c r="L904" s="111"/>
      <c r="M904" s="111"/>
      <c r="N904" s="111"/>
      <c r="O904" s="111"/>
      <c r="P904" s="111"/>
      <c r="Q904" s="111"/>
      <c r="R904" s="111"/>
      <c r="S904" s="111"/>
      <c r="T904" s="111">
        <v>48956.93</v>
      </c>
      <c r="U904" s="111"/>
      <c r="V904" s="111"/>
      <c r="W904" s="111"/>
      <c r="X904" s="186">
        <v>8520.49</v>
      </c>
      <c r="Y904" s="111"/>
    </row>
    <row r="905" spans="1:25" s="112" customFormat="1" ht="21.95" customHeight="1" x14ac:dyDescent="0.25">
      <c r="A905" s="98">
        <v>55</v>
      </c>
      <c r="B905" s="144" t="s">
        <v>431</v>
      </c>
      <c r="C905" s="114">
        <v>147697.01999999999</v>
      </c>
      <c r="D905" s="275" t="s">
        <v>639</v>
      </c>
      <c r="E905" s="111">
        <v>147697.01999999999</v>
      </c>
      <c r="F905" s="165"/>
      <c r="G905" s="111"/>
      <c r="H905" s="121"/>
      <c r="I905" s="114"/>
      <c r="J905" s="111"/>
      <c r="K905" s="111"/>
      <c r="L905" s="111"/>
      <c r="M905" s="111"/>
      <c r="N905" s="111"/>
      <c r="O905" s="111"/>
      <c r="P905" s="111"/>
      <c r="Q905" s="111"/>
      <c r="R905" s="111"/>
      <c r="S905" s="111"/>
      <c r="T905" s="111"/>
      <c r="U905" s="111"/>
      <c r="V905" s="111"/>
      <c r="W905" s="111"/>
      <c r="X905" s="186"/>
      <c r="Y905" s="111"/>
    </row>
    <row r="906" spans="1:25" s="112" customFormat="1" ht="21.95" customHeight="1" x14ac:dyDescent="0.25">
      <c r="A906" s="98">
        <v>56</v>
      </c>
      <c r="B906" s="144" t="s">
        <v>591</v>
      </c>
      <c r="C906" s="114">
        <v>769885.26</v>
      </c>
      <c r="D906" s="275"/>
      <c r="E906" s="111"/>
      <c r="F906" s="165"/>
      <c r="G906" s="111"/>
      <c r="H906" s="121">
        <v>356.58</v>
      </c>
      <c r="I906" s="114">
        <v>757844.39</v>
      </c>
      <c r="J906" s="111"/>
      <c r="K906" s="111"/>
      <c r="L906" s="111"/>
      <c r="M906" s="111"/>
      <c r="N906" s="111"/>
      <c r="O906" s="111"/>
      <c r="P906" s="111"/>
      <c r="Q906" s="111"/>
      <c r="R906" s="111"/>
      <c r="S906" s="111"/>
      <c r="T906" s="111"/>
      <c r="U906" s="111"/>
      <c r="V906" s="111"/>
      <c r="W906" s="111"/>
      <c r="X906" s="186">
        <v>12040.87</v>
      </c>
      <c r="Y906" s="111"/>
    </row>
    <row r="907" spans="1:25" s="112" customFormat="1" ht="21.95" customHeight="1" x14ac:dyDescent="0.25">
      <c r="A907" s="98">
        <v>57</v>
      </c>
      <c r="B907" s="144" t="s">
        <v>1148</v>
      </c>
      <c r="C907" s="114">
        <v>770568.38</v>
      </c>
      <c r="D907" s="275"/>
      <c r="E907" s="111"/>
      <c r="F907" s="165"/>
      <c r="G907" s="111"/>
      <c r="H907" s="121">
        <v>359.52</v>
      </c>
      <c r="I907" s="114">
        <v>758516.83</v>
      </c>
      <c r="J907" s="111"/>
      <c r="K907" s="111"/>
      <c r="L907" s="111"/>
      <c r="M907" s="111"/>
      <c r="N907" s="111"/>
      <c r="O907" s="111"/>
      <c r="P907" s="111"/>
      <c r="Q907" s="111"/>
      <c r="R907" s="111"/>
      <c r="S907" s="111"/>
      <c r="T907" s="111"/>
      <c r="U907" s="111"/>
      <c r="V907" s="111"/>
      <c r="W907" s="111"/>
      <c r="X907" s="186">
        <v>12051.55</v>
      </c>
      <c r="Y907" s="111"/>
    </row>
    <row r="908" spans="1:25" s="112" customFormat="1" ht="21.95" customHeight="1" x14ac:dyDescent="0.25">
      <c r="A908" s="98">
        <v>58</v>
      </c>
      <c r="B908" s="144" t="s">
        <v>453</v>
      </c>
      <c r="C908" s="114">
        <v>737618.33</v>
      </c>
      <c r="D908" s="275"/>
      <c r="E908" s="111"/>
      <c r="F908" s="165"/>
      <c r="G908" s="111"/>
      <c r="H908" s="121"/>
      <c r="I908" s="114"/>
      <c r="J908" s="111"/>
      <c r="K908" s="111"/>
      <c r="L908" s="111"/>
      <c r="M908" s="111"/>
      <c r="N908" s="111">
        <v>32</v>
      </c>
      <c r="O908" s="111">
        <v>641132.28</v>
      </c>
      <c r="P908" s="111"/>
      <c r="Q908" s="111"/>
      <c r="R908" s="111">
        <v>2163.39</v>
      </c>
      <c r="S908" s="111"/>
      <c r="T908" s="111">
        <v>94322.66</v>
      </c>
      <c r="U908" s="111"/>
      <c r="V908" s="111"/>
      <c r="W908" s="111"/>
      <c r="X908" s="186"/>
      <c r="Y908" s="111"/>
    </row>
    <row r="909" spans="1:25" s="112" customFormat="1" ht="21.95" customHeight="1" x14ac:dyDescent="0.25">
      <c r="A909" s="98">
        <v>59</v>
      </c>
      <c r="B909" s="144" t="s">
        <v>462</v>
      </c>
      <c r="C909" s="114">
        <v>506431.18</v>
      </c>
      <c r="D909" s="275" t="s">
        <v>1548</v>
      </c>
      <c r="E909" s="111">
        <v>506431.18</v>
      </c>
      <c r="F909" s="165"/>
      <c r="G909" s="111"/>
      <c r="H909" s="121"/>
      <c r="I909" s="114"/>
      <c r="J909" s="111"/>
      <c r="K909" s="111"/>
      <c r="L909" s="111"/>
      <c r="M909" s="111"/>
      <c r="N909" s="111"/>
      <c r="O909" s="111"/>
      <c r="P909" s="111"/>
      <c r="Q909" s="111"/>
      <c r="R909" s="111"/>
      <c r="S909" s="111"/>
      <c r="T909" s="111"/>
      <c r="U909" s="111"/>
      <c r="V909" s="111"/>
      <c r="W909" s="111"/>
      <c r="X909" s="186"/>
      <c r="Y909" s="111"/>
    </row>
    <row r="910" spans="1:25" s="112" customFormat="1" ht="21.95" customHeight="1" x14ac:dyDescent="0.25">
      <c r="A910" s="98">
        <v>60</v>
      </c>
      <c r="B910" s="144" t="s">
        <v>1156</v>
      </c>
      <c r="C910" s="114">
        <v>292066.73</v>
      </c>
      <c r="D910" s="275"/>
      <c r="E910" s="111"/>
      <c r="F910" s="165"/>
      <c r="G910" s="111"/>
      <c r="H910" s="121"/>
      <c r="I910" s="114"/>
      <c r="J910" s="111"/>
      <c r="K910" s="111"/>
      <c r="L910" s="111">
        <v>539.6</v>
      </c>
      <c r="M910" s="111">
        <v>292066.73</v>
      </c>
      <c r="N910" s="111"/>
      <c r="O910" s="111"/>
      <c r="P910" s="111"/>
      <c r="Q910" s="111"/>
      <c r="R910" s="111"/>
      <c r="S910" s="111"/>
      <c r="T910" s="111"/>
      <c r="U910" s="111"/>
      <c r="V910" s="111"/>
      <c r="W910" s="111"/>
      <c r="X910" s="186"/>
      <c r="Y910" s="111"/>
    </row>
    <row r="911" spans="1:25" s="112" customFormat="1" ht="21.95" customHeight="1" x14ac:dyDescent="0.25">
      <c r="A911" s="98">
        <v>61</v>
      </c>
      <c r="B911" s="144" t="s">
        <v>447</v>
      </c>
      <c r="C911" s="114">
        <v>494984.56</v>
      </c>
      <c r="D911" s="275" t="s">
        <v>1548</v>
      </c>
      <c r="E911" s="111">
        <v>430941.53</v>
      </c>
      <c r="F911" s="165"/>
      <c r="G911" s="111"/>
      <c r="H911" s="121"/>
      <c r="I911" s="114"/>
      <c r="J911" s="111"/>
      <c r="K911" s="111"/>
      <c r="L911" s="111"/>
      <c r="M911" s="111"/>
      <c r="N911" s="111"/>
      <c r="O911" s="111"/>
      <c r="P911" s="111"/>
      <c r="Q911" s="111"/>
      <c r="R911" s="111"/>
      <c r="S911" s="111"/>
      <c r="T911" s="111">
        <v>64043.03</v>
      </c>
      <c r="U911" s="111"/>
      <c r="V911" s="111"/>
      <c r="W911" s="111"/>
      <c r="X911" s="186"/>
      <c r="Y911" s="111"/>
    </row>
    <row r="912" spans="1:25" s="112" customFormat="1" ht="21.95" customHeight="1" x14ac:dyDescent="0.25">
      <c r="A912" s="98">
        <v>62</v>
      </c>
      <c r="B912" s="144" t="s">
        <v>452</v>
      </c>
      <c r="C912" s="114">
        <v>419550.95</v>
      </c>
      <c r="D912" s="275" t="s">
        <v>662</v>
      </c>
      <c r="E912" s="111">
        <v>419550.95</v>
      </c>
      <c r="F912" s="165"/>
      <c r="G912" s="111"/>
      <c r="H912" s="121"/>
      <c r="I912" s="114"/>
      <c r="J912" s="111"/>
      <c r="K912" s="111"/>
      <c r="L912" s="111"/>
      <c r="M912" s="111"/>
      <c r="N912" s="111"/>
      <c r="O912" s="111"/>
      <c r="P912" s="111"/>
      <c r="Q912" s="111"/>
      <c r="R912" s="111"/>
      <c r="S912" s="111"/>
      <c r="T912" s="111"/>
      <c r="U912" s="111"/>
      <c r="V912" s="111"/>
      <c r="W912" s="111"/>
      <c r="X912" s="186"/>
      <c r="Y912" s="111"/>
    </row>
    <row r="913" spans="1:25" s="112" customFormat="1" ht="21.95" customHeight="1" x14ac:dyDescent="0.25">
      <c r="A913" s="98">
        <v>63</v>
      </c>
      <c r="B913" s="144" t="s">
        <v>174</v>
      </c>
      <c r="C913" s="114">
        <v>82059.47</v>
      </c>
      <c r="D913" s="275" t="s">
        <v>655</v>
      </c>
      <c r="E913" s="111">
        <v>82059.47</v>
      </c>
      <c r="F913" s="165"/>
      <c r="G913" s="111"/>
      <c r="H913" s="121"/>
      <c r="I913" s="114"/>
      <c r="J913" s="111"/>
      <c r="K913" s="111"/>
      <c r="L913" s="111"/>
      <c r="M913" s="111"/>
      <c r="N913" s="111"/>
      <c r="O913" s="111"/>
      <c r="P913" s="111"/>
      <c r="Q913" s="111"/>
      <c r="R913" s="111"/>
      <c r="S913" s="111"/>
      <c r="T913" s="111"/>
      <c r="U913" s="111"/>
      <c r="V913" s="111"/>
      <c r="W913" s="111"/>
      <c r="X913" s="186"/>
      <c r="Y913" s="111"/>
    </row>
    <row r="914" spans="1:25" s="112" customFormat="1" ht="21.95" customHeight="1" x14ac:dyDescent="0.25">
      <c r="A914" s="98">
        <v>64</v>
      </c>
      <c r="B914" s="144" t="s">
        <v>177</v>
      </c>
      <c r="C914" s="114">
        <v>595006.16</v>
      </c>
      <c r="D914" s="275" t="s">
        <v>655</v>
      </c>
      <c r="E914" s="111">
        <v>97872.24</v>
      </c>
      <c r="F914" s="165"/>
      <c r="G914" s="111"/>
      <c r="H914" s="121"/>
      <c r="I914" s="114"/>
      <c r="J914" s="111"/>
      <c r="K914" s="111"/>
      <c r="L914" s="111"/>
      <c r="M914" s="111"/>
      <c r="N914" s="111"/>
      <c r="O914" s="111"/>
      <c r="P914" s="111">
        <v>497133.92</v>
      </c>
      <c r="Q914" s="111"/>
      <c r="R914" s="111"/>
      <c r="S914" s="111"/>
      <c r="T914" s="111"/>
      <c r="U914" s="111"/>
      <c r="V914" s="111"/>
      <c r="W914" s="111"/>
      <c r="X914" s="186"/>
      <c r="Y914" s="111"/>
    </row>
    <row r="915" spans="1:25" s="112" customFormat="1" ht="21.95" customHeight="1" x14ac:dyDescent="0.25">
      <c r="A915" s="98">
        <v>65</v>
      </c>
      <c r="B915" s="144" t="s">
        <v>191</v>
      </c>
      <c r="C915" s="114">
        <v>299499.71000000002</v>
      </c>
      <c r="D915" s="275"/>
      <c r="E915" s="111"/>
      <c r="F915" s="165"/>
      <c r="G915" s="111"/>
      <c r="H915" s="121"/>
      <c r="I915" s="114"/>
      <c r="J915" s="111"/>
      <c r="K915" s="111"/>
      <c r="L915" s="111"/>
      <c r="M915" s="111"/>
      <c r="N915" s="111">
        <v>26.4</v>
      </c>
      <c r="O915" s="111">
        <v>299499.71000000002</v>
      </c>
      <c r="P915" s="111"/>
      <c r="Q915" s="111"/>
      <c r="R915" s="111"/>
      <c r="S915" s="111"/>
      <c r="T915" s="111"/>
      <c r="U915" s="111"/>
      <c r="V915" s="111"/>
      <c r="W915" s="111"/>
      <c r="X915" s="186"/>
      <c r="Y915" s="111"/>
    </row>
    <row r="916" spans="1:25" s="112" customFormat="1" ht="21.95" customHeight="1" x14ac:dyDescent="0.25">
      <c r="A916" s="98">
        <v>66</v>
      </c>
      <c r="B916" s="144" t="s">
        <v>1155</v>
      </c>
      <c r="C916" s="114">
        <v>864947.81</v>
      </c>
      <c r="D916" s="275" t="s">
        <v>640</v>
      </c>
      <c r="E916" s="111">
        <v>108725.11</v>
      </c>
      <c r="F916" s="165"/>
      <c r="G916" s="111"/>
      <c r="H916" s="121">
        <v>351.19</v>
      </c>
      <c r="I916" s="114">
        <v>744395.51</v>
      </c>
      <c r="J916" s="111"/>
      <c r="K916" s="111"/>
      <c r="L916" s="111"/>
      <c r="M916" s="111"/>
      <c r="N916" s="111"/>
      <c r="O916" s="111"/>
      <c r="P916" s="111"/>
      <c r="Q916" s="111"/>
      <c r="R916" s="111"/>
      <c r="S916" s="111"/>
      <c r="T916" s="111"/>
      <c r="U916" s="111"/>
      <c r="V916" s="111"/>
      <c r="W916" s="111"/>
      <c r="X916" s="186">
        <v>11827.19</v>
      </c>
      <c r="Y916" s="111"/>
    </row>
    <row r="917" spans="1:25" s="112" customFormat="1" ht="21.95" customHeight="1" x14ac:dyDescent="0.25">
      <c r="A917" s="98">
        <v>67</v>
      </c>
      <c r="B917" s="144" t="s">
        <v>186</v>
      </c>
      <c r="C917" s="114">
        <v>614985.98</v>
      </c>
      <c r="D917" s="275"/>
      <c r="E917" s="111"/>
      <c r="F917" s="165"/>
      <c r="G917" s="111"/>
      <c r="H917" s="121">
        <v>283.85000000000002</v>
      </c>
      <c r="I917" s="114">
        <v>605367.71</v>
      </c>
      <c r="J917" s="111"/>
      <c r="K917" s="111"/>
      <c r="L917" s="111"/>
      <c r="M917" s="111"/>
      <c r="N917" s="111"/>
      <c r="O917" s="111"/>
      <c r="P917" s="111"/>
      <c r="Q917" s="111"/>
      <c r="R917" s="111"/>
      <c r="S917" s="111"/>
      <c r="T917" s="111"/>
      <c r="U917" s="111"/>
      <c r="V917" s="111"/>
      <c r="W917" s="111"/>
      <c r="X917" s="186">
        <v>9618.27</v>
      </c>
      <c r="Y917" s="111"/>
    </row>
    <row r="918" spans="1:25" s="112" customFormat="1" ht="21.95" customHeight="1" x14ac:dyDescent="0.25">
      <c r="A918" s="98">
        <v>68</v>
      </c>
      <c r="B918" s="144" t="s">
        <v>472</v>
      </c>
      <c r="C918" s="114">
        <v>363910.96</v>
      </c>
      <c r="D918" s="275" t="s">
        <v>640</v>
      </c>
      <c r="E918" s="111">
        <v>45744.1</v>
      </c>
      <c r="F918" s="165"/>
      <c r="G918" s="111"/>
      <c r="H918" s="121">
        <v>260.82</v>
      </c>
      <c r="I918" s="114">
        <v>313190.78999999998</v>
      </c>
      <c r="J918" s="111"/>
      <c r="K918" s="111"/>
      <c r="L918" s="111"/>
      <c r="M918" s="111"/>
      <c r="N918" s="111"/>
      <c r="O918" s="111"/>
      <c r="P918" s="111"/>
      <c r="Q918" s="111"/>
      <c r="R918" s="111"/>
      <c r="S918" s="111"/>
      <c r="T918" s="111"/>
      <c r="U918" s="111"/>
      <c r="V918" s="111"/>
      <c r="W918" s="111"/>
      <c r="X918" s="186">
        <v>4976.07</v>
      </c>
      <c r="Y918" s="111"/>
    </row>
    <row r="919" spans="1:25" s="112" customFormat="1" ht="21.95" customHeight="1" x14ac:dyDescent="0.25">
      <c r="A919" s="98">
        <v>69</v>
      </c>
      <c r="B919" s="144" t="s">
        <v>170</v>
      </c>
      <c r="C919" s="114">
        <v>52081.65</v>
      </c>
      <c r="D919" s="275" t="s">
        <v>639</v>
      </c>
      <c r="E919" s="111">
        <v>52081.65</v>
      </c>
      <c r="F919" s="165"/>
      <c r="G919" s="111"/>
      <c r="H919" s="121"/>
      <c r="I919" s="114"/>
      <c r="J919" s="111"/>
      <c r="K919" s="111"/>
      <c r="L919" s="111"/>
      <c r="M919" s="111"/>
      <c r="N919" s="111"/>
      <c r="O919" s="111"/>
      <c r="P919" s="111"/>
      <c r="Q919" s="111"/>
      <c r="R919" s="111"/>
      <c r="S919" s="111"/>
      <c r="T919" s="111"/>
      <c r="U919" s="111"/>
      <c r="V919" s="111"/>
      <c r="W919" s="111"/>
      <c r="X919" s="186"/>
      <c r="Y919" s="111"/>
    </row>
    <row r="920" spans="1:25" s="112" customFormat="1" ht="21.95" customHeight="1" x14ac:dyDescent="0.25">
      <c r="A920" s="98">
        <v>70</v>
      </c>
      <c r="B920" s="144" t="s">
        <v>178</v>
      </c>
      <c r="C920" s="114">
        <v>434953.44</v>
      </c>
      <c r="D920" s="275" t="s">
        <v>1547</v>
      </c>
      <c r="E920" s="111">
        <v>434953.44</v>
      </c>
      <c r="F920" s="165"/>
      <c r="G920" s="111"/>
      <c r="H920" s="121"/>
      <c r="I920" s="114"/>
      <c r="J920" s="111"/>
      <c r="K920" s="111"/>
      <c r="L920" s="111"/>
      <c r="M920" s="111"/>
      <c r="N920" s="111"/>
      <c r="O920" s="111"/>
      <c r="P920" s="111"/>
      <c r="Q920" s="111"/>
      <c r="R920" s="111"/>
      <c r="S920" s="111"/>
      <c r="T920" s="111"/>
      <c r="U920" s="111"/>
      <c r="V920" s="111"/>
      <c r="W920" s="111"/>
      <c r="X920" s="186"/>
      <c r="Y920" s="111"/>
    </row>
    <row r="921" spans="1:25" s="112" customFormat="1" ht="21.95" customHeight="1" x14ac:dyDescent="0.25">
      <c r="A921" s="98">
        <v>71</v>
      </c>
      <c r="B921" s="144" t="s">
        <v>193</v>
      </c>
      <c r="C921" s="114">
        <v>1043502.64</v>
      </c>
      <c r="D921" s="275"/>
      <c r="E921" s="111"/>
      <c r="F921" s="165"/>
      <c r="G921" s="111"/>
      <c r="H921" s="121">
        <v>483.55</v>
      </c>
      <c r="I921" s="114">
        <v>1043502.64</v>
      </c>
      <c r="J921" s="111"/>
      <c r="K921" s="111"/>
      <c r="L921" s="111"/>
      <c r="M921" s="111"/>
      <c r="N921" s="111"/>
      <c r="O921" s="111"/>
      <c r="P921" s="111"/>
      <c r="Q921" s="111"/>
      <c r="R921" s="111"/>
      <c r="S921" s="111"/>
      <c r="T921" s="111"/>
      <c r="U921" s="111"/>
      <c r="V921" s="111"/>
      <c r="W921" s="111"/>
      <c r="X921" s="186"/>
      <c r="Y921" s="111"/>
    </row>
    <row r="922" spans="1:25" s="112" customFormat="1" ht="21.95" customHeight="1" x14ac:dyDescent="0.25">
      <c r="A922" s="98">
        <v>72</v>
      </c>
      <c r="B922" s="144" t="s">
        <v>40</v>
      </c>
      <c r="C922" s="114">
        <v>303726.40999999997</v>
      </c>
      <c r="D922" s="275" t="s">
        <v>655</v>
      </c>
      <c r="E922" s="111">
        <v>186905.05</v>
      </c>
      <c r="F922" s="165"/>
      <c r="G922" s="111"/>
      <c r="H922" s="121"/>
      <c r="I922" s="114"/>
      <c r="J922" s="111"/>
      <c r="K922" s="111"/>
      <c r="L922" s="111"/>
      <c r="M922" s="111"/>
      <c r="N922" s="111"/>
      <c r="O922" s="111"/>
      <c r="P922" s="111"/>
      <c r="Q922" s="111"/>
      <c r="R922" s="111"/>
      <c r="S922" s="111"/>
      <c r="T922" s="111">
        <v>116821.36</v>
      </c>
      <c r="U922" s="111"/>
      <c r="V922" s="111"/>
      <c r="W922" s="111"/>
      <c r="X922" s="186"/>
      <c r="Y922" s="111"/>
    </row>
    <row r="923" spans="1:25" s="112" customFormat="1" ht="21.95" customHeight="1" x14ac:dyDescent="0.25">
      <c r="A923" s="98">
        <v>73</v>
      </c>
      <c r="B923" s="144" t="s">
        <v>454</v>
      </c>
      <c r="C923" s="114">
        <v>159249.51999999999</v>
      </c>
      <c r="D923" s="275" t="s">
        <v>638</v>
      </c>
      <c r="E923" s="111">
        <v>159249.51999999999</v>
      </c>
      <c r="F923" s="165"/>
      <c r="G923" s="111"/>
      <c r="H923" s="121"/>
      <c r="I923" s="114"/>
      <c r="J923" s="111"/>
      <c r="K923" s="111"/>
      <c r="L923" s="111"/>
      <c r="M923" s="111"/>
      <c r="N923" s="111"/>
      <c r="O923" s="111"/>
      <c r="P923" s="111"/>
      <c r="Q923" s="111"/>
      <c r="R923" s="111"/>
      <c r="S923" s="111"/>
      <c r="T923" s="111"/>
      <c r="U923" s="111"/>
      <c r="V923" s="111"/>
      <c r="W923" s="111"/>
      <c r="X923" s="186"/>
      <c r="Y923" s="111"/>
    </row>
    <row r="924" spans="1:25" s="112" customFormat="1" ht="21.95" customHeight="1" x14ac:dyDescent="0.25">
      <c r="A924" s="98">
        <v>74</v>
      </c>
      <c r="B924" s="144" t="s">
        <v>458</v>
      </c>
      <c r="C924" s="114">
        <v>102046.17</v>
      </c>
      <c r="D924" s="275" t="s">
        <v>638</v>
      </c>
      <c r="E924" s="111">
        <v>102046.17</v>
      </c>
      <c r="F924" s="165"/>
      <c r="G924" s="111"/>
      <c r="H924" s="121"/>
      <c r="I924" s="114"/>
      <c r="J924" s="111"/>
      <c r="K924" s="111"/>
      <c r="L924" s="111"/>
      <c r="M924" s="111"/>
      <c r="N924" s="111"/>
      <c r="O924" s="111"/>
      <c r="P924" s="111"/>
      <c r="Q924" s="111"/>
      <c r="R924" s="111"/>
      <c r="S924" s="111"/>
      <c r="T924" s="111"/>
      <c r="U924" s="111"/>
      <c r="V924" s="111"/>
      <c r="W924" s="111"/>
      <c r="X924" s="186"/>
      <c r="Y924" s="111"/>
    </row>
    <row r="925" spans="1:25" s="112" customFormat="1" ht="21.95" customHeight="1" x14ac:dyDescent="0.25">
      <c r="A925" s="98">
        <v>75</v>
      </c>
      <c r="B925" s="144" t="s">
        <v>1538</v>
      </c>
      <c r="C925" s="114">
        <v>406819.75</v>
      </c>
      <c r="D925" s="275" t="s">
        <v>665</v>
      </c>
      <c r="E925" s="111">
        <v>385841.56</v>
      </c>
      <c r="F925" s="165"/>
      <c r="G925" s="111"/>
      <c r="H925" s="121"/>
      <c r="I925" s="114"/>
      <c r="J925" s="111"/>
      <c r="K925" s="111"/>
      <c r="L925" s="111"/>
      <c r="M925" s="111"/>
      <c r="N925" s="111"/>
      <c r="O925" s="111"/>
      <c r="P925" s="111"/>
      <c r="Q925" s="111"/>
      <c r="R925" s="111"/>
      <c r="S925" s="111"/>
      <c r="T925" s="111"/>
      <c r="U925" s="111"/>
      <c r="V925" s="111"/>
      <c r="W925" s="111"/>
      <c r="X925" s="186">
        <v>20978.19</v>
      </c>
      <c r="Y925" s="111"/>
    </row>
    <row r="926" spans="1:25" s="112" customFormat="1" ht="21.95" customHeight="1" x14ac:dyDescent="0.25">
      <c r="A926" s="98">
        <v>76</v>
      </c>
      <c r="B926" s="144" t="s">
        <v>487</v>
      </c>
      <c r="C926" s="114">
        <v>393715.96</v>
      </c>
      <c r="D926" s="275"/>
      <c r="E926" s="111"/>
      <c r="F926" s="165"/>
      <c r="G926" s="111"/>
      <c r="H926" s="121">
        <v>317.66000000000003</v>
      </c>
      <c r="I926" s="114">
        <v>393715.96</v>
      </c>
      <c r="J926" s="111"/>
      <c r="K926" s="111"/>
      <c r="L926" s="111"/>
      <c r="M926" s="111"/>
      <c r="N926" s="111"/>
      <c r="O926" s="111"/>
      <c r="P926" s="111"/>
      <c r="Q926" s="111"/>
      <c r="R926" s="111"/>
      <c r="S926" s="111"/>
      <c r="T926" s="111"/>
      <c r="U926" s="111"/>
      <c r="V926" s="111"/>
      <c r="W926" s="111"/>
      <c r="X926" s="186"/>
      <c r="Y926" s="111"/>
    </row>
    <row r="927" spans="1:25" s="112" customFormat="1" ht="21.95" customHeight="1" x14ac:dyDescent="0.25">
      <c r="A927" s="98">
        <v>77</v>
      </c>
      <c r="B927" s="144" t="s">
        <v>477</v>
      </c>
      <c r="C927" s="114">
        <v>769714.47</v>
      </c>
      <c r="D927" s="275"/>
      <c r="E927" s="111"/>
      <c r="F927" s="165"/>
      <c r="G927" s="111"/>
      <c r="H927" s="121">
        <v>359.03</v>
      </c>
      <c r="I927" s="114">
        <v>757676.27</v>
      </c>
      <c r="J927" s="111"/>
      <c r="K927" s="111"/>
      <c r="L927" s="111"/>
      <c r="M927" s="111"/>
      <c r="N927" s="111"/>
      <c r="O927" s="111"/>
      <c r="P927" s="111"/>
      <c r="Q927" s="111"/>
      <c r="R927" s="111"/>
      <c r="S927" s="111"/>
      <c r="T927" s="111"/>
      <c r="U927" s="111"/>
      <c r="V927" s="111"/>
      <c r="W927" s="111"/>
      <c r="X927" s="186">
        <v>12038.2</v>
      </c>
      <c r="Y927" s="111"/>
    </row>
    <row r="928" spans="1:25" s="112" customFormat="1" ht="21.95" customHeight="1" x14ac:dyDescent="0.25">
      <c r="A928" s="98">
        <v>78</v>
      </c>
      <c r="B928" s="144" t="s">
        <v>1539</v>
      </c>
      <c r="C928" s="114">
        <v>236577.79</v>
      </c>
      <c r="D928" s="275" t="s">
        <v>665</v>
      </c>
      <c r="E928" s="111">
        <v>236577.79</v>
      </c>
      <c r="F928" s="165"/>
      <c r="G928" s="111"/>
      <c r="H928" s="121"/>
      <c r="I928" s="114"/>
      <c r="J928" s="111"/>
      <c r="K928" s="111"/>
      <c r="L928" s="111"/>
      <c r="M928" s="111"/>
      <c r="N928" s="111"/>
      <c r="O928" s="111"/>
      <c r="P928" s="111"/>
      <c r="Q928" s="111"/>
      <c r="R928" s="111"/>
      <c r="S928" s="111"/>
      <c r="T928" s="111"/>
      <c r="U928" s="111"/>
      <c r="V928" s="111"/>
      <c r="W928" s="111"/>
      <c r="X928" s="186"/>
      <c r="Y928" s="111"/>
    </row>
    <row r="929" spans="1:25" s="112" customFormat="1" ht="21.95" customHeight="1" x14ac:dyDescent="0.25">
      <c r="A929" s="98">
        <v>79</v>
      </c>
      <c r="B929" s="144" t="s">
        <v>489</v>
      </c>
      <c r="C929" s="114">
        <v>482288.36</v>
      </c>
      <c r="D929" s="275"/>
      <c r="E929" s="111"/>
      <c r="F929" s="165"/>
      <c r="G929" s="111"/>
      <c r="H929" s="121">
        <v>221.2</v>
      </c>
      <c r="I929" s="114">
        <v>474745.46</v>
      </c>
      <c r="J929" s="111"/>
      <c r="K929" s="111"/>
      <c r="L929" s="111"/>
      <c r="M929" s="111"/>
      <c r="N929" s="111"/>
      <c r="O929" s="111"/>
      <c r="P929" s="111"/>
      <c r="Q929" s="111"/>
      <c r="R929" s="111"/>
      <c r="S929" s="111"/>
      <c r="T929" s="111"/>
      <c r="U929" s="111"/>
      <c r="V929" s="111"/>
      <c r="W929" s="111"/>
      <c r="X929" s="186">
        <v>7542.9</v>
      </c>
      <c r="Y929" s="111"/>
    </row>
    <row r="930" spans="1:25" s="112" customFormat="1" ht="21.95" customHeight="1" x14ac:dyDescent="0.25">
      <c r="A930" s="98">
        <v>80</v>
      </c>
      <c r="B930" s="144" t="s">
        <v>485</v>
      </c>
      <c r="C930" s="114">
        <v>2226518.2999999998</v>
      </c>
      <c r="D930" s="275"/>
      <c r="E930" s="111"/>
      <c r="F930" s="165"/>
      <c r="G930" s="111"/>
      <c r="H930" s="121">
        <v>763.14</v>
      </c>
      <c r="I930" s="114">
        <v>2199332.36</v>
      </c>
      <c r="J930" s="111"/>
      <c r="K930" s="111"/>
      <c r="L930" s="111"/>
      <c r="M930" s="111"/>
      <c r="N930" s="111"/>
      <c r="O930" s="111"/>
      <c r="P930" s="111"/>
      <c r="Q930" s="111"/>
      <c r="R930" s="111"/>
      <c r="S930" s="111"/>
      <c r="T930" s="111"/>
      <c r="U930" s="111"/>
      <c r="V930" s="111"/>
      <c r="W930" s="111"/>
      <c r="X930" s="186">
        <v>27185.94</v>
      </c>
      <c r="Y930" s="111"/>
    </row>
    <row r="931" spans="1:25" s="112" customFormat="1" ht="21.95" customHeight="1" x14ac:dyDescent="0.25">
      <c r="A931" s="98">
        <v>81</v>
      </c>
      <c r="B931" s="144" t="s">
        <v>1540</v>
      </c>
      <c r="C931" s="114">
        <v>27168.59</v>
      </c>
      <c r="D931" s="275"/>
      <c r="E931" s="111"/>
      <c r="F931" s="165"/>
      <c r="G931" s="111"/>
      <c r="H931" s="121"/>
      <c r="I931" s="114"/>
      <c r="J931" s="111"/>
      <c r="K931" s="111"/>
      <c r="L931" s="111"/>
      <c r="M931" s="111"/>
      <c r="N931" s="111"/>
      <c r="O931" s="111"/>
      <c r="P931" s="111"/>
      <c r="Q931" s="111"/>
      <c r="R931" s="111"/>
      <c r="S931" s="111"/>
      <c r="T931" s="111"/>
      <c r="U931" s="111"/>
      <c r="V931" s="111"/>
      <c r="W931" s="111"/>
      <c r="X931" s="186">
        <v>27168.59</v>
      </c>
      <c r="Y931" s="111"/>
    </row>
    <row r="932" spans="1:25" s="112" customFormat="1" ht="21.95" customHeight="1" x14ac:dyDescent="0.25">
      <c r="A932" s="98">
        <v>82</v>
      </c>
      <c r="B932" s="144" t="s">
        <v>182</v>
      </c>
      <c r="C932" s="114">
        <v>277949.67</v>
      </c>
      <c r="D932" s="275" t="s">
        <v>661</v>
      </c>
      <c r="E932" s="111">
        <v>263611.74</v>
      </c>
      <c r="F932" s="165"/>
      <c r="G932" s="111"/>
      <c r="H932" s="121"/>
      <c r="I932" s="114"/>
      <c r="J932" s="111"/>
      <c r="K932" s="111"/>
      <c r="L932" s="111"/>
      <c r="M932" s="111"/>
      <c r="N932" s="111"/>
      <c r="O932" s="111"/>
      <c r="P932" s="111"/>
      <c r="Q932" s="111"/>
      <c r="R932" s="111"/>
      <c r="S932" s="111"/>
      <c r="T932" s="111"/>
      <c r="U932" s="111"/>
      <c r="V932" s="111"/>
      <c r="W932" s="111"/>
      <c r="X932" s="186">
        <v>14337.93</v>
      </c>
      <c r="Y932" s="111"/>
    </row>
    <row r="933" spans="1:25" s="112" customFormat="1" ht="21.95" customHeight="1" x14ac:dyDescent="0.25">
      <c r="A933" s="98">
        <v>83</v>
      </c>
      <c r="B933" s="144" t="s">
        <v>475</v>
      </c>
      <c r="C933" s="114">
        <v>1039235.01</v>
      </c>
      <c r="D933" s="275" t="s">
        <v>640</v>
      </c>
      <c r="E933" s="111">
        <v>132444.28</v>
      </c>
      <c r="F933" s="165"/>
      <c r="G933" s="111"/>
      <c r="H933" s="121">
        <v>419.44</v>
      </c>
      <c r="I933" s="114">
        <v>906790.73</v>
      </c>
      <c r="J933" s="111"/>
      <c r="K933" s="111"/>
      <c r="L933" s="111"/>
      <c r="M933" s="111"/>
      <c r="N933" s="111"/>
      <c r="O933" s="111"/>
      <c r="P933" s="111"/>
      <c r="Q933" s="111"/>
      <c r="R933" s="111"/>
      <c r="S933" s="111"/>
      <c r="T933" s="111"/>
      <c r="U933" s="111"/>
      <c r="V933" s="111"/>
      <c r="W933" s="111"/>
      <c r="X933" s="186"/>
      <c r="Y933" s="111"/>
    </row>
    <row r="934" spans="1:25" s="112" customFormat="1" ht="21.95" customHeight="1" x14ac:dyDescent="0.25">
      <c r="A934" s="98">
        <v>84</v>
      </c>
      <c r="B934" s="144" t="s">
        <v>439</v>
      </c>
      <c r="C934" s="114">
        <v>21439.89</v>
      </c>
      <c r="D934" s="275" t="s">
        <v>639</v>
      </c>
      <c r="E934" s="111">
        <v>21439.89</v>
      </c>
      <c r="F934" s="165"/>
      <c r="G934" s="111"/>
      <c r="H934" s="121"/>
      <c r="I934" s="114"/>
      <c r="J934" s="111"/>
      <c r="K934" s="111"/>
      <c r="L934" s="111"/>
      <c r="M934" s="111"/>
      <c r="N934" s="111"/>
      <c r="O934" s="111"/>
      <c r="P934" s="111"/>
      <c r="Q934" s="111"/>
      <c r="R934" s="111"/>
      <c r="S934" s="111"/>
      <c r="T934" s="111"/>
      <c r="U934" s="111"/>
      <c r="V934" s="111"/>
      <c r="W934" s="111"/>
      <c r="X934" s="186"/>
      <c r="Y934" s="111"/>
    </row>
    <row r="935" spans="1:25" s="112" customFormat="1" ht="21.95" customHeight="1" x14ac:dyDescent="0.25">
      <c r="A935" s="98">
        <v>85</v>
      </c>
      <c r="B935" s="144" t="s">
        <v>192</v>
      </c>
      <c r="C935" s="114">
        <v>596121.61</v>
      </c>
      <c r="D935" s="275"/>
      <c r="E935" s="111"/>
      <c r="F935" s="165"/>
      <c r="G935" s="111"/>
      <c r="H935" s="121">
        <v>286.16000000000003</v>
      </c>
      <c r="I935" s="114">
        <v>596121.61</v>
      </c>
      <c r="J935" s="111"/>
      <c r="K935" s="111"/>
      <c r="L935" s="111"/>
      <c r="M935" s="111"/>
      <c r="N935" s="111"/>
      <c r="O935" s="111"/>
      <c r="P935" s="111"/>
      <c r="Q935" s="111"/>
      <c r="R935" s="111"/>
      <c r="S935" s="111"/>
      <c r="T935" s="111"/>
      <c r="U935" s="111"/>
      <c r="V935" s="111"/>
      <c r="W935" s="111"/>
      <c r="X935" s="186"/>
      <c r="Y935" s="111"/>
    </row>
    <row r="936" spans="1:25" s="112" customFormat="1" ht="21.95" customHeight="1" x14ac:dyDescent="0.25">
      <c r="A936" s="98">
        <v>86</v>
      </c>
      <c r="B936" s="144" t="s">
        <v>494</v>
      </c>
      <c r="C936" s="114">
        <v>599147.6</v>
      </c>
      <c r="D936" s="275"/>
      <c r="E936" s="111"/>
      <c r="F936" s="165"/>
      <c r="G936" s="111"/>
      <c r="H936" s="121">
        <v>284.48</v>
      </c>
      <c r="I936" s="114">
        <v>599147.6</v>
      </c>
      <c r="J936" s="111"/>
      <c r="K936" s="111"/>
      <c r="L936" s="111"/>
      <c r="M936" s="111"/>
      <c r="N936" s="111"/>
      <c r="O936" s="111"/>
      <c r="P936" s="111"/>
      <c r="Q936" s="111"/>
      <c r="R936" s="111"/>
      <c r="S936" s="111"/>
      <c r="T936" s="111"/>
      <c r="U936" s="111"/>
      <c r="V936" s="111"/>
      <c r="W936" s="111"/>
      <c r="X936" s="186"/>
      <c r="Y936" s="111"/>
    </row>
    <row r="937" spans="1:25" s="112" customFormat="1" ht="21.95" customHeight="1" x14ac:dyDescent="0.25">
      <c r="A937" s="98">
        <v>87</v>
      </c>
      <c r="B937" s="144" t="s">
        <v>469</v>
      </c>
      <c r="C937" s="114">
        <v>710129.3</v>
      </c>
      <c r="D937" s="275" t="s">
        <v>662</v>
      </c>
      <c r="E937" s="111">
        <v>392158.13</v>
      </c>
      <c r="F937" s="165"/>
      <c r="G937" s="111"/>
      <c r="H937" s="121"/>
      <c r="I937" s="114"/>
      <c r="J937" s="111"/>
      <c r="K937" s="111"/>
      <c r="L937" s="111">
        <v>556.4</v>
      </c>
      <c r="M937" s="111">
        <v>304664.25</v>
      </c>
      <c r="N937" s="111"/>
      <c r="O937" s="111"/>
      <c r="P937" s="111"/>
      <c r="Q937" s="111"/>
      <c r="R937" s="111"/>
      <c r="S937" s="111"/>
      <c r="T937" s="111"/>
      <c r="U937" s="111"/>
      <c r="V937" s="111"/>
      <c r="W937" s="111"/>
      <c r="X937" s="186">
        <v>13306.92</v>
      </c>
      <c r="Y937" s="111"/>
    </row>
    <row r="938" spans="1:25" s="112" customFormat="1" ht="21.95" customHeight="1" x14ac:dyDescent="0.25">
      <c r="A938" s="98">
        <v>88</v>
      </c>
      <c r="B938" s="144" t="s">
        <v>459</v>
      </c>
      <c r="C938" s="114">
        <v>115943.99</v>
      </c>
      <c r="D938" s="275" t="s">
        <v>655</v>
      </c>
      <c r="E938" s="111">
        <v>115943.99</v>
      </c>
      <c r="F938" s="165"/>
      <c r="G938" s="111"/>
      <c r="H938" s="121"/>
      <c r="I938" s="114"/>
      <c r="J938" s="111"/>
      <c r="K938" s="111"/>
      <c r="L938" s="111"/>
      <c r="M938" s="111"/>
      <c r="N938" s="111"/>
      <c r="O938" s="111"/>
      <c r="P938" s="111"/>
      <c r="Q938" s="111"/>
      <c r="R938" s="111"/>
      <c r="S938" s="111"/>
      <c r="T938" s="111"/>
      <c r="U938" s="111"/>
      <c r="V938" s="111"/>
      <c r="W938" s="111"/>
      <c r="X938" s="186"/>
      <c r="Y938" s="111"/>
    </row>
    <row r="939" spans="1:25" s="112" customFormat="1" ht="21.95" customHeight="1" x14ac:dyDescent="0.25">
      <c r="A939" s="98">
        <v>89</v>
      </c>
      <c r="B939" s="144" t="s">
        <v>196</v>
      </c>
      <c r="C939" s="114">
        <v>4652.88</v>
      </c>
      <c r="D939" s="275"/>
      <c r="E939" s="111"/>
      <c r="F939" s="165"/>
      <c r="G939" s="111"/>
      <c r="H939" s="121"/>
      <c r="I939" s="114"/>
      <c r="J939" s="111"/>
      <c r="K939" s="111"/>
      <c r="L939" s="111"/>
      <c r="M939" s="111"/>
      <c r="N939" s="111"/>
      <c r="O939" s="111"/>
      <c r="P939" s="111"/>
      <c r="Q939" s="111"/>
      <c r="R939" s="111"/>
      <c r="S939" s="111"/>
      <c r="T939" s="111"/>
      <c r="U939" s="111"/>
      <c r="V939" s="111"/>
      <c r="W939" s="111"/>
      <c r="X939" s="186">
        <v>4652.88</v>
      </c>
      <c r="Y939" s="111"/>
    </row>
    <row r="940" spans="1:25" s="112" customFormat="1" ht="21.95" customHeight="1" x14ac:dyDescent="0.25">
      <c r="A940" s="98">
        <v>90</v>
      </c>
      <c r="B940" s="144" t="s">
        <v>195</v>
      </c>
      <c r="C940" s="114">
        <v>789617.37</v>
      </c>
      <c r="D940" s="275"/>
      <c r="E940" s="111"/>
      <c r="F940" s="165"/>
      <c r="G940" s="111"/>
      <c r="H940" s="121">
        <v>371.91</v>
      </c>
      <c r="I940" s="114">
        <v>789617.37</v>
      </c>
      <c r="J940" s="111"/>
      <c r="K940" s="111"/>
      <c r="L940" s="111"/>
      <c r="M940" s="111"/>
      <c r="N940" s="111"/>
      <c r="O940" s="111"/>
      <c r="P940" s="111"/>
      <c r="Q940" s="111"/>
      <c r="R940" s="111"/>
      <c r="S940" s="111"/>
      <c r="T940" s="111"/>
      <c r="U940" s="111"/>
      <c r="V940" s="111"/>
      <c r="W940" s="111"/>
      <c r="X940" s="186"/>
      <c r="Y940" s="111"/>
    </row>
    <row r="941" spans="1:25" s="112" customFormat="1" ht="21.95" customHeight="1" x14ac:dyDescent="0.25">
      <c r="A941" s="98">
        <v>91</v>
      </c>
      <c r="B941" s="144" t="s">
        <v>189</v>
      </c>
      <c r="C941" s="114">
        <v>854818.02</v>
      </c>
      <c r="D941" s="275"/>
      <c r="E941" s="111"/>
      <c r="F941" s="165"/>
      <c r="G941" s="111"/>
      <c r="H941" s="121"/>
      <c r="I941" s="114"/>
      <c r="J941" s="111"/>
      <c r="K941" s="111"/>
      <c r="L941" s="111">
        <v>577.20000000000005</v>
      </c>
      <c r="M941" s="111">
        <v>315916.40000000002</v>
      </c>
      <c r="N941" s="111">
        <v>27.2</v>
      </c>
      <c r="O941" s="111">
        <v>538901.62</v>
      </c>
      <c r="P941" s="111"/>
      <c r="Q941" s="111"/>
      <c r="R941" s="111"/>
      <c r="S941" s="111"/>
      <c r="T941" s="111"/>
      <c r="U941" s="111"/>
      <c r="V941" s="111"/>
      <c r="W941" s="111"/>
      <c r="X941" s="186"/>
      <c r="Y941" s="111"/>
    </row>
    <row r="942" spans="1:25" s="112" customFormat="1" ht="21.95" customHeight="1" x14ac:dyDescent="0.25">
      <c r="A942" s="98">
        <v>92</v>
      </c>
      <c r="B942" s="144" t="s">
        <v>180</v>
      </c>
      <c r="C942" s="114">
        <v>456793.87</v>
      </c>
      <c r="D942" s="275" t="s">
        <v>626</v>
      </c>
      <c r="E942" s="111">
        <v>456793.87</v>
      </c>
      <c r="F942" s="165"/>
      <c r="G942" s="111"/>
      <c r="H942" s="121"/>
      <c r="I942" s="114"/>
      <c r="J942" s="111"/>
      <c r="K942" s="111"/>
      <c r="L942" s="111"/>
      <c r="M942" s="111"/>
      <c r="N942" s="111"/>
      <c r="O942" s="111"/>
      <c r="P942" s="111"/>
      <c r="Q942" s="111"/>
      <c r="R942" s="111"/>
      <c r="S942" s="111"/>
      <c r="T942" s="111"/>
      <c r="U942" s="111"/>
      <c r="V942" s="111"/>
      <c r="W942" s="111"/>
      <c r="X942" s="186"/>
      <c r="Y942" s="111"/>
    </row>
    <row r="943" spans="1:25" s="112" customFormat="1" ht="21.95" customHeight="1" x14ac:dyDescent="0.25">
      <c r="A943" s="98">
        <v>93</v>
      </c>
      <c r="B943" s="144" t="s">
        <v>179</v>
      </c>
      <c r="C943" s="114">
        <v>659351.1</v>
      </c>
      <c r="D943" s="275" t="s">
        <v>671</v>
      </c>
      <c r="E943" s="111">
        <v>659351.1</v>
      </c>
      <c r="F943" s="165"/>
      <c r="G943" s="111"/>
      <c r="H943" s="121"/>
      <c r="I943" s="114"/>
      <c r="J943" s="111"/>
      <c r="K943" s="111"/>
      <c r="L943" s="111"/>
      <c r="M943" s="111"/>
      <c r="N943" s="111"/>
      <c r="O943" s="111"/>
      <c r="P943" s="111"/>
      <c r="Q943" s="111"/>
      <c r="R943" s="111"/>
      <c r="S943" s="111"/>
      <c r="T943" s="111"/>
      <c r="U943" s="111"/>
      <c r="V943" s="111"/>
      <c r="W943" s="111"/>
      <c r="X943" s="186"/>
      <c r="Y943" s="111"/>
    </row>
    <row r="944" spans="1:25" s="112" customFormat="1" ht="21.95" customHeight="1" x14ac:dyDescent="0.25">
      <c r="A944" s="98">
        <v>94</v>
      </c>
      <c r="B944" s="144" t="s">
        <v>183</v>
      </c>
      <c r="C944" s="114">
        <v>2033146.7</v>
      </c>
      <c r="D944" s="275"/>
      <c r="E944" s="111"/>
      <c r="F944" s="165"/>
      <c r="G944" s="111"/>
      <c r="H944" s="121">
        <v>1013.5</v>
      </c>
      <c r="I944" s="114">
        <v>1643343.21</v>
      </c>
      <c r="J944" s="111">
        <v>542.95000000000005</v>
      </c>
      <c r="K944" s="111">
        <v>389803.49</v>
      </c>
      <c r="L944" s="111"/>
      <c r="M944" s="111"/>
      <c r="N944" s="111"/>
      <c r="O944" s="111"/>
      <c r="P944" s="111"/>
      <c r="Q944" s="111"/>
      <c r="R944" s="111"/>
      <c r="S944" s="111"/>
      <c r="T944" s="111"/>
      <c r="U944" s="111"/>
      <c r="V944" s="111"/>
      <c r="W944" s="111"/>
      <c r="X944" s="186"/>
      <c r="Y944" s="111"/>
    </row>
    <row r="945" spans="1:25" s="112" customFormat="1" ht="21.95" customHeight="1" x14ac:dyDescent="0.25">
      <c r="A945" s="98">
        <v>95</v>
      </c>
      <c r="B945" s="144" t="s">
        <v>187</v>
      </c>
      <c r="C945" s="114">
        <v>1394076.91</v>
      </c>
      <c r="D945" s="275"/>
      <c r="E945" s="111"/>
      <c r="F945" s="165"/>
      <c r="G945" s="111"/>
      <c r="H945" s="121">
        <v>600.85</v>
      </c>
      <c r="I945" s="114">
        <v>1394076.91</v>
      </c>
      <c r="J945" s="111"/>
      <c r="K945" s="111"/>
      <c r="L945" s="111"/>
      <c r="M945" s="111"/>
      <c r="N945" s="111"/>
      <c r="O945" s="111"/>
      <c r="P945" s="111"/>
      <c r="Q945" s="111"/>
      <c r="R945" s="111"/>
      <c r="S945" s="111"/>
      <c r="T945" s="111"/>
      <c r="U945" s="111"/>
      <c r="V945" s="111"/>
      <c r="W945" s="111"/>
      <c r="X945" s="186"/>
      <c r="Y945" s="111"/>
    </row>
    <row r="946" spans="1:25" ht="21.95" customHeight="1" x14ac:dyDescent="0.25">
      <c r="A946" s="98">
        <v>96</v>
      </c>
      <c r="B946" s="144" t="s">
        <v>185</v>
      </c>
      <c r="C946" s="114">
        <v>459285.28</v>
      </c>
      <c r="D946" s="275" t="s">
        <v>626</v>
      </c>
      <c r="E946" s="111">
        <v>459285.28</v>
      </c>
      <c r="F946" s="165"/>
      <c r="G946" s="111"/>
      <c r="H946" s="121"/>
      <c r="I946" s="114"/>
      <c r="J946" s="111"/>
      <c r="K946" s="111"/>
      <c r="L946" s="111"/>
      <c r="M946" s="111"/>
      <c r="N946" s="111"/>
      <c r="O946" s="111"/>
      <c r="P946" s="111"/>
      <c r="Q946" s="111"/>
      <c r="R946" s="111"/>
      <c r="S946" s="111"/>
      <c r="T946" s="111"/>
      <c r="U946" s="111"/>
      <c r="V946" s="111"/>
      <c r="W946" s="111"/>
      <c r="X946" s="186"/>
      <c r="Y946" s="111"/>
    </row>
    <row r="947" spans="1:25" ht="21.95" customHeight="1" x14ac:dyDescent="0.25">
      <c r="A947" s="98">
        <v>97</v>
      </c>
      <c r="B947" s="144" t="s">
        <v>184</v>
      </c>
      <c r="C947" s="114">
        <v>526019.31999999995</v>
      </c>
      <c r="D947" s="275"/>
      <c r="E947" s="111"/>
      <c r="F947" s="165"/>
      <c r="G947" s="111"/>
      <c r="H947" s="121">
        <v>611.87</v>
      </c>
      <c r="I947" s="114">
        <v>526019.31999999995</v>
      </c>
      <c r="J947" s="111"/>
      <c r="K947" s="111"/>
      <c r="L947" s="111"/>
      <c r="M947" s="111"/>
      <c r="N947" s="111"/>
      <c r="O947" s="111"/>
      <c r="P947" s="111"/>
      <c r="Q947" s="111"/>
      <c r="R947" s="111"/>
      <c r="S947" s="111"/>
      <c r="T947" s="111"/>
      <c r="U947" s="111"/>
      <c r="V947" s="111"/>
      <c r="W947" s="111"/>
      <c r="X947" s="186"/>
      <c r="Y947" s="111"/>
    </row>
    <row r="948" spans="1:25" ht="21.95" customHeight="1" x14ac:dyDescent="0.25">
      <c r="A948" s="98">
        <v>98</v>
      </c>
      <c r="B948" s="144" t="s">
        <v>478</v>
      </c>
      <c r="C948" s="114">
        <v>587579.16</v>
      </c>
      <c r="D948" s="275"/>
      <c r="E948" s="111"/>
      <c r="F948" s="165"/>
      <c r="G948" s="111"/>
      <c r="H948" s="121"/>
      <c r="I948" s="114"/>
      <c r="J948" s="111"/>
      <c r="K948" s="111"/>
      <c r="L948" s="111"/>
      <c r="M948" s="111"/>
      <c r="N948" s="111">
        <v>32.72</v>
      </c>
      <c r="O948" s="111">
        <v>571031.26</v>
      </c>
      <c r="P948" s="111"/>
      <c r="Q948" s="111"/>
      <c r="R948" s="111">
        <v>1926.85</v>
      </c>
      <c r="S948" s="111"/>
      <c r="T948" s="111"/>
      <c r="U948" s="111"/>
      <c r="V948" s="111"/>
      <c r="W948" s="111"/>
      <c r="X948" s="186">
        <v>14621.05</v>
      </c>
      <c r="Y948" s="111"/>
    </row>
    <row r="949" spans="1:25" ht="21.95" customHeight="1" x14ac:dyDescent="0.25">
      <c r="A949" s="98">
        <v>99</v>
      </c>
      <c r="B949" s="144" t="s">
        <v>493</v>
      </c>
      <c r="C949" s="114">
        <v>624364.25</v>
      </c>
      <c r="D949" s="275"/>
      <c r="E949" s="111"/>
      <c r="F949" s="165"/>
      <c r="G949" s="111"/>
      <c r="H949" s="121">
        <v>282.94</v>
      </c>
      <c r="I949" s="114">
        <v>624364.25</v>
      </c>
      <c r="J949" s="111"/>
      <c r="K949" s="111"/>
      <c r="L949" s="111"/>
      <c r="M949" s="111"/>
      <c r="N949" s="111"/>
      <c r="O949" s="111"/>
      <c r="P949" s="111"/>
      <c r="Q949" s="111"/>
      <c r="R949" s="111"/>
      <c r="S949" s="111"/>
      <c r="T949" s="111"/>
      <c r="U949" s="111"/>
      <c r="V949" s="111"/>
      <c r="W949" s="111"/>
      <c r="X949" s="186"/>
      <c r="Y949" s="111"/>
    </row>
    <row r="950" spans="1:25" ht="21.95" customHeight="1" x14ac:dyDescent="0.25">
      <c r="A950" s="98">
        <v>100</v>
      </c>
      <c r="B950" s="144" t="s">
        <v>474</v>
      </c>
      <c r="C950" s="114">
        <v>985246.92</v>
      </c>
      <c r="D950" s="275" t="s">
        <v>635</v>
      </c>
      <c r="E950" s="111">
        <v>309262.53999999998</v>
      </c>
      <c r="F950" s="165"/>
      <c r="G950" s="111"/>
      <c r="H950" s="121"/>
      <c r="I950" s="114"/>
      <c r="J950" s="111"/>
      <c r="K950" s="111"/>
      <c r="L950" s="111"/>
      <c r="M950" s="111"/>
      <c r="N950" s="111">
        <v>31.2</v>
      </c>
      <c r="O950" s="111">
        <v>656946.74</v>
      </c>
      <c r="P950" s="111"/>
      <c r="Q950" s="111"/>
      <c r="R950" s="111">
        <v>2216.75</v>
      </c>
      <c r="S950" s="111"/>
      <c r="T950" s="111"/>
      <c r="U950" s="111"/>
      <c r="V950" s="111"/>
      <c r="W950" s="111"/>
      <c r="X950" s="186">
        <v>16820.89</v>
      </c>
      <c r="Y950" s="111"/>
    </row>
    <row r="951" spans="1:25" ht="21.95" customHeight="1" x14ac:dyDescent="0.25">
      <c r="A951" s="98">
        <v>101</v>
      </c>
      <c r="B951" s="144" t="s">
        <v>434</v>
      </c>
      <c r="C951" s="114">
        <v>218682.86</v>
      </c>
      <c r="D951" s="275" t="s">
        <v>1133</v>
      </c>
      <c r="E951" s="111">
        <v>218682.86</v>
      </c>
      <c r="F951" s="165"/>
      <c r="G951" s="111"/>
      <c r="H951" s="121"/>
      <c r="I951" s="114"/>
      <c r="J951" s="111"/>
      <c r="K951" s="111"/>
      <c r="L951" s="111"/>
      <c r="M951" s="111"/>
      <c r="N951" s="111"/>
      <c r="O951" s="111"/>
      <c r="P951" s="111"/>
      <c r="Q951" s="111"/>
      <c r="R951" s="111"/>
      <c r="S951" s="111"/>
      <c r="T951" s="111"/>
      <c r="U951" s="111"/>
      <c r="V951" s="111"/>
      <c r="W951" s="111"/>
      <c r="X951" s="186"/>
      <c r="Y951" s="111"/>
    </row>
    <row r="952" spans="1:25" ht="21.95" customHeight="1" x14ac:dyDescent="0.25">
      <c r="A952" s="98">
        <v>102</v>
      </c>
      <c r="B952" s="144" t="s">
        <v>433</v>
      </c>
      <c r="C952" s="114">
        <v>143633.25</v>
      </c>
      <c r="D952" s="275" t="s">
        <v>639</v>
      </c>
      <c r="E952" s="111">
        <v>143633.25</v>
      </c>
      <c r="F952" s="165"/>
      <c r="G952" s="111"/>
      <c r="H952" s="121"/>
      <c r="I952" s="114"/>
      <c r="J952" s="111"/>
      <c r="K952" s="111"/>
      <c r="L952" s="111"/>
      <c r="M952" s="111"/>
      <c r="N952" s="111"/>
      <c r="O952" s="111"/>
      <c r="P952" s="111"/>
      <c r="Q952" s="111"/>
      <c r="R952" s="111"/>
      <c r="S952" s="111"/>
      <c r="T952" s="111"/>
      <c r="U952" s="111"/>
      <c r="V952" s="111"/>
      <c r="W952" s="111"/>
      <c r="X952" s="186"/>
      <c r="Y952" s="111"/>
    </row>
    <row r="953" spans="1:25" ht="21.95" customHeight="1" x14ac:dyDescent="0.25">
      <c r="A953" s="98">
        <v>103</v>
      </c>
      <c r="B953" s="144" t="s">
        <v>194</v>
      </c>
      <c r="C953" s="114">
        <v>823452.92</v>
      </c>
      <c r="D953" s="275" t="s">
        <v>665</v>
      </c>
      <c r="E953" s="111">
        <v>153708.04</v>
      </c>
      <c r="F953" s="165"/>
      <c r="G953" s="111"/>
      <c r="H953" s="121"/>
      <c r="I953" s="114"/>
      <c r="J953" s="111"/>
      <c r="K953" s="111"/>
      <c r="L953" s="111"/>
      <c r="M953" s="111"/>
      <c r="N953" s="111">
        <v>36.799999999999997</v>
      </c>
      <c r="O953" s="111">
        <v>653024.42000000004</v>
      </c>
      <c r="P953" s="111"/>
      <c r="Q953" s="111"/>
      <c r="R953" s="111"/>
      <c r="S953" s="111"/>
      <c r="T953" s="111"/>
      <c r="U953" s="111"/>
      <c r="V953" s="111"/>
      <c r="W953" s="111"/>
      <c r="X953" s="186">
        <v>16720.46</v>
      </c>
      <c r="Y953" s="111"/>
    </row>
    <row r="954" spans="1:25" ht="21.95" customHeight="1" x14ac:dyDescent="0.25">
      <c r="A954" s="98">
        <v>104</v>
      </c>
      <c r="B954" s="144" t="s">
        <v>197</v>
      </c>
      <c r="C954" s="114">
        <v>1081050.06</v>
      </c>
      <c r="D954" s="275"/>
      <c r="E954" s="111"/>
      <c r="F954" s="165"/>
      <c r="G954" s="111"/>
      <c r="H954" s="121">
        <v>791</v>
      </c>
      <c r="I954" s="114">
        <v>1064142.6299999999</v>
      </c>
      <c r="J954" s="111"/>
      <c r="K954" s="111"/>
      <c r="L954" s="111"/>
      <c r="M954" s="111"/>
      <c r="N954" s="111"/>
      <c r="O954" s="111"/>
      <c r="P954" s="111"/>
      <c r="Q954" s="111"/>
      <c r="R954" s="111"/>
      <c r="S954" s="111"/>
      <c r="T954" s="111"/>
      <c r="U954" s="111"/>
      <c r="V954" s="111"/>
      <c r="W954" s="111"/>
      <c r="X954" s="186">
        <v>16907.43</v>
      </c>
      <c r="Y954" s="111"/>
    </row>
    <row r="955" spans="1:25" ht="21.95" customHeight="1" x14ac:dyDescent="0.25">
      <c r="A955" s="98">
        <v>105</v>
      </c>
      <c r="B955" s="144" t="s">
        <v>466</v>
      </c>
      <c r="C955" s="114">
        <v>469398.95</v>
      </c>
      <c r="D955" s="275" t="s">
        <v>807</v>
      </c>
      <c r="E955" s="111">
        <v>457564.28</v>
      </c>
      <c r="F955" s="165"/>
      <c r="G955" s="111"/>
      <c r="H955" s="121"/>
      <c r="I955" s="114"/>
      <c r="J955" s="111"/>
      <c r="K955" s="111"/>
      <c r="L955" s="111"/>
      <c r="M955" s="111"/>
      <c r="N955" s="111"/>
      <c r="O955" s="111"/>
      <c r="P955" s="111"/>
      <c r="Q955" s="111"/>
      <c r="R955" s="111"/>
      <c r="S955" s="111"/>
      <c r="T955" s="111"/>
      <c r="U955" s="111"/>
      <c r="V955" s="111"/>
      <c r="W955" s="111"/>
      <c r="X955" s="186">
        <v>11834.67</v>
      </c>
      <c r="Y955" s="111"/>
    </row>
    <row r="956" spans="1:25" ht="21.95" customHeight="1" x14ac:dyDescent="0.25">
      <c r="A956" s="98">
        <v>106</v>
      </c>
      <c r="B956" s="144" t="s">
        <v>500</v>
      </c>
      <c r="C956" s="114">
        <v>171838.76</v>
      </c>
      <c r="D956" s="275" t="s">
        <v>665</v>
      </c>
      <c r="E956" s="111">
        <v>154979.94</v>
      </c>
      <c r="F956" s="165"/>
      <c r="G956" s="111"/>
      <c r="H956" s="121"/>
      <c r="I956" s="114"/>
      <c r="J956" s="111"/>
      <c r="K956" s="111"/>
      <c r="L956" s="111"/>
      <c r="M956" s="111"/>
      <c r="N956" s="111"/>
      <c r="O956" s="111"/>
      <c r="P956" s="111"/>
      <c r="Q956" s="111"/>
      <c r="R956" s="111"/>
      <c r="S956" s="111"/>
      <c r="T956" s="111"/>
      <c r="U956" s="111"/>
      <c r="V956" s="111"/>
      <c r="W956" s="111"/>
      <c r="X956" s="186">
        <v>16858.82</v>
      </c>
      <c r="Y956" s="111"/>
    </row>
    <row r="957" spans="1:25" ht="21.95" customHeight="1" x14ac:dyDescent="0.25">
      <c r="A957" s="98">
        <v>107</v>
      </c>
      <c r="B957" s="144" t="s">
        <v>181</v>
      </c>
      <c r="C957" s="114">
        <v>118178.4</v>
      </c>
      <c r="D957" s="275" t="s">
        <v>655</v>
      </c>
      <c r="E957" s="111">
        <v>118178.4</v>
      </c>
      <c r="F957" s="165"/>
      <c r="G957" s="111"/>
      <c r="H957" s="121"/>
      <c r="I957" s="114"/>
      <c r="J957" s="111"/>
      <c r="K957" s="111"/>
      <c r="L957" s="111"/>
      <c r="M957" s="111"/>
      <c r="N957" s="111"/>
      <c r="O957" s="111"/>
      <c r="P957" s="111"/>
      <c r="Q957" s="111"/>
      <c r="R957" s="111"/>
      <c r="S957" s="111"/>
      <c r="T957" s="111"/>
      <c r="U957" s="111"/>
      <c r="V957" s="111"/>
      <c r="W957" s="111"/>
      <c r="X957" s="186"/>
      <c r="Y957" s="111"/>
    </row>
    <row r="958" spans="1:25" ht="21.95" customHeight="1" x14ac:dyDescent="0.25">
      <c r="A958" s="98">
        <v>108</v>
      </c>
      <c r="B958" s="144" t="s">
        <v>176</v>
      </c>
      <c r="C958" s="114">
        <v>167065.42000000001</v>
      </c>
      <c r="D958" s="275" t="s">
        <v>655</v>
      </c>
      <c r="E958" s="111">
        <v>167065.42000000001</v>
      </c>
      <c r="F958" s="165"/>
      <c r="G958" s="111"/>
      <c r="H958" s="121"/>
      <c r="I958" s="114"/>
      <c r="J958" s="111"/>
      <c r="K958" s="111"/>
      <c r="L958" s="111"/>
      <c r="M958" s="111"/>
      <c r="N958" s="111"/>
      <c r="O958" s="111"/>
      <c r="P958" s="111"/>
      <c r="Q958" s="111"/>
      <c r="R958" s="111"/>
      <c r="S958" s="111"/>
      <c r="T958" s="111"/>
      <c r="U958" s="111"/>
      <c r="V958" s="111"/>
      <c r="W958" s="111"/>
      <c r="X958" s="186"/>
      <c r="Y958" s="111"/>
    </row>
    <row r="959" spans="1:25" ht="21.95" customHeight="1" x14ac:dyDescent="0.25">
      <c r="A959" s="98">
        <v>109</v>
      </c>
      <c r="B959" s="144" t="s">
        <v>190</v>
      </c>
      <c r="C959" s="114">
        <v>263093.71999999997</v>
      </c>
      <c r="D959" s="275"/>
      <c r="E959" s="111"/>
      <c r="F959" s="165"/>
      <c r="G959" s="111"/>
      <c r="H959" s="121">
        <v>312.48</v>
      </c>
      <c r="I959" s="114">
        <v>263093.71999999997</v>
      </c>
      <c r="J959" s="111"/>
      <c r="K959" s="111"/>
      <c r="L959" s="111"/>
      <c r="M959" s="111"/>
      <c r="N959" s="111"/>
      <c r="O959" s="111"/>
      <c r="P959" s="111"/>
      <c r="Q959" s="111"/>
      <c r="R959" s="111"/>
      <c r="S959" s="111"/>
      <c r="T959" s="111"/>
      <c r="U959" s="111"/>
      <c r="V959" s="111"/>
      <c r="W959" s="111"/>
      <c r="X959" s="186"/>
      <c r="Y959" s="111"/>
    </row>
    <row r="960" spans="1:25" ht="21.95" customHeight="1" x14ac:dyDescent="0.25">
      <c r="B960" s="145" t="s">
        <v>501</v>
      </c>
      <c r="C960" s="122">
        <f>C961+C962</f>
        <v>308733.83</v>
      </c>
      <c r="D960" s="122"/>
      <c r="E960" s="122">
        <f t="shared" ref="E960:Y960" si="56">E961+E962</f>
        <v>308733.83</v>
      </c>
      <c r="F960" s="133">
        <f t="shared" si="56"/>
        <v>0</v>
      </c>
      <c r="G960" s="122">
        <f t="shared" si="56"/>
        <v>0</v>
      </c>
      <c r="H960" s="122">
        <f t="shared" si="56"/>
        <v>0</v>
      </c>
      <c r="I960" s="122">
        <f t="shared" si="56"/>
        <v>0</v>
      </c>
      <c r="J960" s="122">
        <f t="shared" si="56"/>
        <v>0</v>
      </c>
      <c r="K960" s="122">
        <f t="shared" si="56"/>
        <v>0</v>
      </c>
      <c r="L960" s="122">
        <f t="shared" si="56"/>
        <v>0</v>
      </c>
      <c r="M960" s="122">
        <f t="shared" si="56"/>
        <v>0</v>
      </c>
      <c r="N960" s="122">
        <f t="shared" si="56"/>
        <v>0</v>
      </c>
      <c r="O960" s="122">
        <f t="shared" si="56"/>
        <v>0</v>
      </c>
      <c r="P960" s="122">
        <f t="shared" si="56"/>
        <v>0</v>
      </c>
      <c r="Q960" s="122">
        <f t="shared" si="56"/>
        <v>0</v>
      </c>
      <c r="R960" s="122">
        <f t="shared" si="56"/>
        <v>0</v>
      </c>
      <c r="S960" s="122">
        <f t="shared" si="56"/>
        <v>0</v>
      </c>
      <c r="T960" s="122">
        <f t="shared" si="56"/>
        <v>0</v>
      </c>
      <c r="U960" s="122">
        <f t="shared" si="56"/>
        <v>0</v>
      </c>
      <c r="V960" s="122">
        <f t="shared" si="56"/>
        <v>0</v>
      </c>
      <c r="W960" s="122">
        <f t="shared" si="56"/>
        <v>0</v>
      </c>
      <c r="X960" s="191">
        <f t="shared" si="56"/>
        <v>0</v>
      </c>
      <c r="Y960" s="122">
        <f t="shared" si="56"/>
        <v>0</v>
      </c>
    </row>
    <row r="961" spans="1:25" ht="21.95" customHeight="1" x14ac:dyDescent="0.25">
      <c r="A961" s="118">
        <v>1</v>
      </c>
      <c r="B961" s="144" t="s">
        <v>502</v>
      </c>
      <c r="C961" s="114">
        <v>63292.05</v>
      </c>
      <c r="D961" s="277" t="s">
        <v>639</v>
      </c>
      <c r="E961" s="111">
        <v>63292.05</v>
      </c>
      <c r="F961" s="165">
        <v>0</v>
      </c>
      <c r="G961" s="111">
        <v>0</v>
      </c>
      <c r="H961" s="121">
        <v>0</v>
      </c>
      <c r="I961" s="114">
        <v>0</v>
      </c>
      <c r="J961" s="113">
        <v>0</v>
      </c>
      <c r="K961" s="113">
        <v>0</v>
      </c>
      <c r="L961" s="113">
        <v>0</v>
      </c>
      <c r="M961" s="113">
        <v>0</v>
      </c>
      <c r="N961" s="113">
        <v>0</v>
      </c>
      <c r="O961" s="113">
        <v>0</v>
      </c>
      <c r="P961" s="113">
        <v>0</v>
      </c>
      <c r="Q961" s="113">
        <v>0</v>
      </c>
      <c r="R961" s="113">
        <v>0</v>
      </c>
      <c r="S961" s="113">
        <v>0</v>
      </c>
      <c r="T961" s="113">
        <v>0</v>
      </c>
      <c r="U961" s="113">
        <v>0</v>
      </c>
      <c r="V961" s="113">
        <v>0</v>
      </c>
      <c r="W961" s="113">
        <v>0</v>
      </c>
      <c r="X961" s="190">
        <v>0</v>
      </c>
      <c r="Y961" s="113">
        <v>0</v>
      </c>
    </row>
    <row r="962" spans="1:25" ht="21.95" customHeight="1" x14ac:dyDescent="0.25">
      <c r="A962" s="118">
        <v>2</v>
      </c>
      <c r="B962" s="144" t="s">
        <v>1513</v>
      </c>
      <c r="C962" s="114">
        <v>245441.78</v>
      </c>
      <c r="D962" s="277" t="s">
        <v>665</v>
      </c>
      <c r="E962" s="111">
        <v>245441.78</v>
      </c>
      <c r="F962" s="165">
        <v>0</v>
      </c>
      <c r="G962" s="111">
        <v>0</v>
      </c>
      <c r="H962" s="121">
        <v>0</v>
      </c>
      <c r="I962" s="114">
        <v>0</v>
      </c>
      <c r="J962" s="113">
        <v>0</v>
      </c>
      <c r="K962" s="113">
        <v>0</v>
      </c>
      <c r="L962" s="113">
        <v>0</v>
      </c>
      <c r="M962" s="113">
        <v>0</v>
      </c>
      <c r="N962" s="113">
        <v>0</v>
      </c>
      <c r="O962" s="113">
        <v>0</v>
      </c>
      <c r="P962" s="113">
        <v>0</v>
      </c>
      <c r="Q962" s="113">
        <v>0</v>
      </c>
      <c r="R962" s="113">
        <v>0</v>
      </c>
      <c r="S962" s="113">
        <v>0</v>
      </c>
      <c r="T962" s="113">
        <v>0</v>
      </c>
      <c r="U962" s="113">
        <v>0</v>
      </c>
      <c r="V962" s="113">
        <v>0</v>
      </c>
      <c r="W962" s="113">
        <v>0</v>
      </c>
      <c r="X962" s="190">
        <v>0</v>
      </c>
      <c r="Y962" s="113">
        <v>0</v>
      </c>
    </row>
    <row r="963" spans="1:25" ht="21.95" customHeight="1" x14ac:dyDescent="0.25">
      <c r="A963" s="117"/>
      <c r="B963" s="145" t="s">
        <v>678</v>
      </c>
      <c r="C963" s="122">
        <f t="shared" ref="C963:Y963" si="57">SUM(C964:C966)</f>
        <v>795049.95</v>
      </c>
      <c r="D963" s="122">
        <f t="shared" si="57"/>
        <v>0</v>
      </c>
      <c r="E963" s="122">
        <f t="shared" si="57"/>
        <v>0</v>
      </c>
      <c r="F963" s="133">
        <f t="shared" si="57"/>
        <v>0</v>
      </c>
      <c r="G963" s="122">
        <f t="shared" si="57"/>
        <v>0</v>
      </c>
      <c r="H963" s="122">
        <f t="shared" si="57"/>
        <v>345.8</v>
      </c>
      <c r="I963" s="122">
        <f t="shared" si="57"/>
        <v>540813.07999999996</v>
      </c>
      <c r="J963" s="122">
        <f t="shared" si="57"/>
        <v>0</v>
      </c>
      <c r="K963" s="122">
        <f t="shared" si="57"/>
        <v>0</v>
      </c>
      <c r="L963" s="122">
        <f t="shared" si="57"/>
        <v>117.9</v>
      </c>
      <c r="M963" s="122">
        <f t="shared" si="57"/>
        <v>72099.39</v>
      </c>
      <c r="N963" s="122">
        <f t="shared" si="57"/>
        <v>174.6</v>
      </c>
      <c r="O963" s="122">
        <f t="shared" si="57"/>
        <v>182137.48</v>
      </c>
      <c r="P963" s="122">
        <f t="shared" si="57"/>
        <v>0</v>
      </c>
      <c r="Q963" s="122">
        <f t="shared" si="57"/>
        <v>0</v>
      </c>
      <c r="R963" s="122">
        <f t="shared" si="57"/>
        <v>0</v>
      </c>
      <c r="S963" s="122">
        <f t="shared" si="57"/>
        <v>0</v>
      </c>
      <c r="T963" s="122">
        <f t="shared" si="57"/>
        <v>0</v>
      </c>
      <c r="U963" s="122">
        <f t="shared" si="57"/>
        <v>0</v>
      </c>
      <c r="V963" s="122">
        <f t="shared" si="57"/>
        <v>0</v>
      </c>
      <c r="W963" s="122">
        <f t="shared" si="57"/>
        <v>0</v>
      </c>
      <c r="X963" s="191">
        <f t="shared" si="57"/>
        <v>0</v>
      </c>
      <c r="Y963" s="122">
        <f t="shared" si="57"/>
        <v>0</v>
      </c>
    </row>
    <row r="964" spans="1:25" ht="21.75" customHeight="1" x14ac:dyDescent="0.25">
      <c r="A964" s="98">
        <v>1</v>
      </c>
      <c r="B964" s="144" t="s">
        <v>202</v>
      </c>
      <c r="C964" s="114">
        <v>182137.48</v>
      </c>
      <c r="D964" s="275"/>
      <c r="E964" s="111">
        <v>0</v>
      </c>
      <c r="F964" s="165">
        <v>0</v>
      </c>
      <c r="G964" s="111">
        <v>0</v>
      </c>
      <c r="H964" s="121">
        <v>0</v>
      </c>
      <c r="I964" s="114">
        <v>0</v>
      </c>
      <c r="J964" s="113">
        <v>0</v>
      </c>
      <c r="K964" s="113">
        <v>0</v>
      </c>
      <c r="L964" s="113">
        <v>0</v>
      </c>
      <c r="M964" s="113">
        <v>0</v>
      </c>
      <c r="N964" s="113">
        <v>174.6</v>
      </c>
      <c r="O964" s="113">
        <v>182137.48</v>
      </c>
      <c r="P964" s="113">
        <v>0</v>
      </c>
      <c r="Q964" s="113">
        <v>0</v>
      </c>
      <c r="Y964" s="113"/>
    </row>
    <row r="965" spans="1:25" ht="21.95" customHeight="1" x14ac:dyDescent="0.25">
      <c r="A965" s="98">
        <v>2</v>
      </c>
      <c r="B965" s="144" t="s">
        <v>1452</v>
      </c>
      <c r="C965" s="114">
        <v>540813.07999999996</v>
      </c>
      <c r="D965" s="275"/>
      <c r="E965" s="111">
        <v>0</v>
      </c>
      <c r="F965" s="165">
        <v>0</v>
      </c>
      <c r="G965" s="111">
        <v>0</v>
      </c>
      <c r="H965" s="121">
        <v>345.8</v>
      </c>
      <c r="I965" s="114">
        <v>540813.07999999996</v>
      </c>
      <c r="J965" s="113">
        <v>0</v>
      </c>
      <c r="K965" s="113">
        <v>0</v>
      </c>
      <c r="L965" s="113">
        <v>0</v>
      </c>
      <c r="M965" s="113">
        <v>0</v>
      </c>
      <c r="N965" s="113">
        <v>0</v>
      </c>
      <c r="O965" s="113">
        <v>0</v>
      </c>
      <c r="P965" s="113">
        <v>0</v>
      </c>
      <c r="Q965" s="113">
        <v>0</v>
      </c>
      <c r="Y965" s="113"/>
    </row>
    <row r="966" spans="1:25" ht="21.95" customHeight="1" x14ac:dyDescent="0.25">
      <c r="A966" s="98">
        <v>3</v>
      </c>
      <c r="B966" s="144" t="s">
        <v>1448</v>
      </c>
      <c r="C966" s="114">
        <v>72099.39</v>
      </c>
      <c r="D966" s="275"/>
      <c r="E966" s="111">
        <v>0</v>
      </c>
      <c r="F966" s="165">
        <v>0</v>
      </c>
      <c r="G966" s="111">
        <v>0</v>
      </c>
      <c r="H966" s="121">
        <v>0</v>
      </c>
      <c r="I966" s="114">
        <v>0</v>
      </c>
      <c r="J966" s="113">
        <v>0</v>
      </c>
      <c r="K966" s="113">
        <v>0</v>
      </c>
      <c r="L966" s="113">
        <v>117.9</v>
      </c>
      <c r="M966" s="113">
        <v>72099.39</v>
      </c>
      <c r="N966" s="113">
        <v>0</v>
      </c>
      <c r="O966" s="113">
        <v>0</v>
      </c>
      <c r="P966" s="113">
        <v>0</v>
      </c>
      <c r="Q966" s="113">
        <v>0</v>
      </c>
      <c r="Y966" s="113"/>
    </row>
    <row r="967" spans="1:25" ht="21.95" customHeight="1" x14ac:dyDescent="0.25">
      <c r="B967" s="147" t="s">
        <v>204</v>
      </c>
      <c r="C967" s="116">
        <f>SUM(C968:C969)</f>
        <v>103369.23</v>
      </c>
      <c r="D967" s="278"/>
      <c r="E967" s="116">
        <f t="shared" ref="E967:X967" si="58">SUM(E968:E969)</f>
        <v>103369.23</v>
      </c>
      <c r="F967" s="134">
        <f t="shared" si="58"/>
        <v>0</v>
      </c>
      <c r="G967" s="116">
        <f t="shared" si="58"/>
        <v>0</v>
      </c>
      <c r="H967" s="116">
        <f t="shared" si="58"/>
        <v>0</v>
      </c>
      <c r="I967" s="116">
        <f t="shared" si="58"/>
        <v>0</v>
      </c>
      <c r="J967" s="116">
        <f t="shared" si="58"/>
        <v>0</v>
      </c>
      <c r="K967" s="116">
        <f t="shared" si="58"/>
        <v>0</v>
      </c>
      <c r="L967" s="116">
        <f t="shared" si="58"/>
        <v>0</v>
      </c>
      <c r="M967" s="116">
        <f t="shared" si="58"/>
        <v>0</v>
      </c>
      <c r="N967" s="116">
        <f t="shared" si="58"/>
        <v>0</v>
      </c>
      <c r="O967" s="116">
        <f t="shared" si="58"/>
        <v>0</v>
      </c>
      <c r="P967" s="116">
        <f t="shared" si="58"/>
        <v>0</v>
      </c>
      <c r="Q967" s="116">
        <f t="shared" si="58"/>
        <v>0</v>
      </c>
      <c r="R967" s="116">
        <f t="shared" si="58"/>
        <v>0</v>
      </c>
      <c r="S967" s="116">
        <f t="shared" si="58"/>
        <v>0</v>
      </c>
      <c r="T967" s="116">
        <f t="shared" si="58"/>
        <v>0</v>
      </c>
      <c r="U967" s="116">
        <f t="shared" si="58"/>
        <v>0</v>
      </c>
      <c r="V967" s="116">
        <f t="shared" si="58"/>
        <v>0</v>
      </c>
      <c r="W967" s="116">
        <f t="shared" si="58"/>
        <v>0</v>
      </c>
      <c r="X967" s="189">
        <f t="shared" si="58"/>
        <v>0</v>
      </c>
      <c r="Y967" s="116"/>
    </row>
    <row r="968" spans="1:25" ht="21.75" customHeight="1" x14ac:dyDescent="0.25">
      <c r="A968" s="118">
        <v>1</v>
      </c>
      <c r="B968" s="143" t="s">
        <v>504</v>
      </c>
      <c r="C968" s="113">
        <v>26251.02</v>
      </c>
      <c r="D968" s="278" t="s">
        <v>639</v>
      </c>
      <c r="E968" s="113">
        <v>26251.02</v>
      </c>
      <c r="Y968" s="113"/>
    </row>
    <row r="969" spans="1:25" ht="21.95" customHeight="1" x14ac:dyDescent="0.25">
      <c r="A969" s="118">
        <v>2</v>
      </c>
      <c r="B969" s="143" t="s">
        <v>505</v>
      </c>
      <c r="C969" s="113">
        <v>77118.210000000006</v>
      </c>
      <c r="D969" s="278" t="s">
        <v>639</v>
      </c>
      <c r="E969" s="113">
        <v>77118.210000000006</v>
      </c>
      <c r="Y969" s="113"/>
    </row>
    <row r="970" spans="1:25" ht="21.95" customHeight="1" x14ac:dyDescent="0.25">
      <c r="B970" s="147" t="s">
        <v>63</v>
      </c>
      <c r="C970" s="116">
        <f>SUM(C971:C971)</f>
        <v>7762285.71</v>
      </c>
      <c r="D970" s="116">
        <f t="shared" ref="D970:Y970" si="59">SUM(D971:D971)</f>
        <v>0</v>
      </c>
      <c r="E970" s="116">
        <f t="shared" si="59"/>
        <v>0</v>
      </c>
      <c r="F970" s="134">
        <f t="shared" si="59"/>
        <v>0</v>
      </c>
      <c r="G970" s="116">
        <f t="shared" si="59"/>
        <v>0</v>
      </c>
      <c r="H970" s="116">
        <f t="shared" si="59"/>
        <v>0</v>
      </c>
      <c r="I970" s="116">
        <f t="shared" si="59"/>
        <v>0</v>
      </c>
      <c r="J970" s="116">
        <f t="shared" si="59"/>
        <v>0</v>
      </c>
      <c r="K970" s="116">
        <f t="shared" si="59"/>
        <v>0</v>
      </c>
      <c r="L970" s="116">
        <f t="shared" si="59"/>
        <v>0</v>
      </c>
      <c r="M970" s="116">
        <f t="shared" si="59"/>
        <v>0</v>
      </c>
      <c r="N970" s="116">
        <f t="shared" si="59"/>
        <v>0</v>
      </c>
      <c r="O970" s="116">
        <f t="shared" si="59"/>
        <v>0</v>
      </c>
      <c r="P970" s="116">
        <f t="shared" si="59"/>
        <v>0</v>
      </c>
      <c r="Q970" s="116">
        <f t="shared" si="59"/>
        <v>7762285.71</v>
      </c>
      <c r="R970" s="116">
        <f t="shared" si="59"/>
        <v>0</v>
      </c>
      <c r="S970" s="116">
        <f t="shared" si="59"/>
        <v>0</v>
      </c>
      <c r="T970" s="116">
        <f t="shared" si="59"/>
        <v>0</v>
      </c>
      <c r="U970" s="116">
        <f t="shared" si="59"/>
        <v>0</v>
      </c>
      <c r="V970" s="116">
        <f t="shared" si="59"/>
        <v>0</v>
      </c>
      <c r="W970" s="116">
        <f t="shared" si="59"/>
        <v>0</v>
      </c>
      <c r="X970" s="189">
        <f t="shared" si="59"/>
        <v>0</v>
      </c>
      <c r="Y970" s="116">
        <f t="shared" si="59"/>
        <v>0</v>
      </c>
    </row>
    <row r="971" spans="1:25" ht="21.95" customHeight="1" x14ac:dyDescent="0.25">
      <c r="A971" s="118">
        <v>1</v>
      </c>
      <c r="B971" s="143" t="s">
        <v>1453</v>
      </c>
      <c r="C971" s="113">
        <v>7762285.71</v>
      </c>
      <c r="D971" s="278">
        <v>0</v>
      </c>
      <c r="E971" s="113">
        <v>0</v>
      </c>
      <c r="F971" s="227">
        <v>0</v>
      </c>
      <c r="G971" s="113">
        <v>0</v>
      </c>
      <c r="I971" s="160"/>
      <c r="J971" s="113">
        <v>0</v>
      </c>
      <c r="K971" s="113">
        <v>0</v>
      </c>
      <c r="L971" s="113">
        <v>0</v>
      </c>
      <c r="M971" s="113">
        <v>0</v>
      </c>
      <c r="N971" s="113">
        <v>0</v>
      </c>
      <c r="O971" s="113">
        <v>0</v>
      </c>
      <c r="P971" s="113">
        <v>0</v>
      </c>
      <c r="Q971" s="113">
        <v>7762285.71</v>
      </c>
      <c r="R971" s="113">
        <v>0</v>
      </c>
      <c r="S971" s="113">
        <v>0</v>
      </c>
      <c r="T971" s="113">
        <v>0</v>
      </c>
      <c r="U971" s="113">
        <v>0</v>
      </c>
      <c r="V971" s="113">
        <v>0</v>
      </c>
      <c r="W971" s="113">
        <v>0</v>
      </c>
      <c r="X971" s="190">
        <v>0</v>
      </c>
      <c r="Y971" s="113"/>
    </row>
    <row r="972" spans="1:25" ht="21.95" customHeight="1" x14ac:dyDescent="0.25">
      <c r="B972" s="147" t="s">
        <v>206</v>
      </c>
      <c r="C972" s="116">
        <f>SUM(C973:C974)</f>
        <v>772691.13</v>
      </c>
      <c r="D972" s="116">
        <f t="shared" ref="D972:Y972" si="60">SUM(D973:D974)</f>
        <v>0</v>
      </c>
      <c r="E972" s="116">
        <f t="shared" si="60"/>
        <v>0</v>
      </c>
      <c r="F972" s="134">
        <f t="shared" si="60"/>
        <v>0</v>
      </c>
      <c r="G972" s="116">
        <f t="shared" si="60"/>
        <v>0</v>
      </c>
      <c r="H972" s="116">
        <f t="shared" si="60"/>
        <v>0</v>
      </c>
      <c r="I972" s="116">
        <f t="shared" si="60"/>
        <v>0</v>
      </c>
      <c r="J972" s="116">
        <f t="shared" si="60"/>
        <v>0</v>
      </c>
      <c r="K972" s="116">
        <f t="shared" si="60"/>
        <v>772691.13</v>
      </c>
      <c r="L972" s="116">
        <f t="shared" si="60"/>
        <v>0</v>
      </c>
      <c r="M972" s="116">
        <f t="shared" si="60"/>
        <v>0</v>
      </c>
      <c r="N972" s="116">
        <f t="shared" si="60"/>
        <v>0</v>
      </c>
      <c r="O972" s="116">
        <f t="shared" si="60"/>
        <v>0</v>
      </c>
      <c r="P972" s="116">
        <f t="shared" si="60"/>
        <v>0</v>
      </c>
      <c r="Q972" s="116">
        <f t="shared" si="60"/>
        <v>0</v>
      </c>
      <c r="R972" s="116">
        <f t="shared" si="60"/>
        <v>0</v>
      </c>
      <c r="S972" s="116">
        <f t="shared" si="60"/>
        <v>0</v>
      </c>
      <c r="T972" s="116">
        <f t="shared" si="60"/>
        <v>0</v>
      </c>
      <c r="U972" s="116">
        <f t="shared" si="60"/>
        <v>0</v>
      </c>
      <c r="V972" s="116">
        <f t="shared" si="60"/>
        <v>0</v>
      </c>
      <c r="W972" s="116">
        <f t="shared" si="60"/>
        <v>0</v>
      </c>
      <c r="X972" s="189">
        <f t="shared" si="60"/>
        <v>0</v>
      </c>
      <c r="Y972" s="116">
        <f t="shared" si="60"/>
        <v>0</v>
      </c>
    </row>
    <row r="973" spans="1:25" ht="21.95" customHeight="1" x14ac:dyDescent="0.25">
      <c r="A973" s="118">
        <v>1</v>
      </c>
      <c r="B973" s="143" t="s">
        <v>1401</v>
      </c>
      <c r="C973" s="113">
        <v>324648.11</v>
      </c>
      <c r="D973" s="278"/>
      <c r="F973" s="227">
        <v>0</v>
      </c>
      <c r="G973" s="113">
        <v>0</v>
      </c>
      <c r="H973" s="113">
        <v>0</v>
      </c>
      <c r="I973" s="113">
        <v>0</v>
      </c>
      <c r="J973" s="113">
        <v>0</v>
      </c>
      <c r="K973" s="113">
        <v>324648.11</v>
      </c>
      <c r="L973" s="113">
        <v>0</v>
      </c>
      <c r="M973" s="113">
        <v>0</v>
      </c>
      <c r="N973" s="113">
        <v>0</v>
      </c>
      <c r="O973" s="113">
        <v>0</v>
      </c>
      <c r="P973" s="113">
        <v>0</v>
      </c>
      <c r="Q973" s="113">
        <v>0</v>
      </c>
      <c r="R973" s="113">
        <v>0</v>
      </c>
      <c r="S973" s="113">
        <v>0</v>
      </c>
      <c r="T973" s="113">
        <v>0</v>
      </c>
      <c r="U973" s="113">
        <v>0</v>
      </c>
      <c r="V973" s="113">
        <v>0</v>
      </c>
      <c r="W973" s="113">
        <v>0</v>
      </c>
      <c r="X973" s="190">
        <v>0</v>
      </c>
      <c r="Y973" s="113"/>
    </row>
    <row r="974" spans="1:25" ht="21.95" customHeight="1" x14ac:dyDescent="0.25">
      <c r="A974" s="118">
        <v>2</v>
      </c>
      <c r="B974" s="143" t="s">
        <v>1403</v>
      </c>
      <c r="C974" s="113">
        <v>448043.02</v>
      </c>
      <c r="D974" s="278"/>
      <c r="F974" s="227">
        <v>0</v>
      </c>
      <c r="G974" s="113">
        <v>0</v>
      </c>
      <c r="H974" s="113">
        <v>0</v>
      </c>
      <c r="I974" s="113">
        <v>0</v>
      </c>
      <c r="J974" s="113">
        <v>0</v>
      </c>
      <c r="K974" s="113">
        <v>448043.02</v>
      </c>
      <c r="L974" s="113">
        <v>0</v>
      </c>
      <c r="M974" s="113">
        <v>0</v>
      </c>
      <c r="N974" s="113">
        <v>0</v>
      </c>
      <c r="O974" s="113">
        <v>0</v>
      </c>
      <c r="P974" s="113">
        <v>0</v>
      </c>
      <c r="Q974" s="113">
        <v>0</v>
      </c>
      <c r="R974" s="113">
        <v>0</v>
      </c>
      <c r="S974" s="113">
        <v>0</v>
      </c>
      <c r="T974" s="113">
        <v>0</v>
      </c>
      <c r="U974" s="113">
        <v>0</v>
      </c>
      <c r="V974" s="113">
        <v>0</v>
      </c>
      <c r="W974" s="113">
        <v>0</v>
      </c>
      <c r="X974" s="190">
        <v>0</v>
      </c>
      <c r="Y974" s="113"/>
    </row>
    <row r="975" spans="1:25" ht="21.75" customHeight="1" x14ac:dyDescent="0.25">
      <c r="B975" s="147" t="s">
        <v>209</v>
      </c>
      <c r="C975" s="116">
        <f t="shared" ref="C975:Y975" si="61">SUM(C976:C982)</f>
        <v>23864006.84</v>
      </c>
      <c r="D975" s="116">
        <f t="shared" si="61"/>
        <v>0</v>
      </c>
      <c r="E975" s="116">
        <f t="shared" si="61"/>
        <v>772155.33</v>
      </c>
      <c r="F975" s="134">
        <f t="shared" si="61"/>
        <v>6</v>
      </c>
      <c r="G975" s="116">
        <f t="shared" si="61"/>
        <v>9297800.9199999999</v>
      </c>
      <c r="H975" s="116">
        <f t="shared" si="61"/>
        <v>11649.3</v>
      </c>
      <c r="I975" s="116">
        <f t="shared" si="61"/>
        <v>13794050.59</v>
      </c>
      <c r="J975" s="116">
        <f t="shared" si="61"/>
        <v>0</v>
      </c>
      <c r="K975" s="116">
        <f t="shared" si="61"/>
        <v>0</v>
      </c>
      <c r="L975" s="116">
        <f t="shared" si="61"/>
        <v>0</v>
      </c>
      <c r="M975" s="116">
        <f t="shared" si="61"/>
        <v>0</v>
      </c>
      <c r="N975" s="116">
        <f t="shared" si="61"/>
        <v>0</v>
      </c>
      <c r="O975" s="116">
        <f t="shared" si="61"/>
        <v>0</v>
      </c>
      <c r="P975" s="116">
        <f t="shared" si="61"/>
        <v>0</v>
      </c>
      <c r="Q975" s="116">
        <f t="shared" si="61"/>
        <v>0</v>
      </c>
      <c r="R975" s="116">
        <f t="shared" si="61"/>
        <v>0</v>
      </c>
      <c r="S975" s="116">
        <f t="shared" si="61"/>
        <v>0</v>
      </c>
      <c r="T975" s="116">
        <f t="shared" si="61"/>
        <v>0</v>
      </c>
      <c r="U975" s="116">
        <f t="shared" si="61"/>
        <v>0</v>
      </c>
      <c r="V975" s="116">
        <f t="shared" si="61"/>
        <v>0</v>
      </c>
      <c r="W975" s="116">
        <f t="shared" si="61"/>
        <v>0</v>
      </c>
      <c r="X975" s="116">
        <f t="shared" si="61"/>
        <v>0</v>
      </c>
      <c r="Y975" s="116">
        <f t="shared" si="61"/>
        <v>0</v>
      </c>
    </row>
    <row r="976" spans="1:25" ht="21.75" customHeight="1" x14ac:dyDescent="0.25">
      <c r="A976" s="118">
        <v>1</v>
      </c>
      <c r="B976" s="143" t="s">
        <v>811</v>
      </c>
      <c r="C976" s="113">
        <v>1438141.59</v>
      </c>
      <c r="D976" s="278"/>
      <c r="H976" s="113">
        <v>682</v>
      </c>
      <c r="I976" s="113">
        <v>1438141.59</v>
      </c>
      <c r="Y976" s="113"/>
    </row>
    <row r="977" spans="1:25" ht="21.75" customHeight="1" x14ac:dyDescent="0.25">
      <c r="A977" s="118">
        <v>2</v>
      </c>
      <c r="B977" s="143" t="s">
        <v>812</v>
      </c>
      <c r="C977" s="113">
        <v>772155.33</v>
      </c>
      <c r="D977" s="278" t="s">
        <v>639</v>
      </c>
      <c r="E977" s="113">
        <v>772155.33</v>
      </c>
      <c r="Y977" s="113"/>
    </row>
    <row r="978" spans="1:25" ht="21.95" customHeight="1" x14ac:dyDescent="0.25">
      <c r="A978" s="118">
        <v>3</v>
      </c>
      <c r="B978" s="143" t="s">
        <v>1494</v>
      </c>
      <c r="C978" s="113">
        <v>5471772.2000000002</v>
      </c>
      <c r="D978" s="278"/>
      <c r="F978" s="227">
        <v>3</v>
      </c>
      <c r="G978" s="113">
        <v>5471772.2000000002</v>
      </c>
      <c r="Y978" s="113"/>
    </row>
    <row r="979" spans="1:25" ht="21.95" customHeight="1" x14ac:dyDescent="0.25">
      <c r="A979" s="118">
        <v>4</v>
      </c>
      <c r="B979" s="143" t="s">
        <v>1658</v>
      </c>
      <c r="C979" s="113">
        <v>2159795.25</v>
      </c>
      <c r="D979" s="278"/>
      <c r="F979" s="227">
        <v>2</v>
      </c>
      <c r="G979" s="113">
        <v>2159795.25</v>
      </c>
      <c r="Y979" s="113"/>
    </row>
    <row r="980" spans="1:25" ht="21.95" customHeight="1" x14ac:dyDescent="0.25">
      <c r="A980" s="118">
        <v>5</v>
      </c>
      <c r="B980" s="143" t="s">
        <v>1495</v>
      </c>
      <c r="C980" s="113">
        <v>1666233.47</v>
      </c>
      <c r="D980" s="278"/>
      <c r="F980" s="227">
        <v>1</v>
      </c>
      <c r="G980" s="113">
        <v>1666233.47</v>
      </c>
      <c r="Y980" s="113"/>
    </row>
    <row r="981" spans="1:25" ht="21.95" customHeight="1" x14ac:dyDescent="0.25">
      <c r="A981" s="118">
        <v>6</v>
      </c>
      <c r="B981" s="143" t="s">
        <v>1496</v>
      </c>
      <c r="C981" s="113">
        <v>10926461.17</v>
      </c>
      <c r="D981" s="278"/>
      <c r="H981" s="113">
        <v>10117</v>
      </c>
      <c r="I981" s="113">
        <v>10926461.17</v>
      </c>
      <c r="Y981" s="113"/>
    </row>
    <row r="982" spans="1:25" ht="21.95" customHeight="1" x14ac:dyDescent="0.25">
      <c r="A982" s="118">
        <v>7</v>
      </c>
      <c r="B982" s="143" t="s">
        <v>1146</v>
      </c>
      <c r="C982" s="113">
        <v>1429447.83</v>
      </c>
      <c r="D982" s="278"/>
      <c r="H982" s="113">
        <v>850.3</v>
      </c>
      <c r="I982" s="113">
        <v>1429447.83</v>
      </c>
      <c r="Y982" s="113"/>
    </row>
    <row r="983" spans="1:25" ht="21.95" customHeight="1" x14ac:dyDescent="0.25">
      <c r="A983" s="98"/>
      <c r="B983" s="147" t="s">
        <v>71</v>
      </c>
      <c r="C983" s="116">
        <f>SUM(C984:C984)</f>
        <v>908819.81</v>
      </c>
      <c r="D983" s="278"/>
      <c r="E983" s="116">
        <f>SUM(E984:E984)</f>
        <v>0</v>
      </c>
      <c r="F983" s="134"/>
      <c r="G983" s="116"/>
      <c r="H983" s="116">
        <f>SUM(H984:H984)</f>
        <v>425</v>
      </c>
      <c r="I983" s="116">
        <f>SUM(I984:I984)</f>
        <v>560818.30000000005</v>
      </c>
      <c r="J983" s="116"/>
      <c r="K983" s="116"/>
      <c r="L983" s="116">
        <f>SUM(L984:L984)</f>
        <v>0</v>
      </c>
      <c r="M983" s="116">
        <f>SUM(M984:M984)</f>
        <v>0</v>
      </c>
      <c r="N983" s="116">
        <f>SUM(N984:N984)</f>
        <v>425</v>
      </c>
      <c r="O983" s="116">
        <f>SUM(O984:O984)</f>
        <v>348001.51</v>
      </c>
      <c r="P983" s="116"/>
      <c r="Q983" s="116"/>
      <c r="R983" s="116"/>
      <c r="S983" s="116"/>
      <c r="T983" s="116"/>
      <c r="U983" s="116"/>
      <c r="V983" s="116"/>
      <c r="W983" s="116"/>
      <c r="X983" s="189">
        <f>SUM(X984:X984)</f>
        <v>0</v>
      </c>
      <c r="Y983" s="116"/>
    </row>
    <row r="984" spans="1:25" s="120" customFormat="1" ht="21.95" customHeight="1" x14ac:dyDescent="0.25">
      <c r="A984" s="98">
        <v>1</v>
      </c>
      <c r="B984" s="141" t="s">
        <v>1400</v>
      </c>
      <c r="C984" s="111">
        <v>908819.81</v>
      </c>
      <c r="D984" s="275"/>
      <c r="E984" s="111"/>
      <c r="F984" s="165"/>
      <c r="G984" s="111"/>
      <c r="H984" s="111">
        <v>425</v>
      </c>
      <c r="I984" s="111">
        <v>560818.30000000005</v>
      </c>
      <c r="J984" s="111"/>
      <c r="K984" s="111"/>
      <c r="L984" s="111"/>
      <c r="M984" s="111"/>
      <c r="N984" s="111">
        <v>425</v>
      </c>
      <c r="O984" s="111">
        <v>348001.51</v>
      </c>
      <c r="P984" s="111"/>
      <c r="Q984" s="111"/>
      <c r="R984" s="111"/>
      <c r="S984" s="111"/>
      <c r="T984" s="111"/>
      <c r="U984" s="111"/>
      <c r="V984" s="111"/>
      <c r="W984" s="111"/>
      <c r="X984" s="186"/>
      <c r="Y984" s="111">
        <v>0</v>
      </c>
    </row>
    <row r="985" spans="1:25" s="120" customFormat="1" ht="21.95" customHeight="1" x14ac:dyDescent="0.25">
      <c r="A985" s="118"/>
      <c r="B985" s="147" t="s">
        <v>75</v>
      </c>
      <c r="C985" s="116">
        <f>C986+C987</f>
        <v>1261773.92</v>
      </c>
      <c r="D985" s="116">
        <f t="shared" ref="D985:Y985" si="62">D986+D987</f>
        <v>0</v>
      </c>
      <c r="E985" s="116">
        <f t="shared" si="62"/>
        <v>0</v>
      </c>
      <c r="F985" s="134">
        <f t="shared" si="62"/>
        <v>0</v>
      </c>
      <c r="G985" s="116">
        <f t="shared" si="62"/>
        <v>0</v>
      </c>
      <c r="H985" s="116">
        <f t="shared" si="62"/>
        <v>527</v>
      </c>
      <c r="I985" s="116">
        <f t="shared" si="62"/>
        <v>1261773.92</v>
      </c>
      <c r="J985" s="116">
        <f t="shared" si="62"/>
        <v>0</v>
      </c>
      <c r="K985" s="116">
        <f t="shared" si="62"/>
        <v>0</v>
      </c>
      <c r="L985" s="116">
        <f t="shared" si="62"/>
        <v>0</v>
      </c>
      <c r="M985" s="116">
        <f t="shared" si="62"/>
        <v>0</v>
      </c>
      <c r="N985" s="116">
        <f t="shared" si="62"/>
        <v>0</v>
      </c>
      <c r="O985" s="116">
        <f t="shared" si="62"/>
        <v>0</v>
      </c>
      <c r="P985" s="116">
        <f t="shared" si="62"/>
        <v>0</v>
      </c>
      <c r="Q985" s="116">
        <f t="shared" si="62"/>
        <v>0</v>
      </c>
      <c r="R985" s="116">
        <f t="shared" si="62"/>
        <v>0</v>
      </c>
      <c r="S985" s="116">
        <f t="shared" si="62"/>
        <v>0</v>
      </c>
      <c r="T985" s="116">
        <f t="shared" si="62"/>
        <v>0</v>
      </c>
      <c r="U985" s="116">
        <f t="shared" si="62"/>
        <v>0</v>
      </c>
      <c r="V985" s="116">
        <f t="shared" si="62"/>
        <v>0</v>
      </c>
      <c r="W985" s="116">
        <f t="shared" si="62"/>
        <v>0</v>
      </c>
      <c r="X985" s="189">
        <f t="shared" si="62"/>
        <v>0</v>
      </c>
      <c r="Y985" s="116">
        <f t="shared" si="62"/>
        <v>0</v>
      </c>
    </row>
    <row r="986" spans="1:25" ht="21.95" customHeight="1" x14ac:dyDescent="0.25">
      <c r="A986" s="118">
        <v>1</v>
      </c>
      <c r="B986" s="143" t="s">
        <v>510</v>
      </c>
      <c r="C986" s="113">
        <v>530995.4</v>
      </c>
      <c r="D986" s="278"/>
      <c r="E986" s="113">
        <v>0</v>
      </c>
      <c r="F986" s="227">
        <v>0</v>
      </c>
      <c r="G986" s="113">
        <v>0</v>
      </c>
      <c r="H986" s="113">
        <v>234.7</v>
      </c>
      <c r="I986" s="113">
        <v>530995.4</v>
      </c>
      <c r="J986" s="113">
        <v>0</v>
      </c>
      <c r="K986" s="113">
        <v>0</v>
      </c>
      <c r="L986" s="113">
        <v>0</v>
      </c>
      <c r="M986" s="113">
        <v>0</v>
      </c>
      <c r="N986" s="113">
        <v>0</v>
      </c>
      <c r="O986" s="113">
        <v>0</v>
      </c>
      <c r="P986" s="113">
        <v>0</v>
      </c>
      <c r="Q986" s="113">
        <v>0</v>
      </c>
      <c r="R986" s="113">
        <v>0</v>
      </c>
      <c r="S986" s="113">
        <v>0</v>
      </c>
      <c r="T986" s="113">
        <v>0</v>
      </c>
      <c r="U986" s="113">
        <v>0</v>
      </c>
      <c r="V986" s="113">
        <v>0</v>
      </c>
      <c r="W986" s="113">
        <v>0</v>
      </c>
      <c r="X986" s="190">
        <v>0</v>
      </c>
      <c r="Y986" s="113"/>
    </row>
    <row r="987" spans="1:25" ht="21.95" customHeight="1" x14ac:dyDescent="0.25">
      <c r="A987" s="118">
        <v>2</v>
      </c>
      <c r="B987" s="143" t="s">
        <v>1399</v>
      </c>
      <c r="C987" s="113">
        <f>I987</f>
        <v>730778.52</v>
      </c>
      <c r="D987" s="278"/>
      <c r="E987" s="113">
        <v>0</v>
      </c>
      <c r="F987" s="227">
        <v>0</v>
      </c>
      <c r="G987" s="113">
        <v>0</v>
      </c>
      <c r="H987" s="113">
        <v>292.3</v>
      </c>
      <c r="I987" s="113">
        <v>730778.52</v>
      </c>
      <c r="J987" s="113">
        <v>0</v>
      </c>
      <c r="K987" s="113">
        <v>0</v>
      </c>
      <c r="L987" s="113">
        <v>0</v>
      </c>
      <c r="M987" s="113">
        <v>0</v>
      </c>
      <c r="N987" s="113">
        <v>0</v>
      </c>
      <c r="O987" s="113">
        <v>0</v>
      </c>
      <c r="P987" s="113">
        <v>0</v>
      </c>
      <c r="Q987" s="113">
        <v>0</v>
      </c>
      <c r="R987" s="113">
        <v>0</v>
      </c>
      <c r="S987" s="113">
        <v>0</v>
      </c>
      <c r="T987" s="113">
        <v>0</v>
      </c>
      <c r="U987" s="113">
        <v>0</v>
      </c>
      <c r="V987" s="113">
        <v>0</v>
      </c>
      <c r="W987" s="113">
        <v>0</v>
      </c>
      <c r="X987" s="190">
        <v>0</v>
      </c>
      <c r="Y987" s="113"/>
    </row>
    <row r="988" spans="1:25" s="120" customFormat="1" ht="21.95" customHeight="1" x14ac:dyDescent="0.25">
      <c r="A988" s="110"/>
      <c r="B988" s="147" t="s">
        <v>212</v>
      </c>
      <c r="C988" s="116">
        <f t="shared" ref="C988:I988" si="63">SUM(C989:C989)</f>
        <v>210229.67</v>
      </c>
      <c r="D988" s="116">
        <f t="shared" si="63"/>
        <v>0</v>
      </c>
      <c r="E988" s="116">
        <f t="shared" si="63"/>
        <v>25643.79</v>
      </c>
      <c r="F988" s="134">
        <f t="shared" si="63"/>
        <v>0</v>
      </c>
      <c r="G988" s="116">
        <f t="shared" si="63"/>
        <v>0</v>
      </c>
      <c r="H988" s="116">
        <f t="shared" si="63"/>
        <v>153.74</v>
      </c>
      <c r="I988" s="116">
        <f t="shared" si="63"/>
        <v>184585.88</v>
      </c>
      <c r="J988" s="116"/>
      <c r="K988" s="116"/>
      <c r="L988" s="116"/>
      <c r="M988" s="116"/>
      <c r="N988" s="116"/>
      <c r="O988" s="116"/>
      <c r="P988" s="116"/>
      <c r="Q988" s="116"/>
      <c r="R988" s="116"/>
      <c r="S988" s="116"/>
      <c r="T988" s="116"/>
      <c r="U988" s="116"/>
      <c r="V988" s="116"/>
      <c r="W988" s="116"/>
      <c r="X988" s="189"/>
      <c r="Y988" s="116"/>
    </row>
    <row r="989" spans="1:25" s="120" customFormat="1" ht="21.95" customHeight="1" x14ac:dyDescent="0.25">
      <c r="A989" s="98">
        <v>1</v>
      </c>
      <c r="B989" s="143" t="s">
        <v>2126</v>
      </c>
      <c r="C989" s="111">
        <v>210229.67</v>
      </c>
      <c r="D989" s="275" t="s">
        <v>639</v>
      </c>
      <c r="E989" s="111">
        <v>25643.79</v>
      </c>
      <c r="F989" s="165">
        <v>0</v>
      </c>
      <c r="G989" s="111">
        <v>0</v>
      </c>
      <c r="H989" s="111">
        <v>153.74</v>
      </c>
      <c r="I989" s="111">
        <v>184585.88</v>
      </c>
      <c r="J989" s="111">
        <v>0</v>
      </c>
      <c r="K989" s="111">
        <v>0</v>
      </c>
      <c r="L989" s="111">
        <v>0</v>
      </c>
      <c r="M989" s="111">
        <v>0</v>
      </c>
      <c r="N989" s="111">
        <v>0</v>
      </c>
      <c r="O989" s="111">
        <v>0</v>
      </c>
      <c r="P989" s="111">
        <v>0</v>
      </c>
      <c r="Q989" s="111">
        <v>0</v>
      </c>
      <c r="R989" s="111">
        <v>0</v>
      </c>
      <c r="S989" s="111">
        <v>0</v>
      </c>
      <c r="T989" s="111">
        <v>0</v>
      </c>
      <c r="U989" s="111">
        <v>0</v>
      </c>
      <c r="V989" s="111">
        <v>0</v>
      </c>
      <c r="W989" s="111">
        <v>0</v>
      </c>
      <c r="X989" s="186">
        <v>0</v>
      </c>
      <c r="Y989" s="111"/>
    </row>
    <row r="990" spans="1:25" s="120" customFormat="1" ht="20.25" customHeight="1" x14ac:dyDescent="0.25">
      <c r="A990" s="118"/>
      <c r="B990" s="147" t="s">
        <v>77</v>
      </c>
      <c r="C990" s="116">
        <f>C991+C992+C993</f>
        <v>667669.96</v>
      </c>
      <c r="D990" s="116">
        <f t="shared" ref="D990:Y990" si="64">D991+D992+D993</f>
        <v>0</v>
      </c>
      <c r="E990" s="116">
        <f t="shared" si="64"/>
        <v>0</v>
      </c>
      <c r="F990" s="134">
        <f t="shared" si="64"/>
        <v>0</v>
      </c>
      <c r="G990" s="116">
        <f t="shared" si="64"/>
        <v>0</v>
      </c>
      <c r="H990" s="116">
        <f t="shared" si="64"/>
        <v>319.8</v>
      </c>
      <c r="I990" s="116">
        <f t="shared" si="64"/>
        <v>543532.73</v>
      </c>
      <c r="J990" s="116">
        <f t="shared" si="64"/>
        <v>0</v>
      </c>
      <c r="K990" s="116">
        <f t="shared" si="64"/>
        <v>0</v>
      </c>
      <c r="L990" s="116">
        <f t="shared" si="64"/>
        <v>0</v>
      </c>
      <c r="M990" s="116">
        <f t="shared" si="64"/>
        <v>0</v>
      </c>
      <c r="N990" s="116">
        <f t="shared" si="64"/>
        <v>119</v>
      </c>
      <c r="O990" s="116">
        <f t="shared" si="64"/>
        <v>124137.23</v>
      </c>
      <c r="P990" s="116">
        <f t="shared" si="64"/>
        <v>0</v>
      </c>
      <c r="Q990" s="116">
        <f t="shared" si="64"/>
        <v>0</v>
      </c>
      <c r="R990" s="116">
        <f t="shared" si="64"/>
        <v>0</v>
      </c>
      <c r="S990" s="116">
        <f t="shared" si="64"/>
        <v>0</v>
      </c>
      <c r="T990" s="116">
        <f t="shared" si="64"/>
        <v>0</v>
      </c>
      <c r="U990" s="116">
        <f t="shared" si="64"/>
        <v>0</v>
      </c>
      <c r="V990" s="116">
        <f t="shared" si="64"/>
        <v>0</v>
      </c>
      <c r="W990" s="116">
        <f t="shared" si="64"/>
        <v>0</v>
      </c>
      <c r="X990" s="116">
        <f t="shared" si="64"/>
        <v>0</v>
      </c>
      <c r="Y990" s="116">
        <f t="shared" si="64"/>
        <v>0</v>
      </c>
    </row>
    <row r="991" spans="1:25" s="120" customFormat="1" ht="21.95" customHeight="1" x14ac:dyDescent="0.25">
      <c r="A991" s="98">
        <v>1</v>
      </c>
      <c r="B991" s="143" t="s">
        <v>1604</v>
      </c>
      <c r="C991" s="111">
        <v>331467.90000000002</v>
      </c>
      <c r="D991" s="275"/>
      <c r="E991" s="111"/>
      <c r="F991" s="165"/>
      <c r="G991" s="111"/>
      <c r="H991" s="111">
        <v>217.5</v>
      </c>
      <c r="I991" s="111">
        <v>331467.90000000002</v>
      </c>
      <c r="J991" s="111"/>
      <c r="K991" s="111"/>
      <c r="L991" s="111"/>
      <c r="M991" s="111"/>
      <c r="N991" s="111"/>
      <c r="O991" s="111"/>
      <c r="P991" s="111"/>
      <c r="Q991" s="111"/>
      <c r="R991" s="111"/>
      <c r="S991" s="111"/>
      <c r="T991" s="111"/>
      <c r="U991" s="111"/>
      <c r="V991" s="111"/>
      <c r="W991" s="111"/>
      <c r="X991" s="186"/>
      <c r="Y991" s="111"/>
    </row>
    <row r="992" spans="1:25" s="120" customFormat="1" ht="21.95" customHeight="1" x14ac:dyDescent="0.25">
      <c r="A992" s="98">
        <v>2</v>
      </c>
      <c r="B992" s="143" t="s">
        <v>1605</v>
      </c>
      <c r="C992" s="111">
        <v>212064.83</v>
      </c>
      <c r="D992" s="275"/>
      <c r="E992" s="111"/>
      <c r="F992" s="165"/>
      <c r="G992" s="111"/>
      <c r="H992" s="111">
        <v>102.3</v>
      </c>
      <c r="I992" s="111">
        <v>212064.83</v>
      </c>
      <c r="J992" s="111"/>
      <c r="K992" s="111"/>
      <c r="L992" s="111"/>
      <c r="M992" s="111"/>
      <c r="N992" s="111"/>
      <c r="O992" s="111"/>
      <c r="P992" s="111"/>
      <c r="Q992" s="111"/>
      <c r="R992" s="111"/>
      <c r="S992" s="111"/>
      <c r="T992" s="111"/>
      <c r="U992" s="111"/>
      <c r="V992" s="111"/>
      <c r="W992" s="111"/>
      <c r="X992" s="186"/>
      <c r="Y992" s="111"/>
    </row>
    <row r="993" spans="1:25" s="120" customFormat="1" ht="21.95" customHeight="1" x14ac:dyDescent="0.25">
      <c r="A993" s="98">
        <v>3</v>
      </c>
      <c r="B993" s="143" t="s">
        <v>1606</v>
      </c>
      <c r="C993" s="111">
        <v>124137.23</v>
      </c>
      <c r="D993" s="275"/>
      <c r="E993" s="111"/>
      <c r="F993" s="165"/>
      <c r="G993" s="111"/>
      <c r="H993" s="111"/>
      <c r="I993" s="111"/>
      <c r="J993" s="111"/>
      <c r="K993" s="111"/>
      <c r="L993" s="111"/>
      <c r="M993" s="111"/>
      <c r="N993" s="111">
        <v>119</v>
      </c>
      <c r="O993" s="111">
        <v>124137.23</v>
      </c>
      <c r="P993" s="111"/>
      <c r="Q993" s="111"/>
      <c r="R993" s="111"/>
      <c r="S993" s="111"/>
      <c r="T993" s="111"/>
      <c r="U993" s="111"/>
      <c r="V993" s="111"/>
      <c r="W993" s="111"/>
      <c r="X993" s="186"/>
      <c r="Y993" s="111"/>
    </row>
    <row r="994" spans="1:25" s="120" customFormat="1" ht="24" customHeight="1" x14ac:dyDescent="0.25">
      <c r="A994" s="98"/>
      <c r="B994" s="147" t="s">
        <v>83</v>
      </c>
      <c r="C994" s="329">
        <f t="shared" ref="C994:Y994" si="65">SUM(C995:C999)</f>
        <v>4615953.0999999996</v>
      </c>
      <c r="D994" s="329">
        <f t="shared" si="65"/>
        <v>0</v>
      </c>
      <c r="E994" s="329">
        <f t="shared" si="65"/>
        <v>288410.65999999997</v>
      </c>
      <c r="F994" s="332">
        <f t="shared" si="65"/>
        <v>0</v>
      </c>
      <c r="G994" s="329">
        <f t="shared" si="65"/>
        <v>0</v>
      </c>
      <c r="H994" s="329">
        <f t="shared" si="65"/>
        <v>1142</v>
      </c>
      <c r="I994" s="329">
        <f t="shared" si="65"/>
        <v>3037429.55</v>
      </c>
      <c r="J994" s="329">
        <f t="shared" si="65"/>
        <v>0</v>
      </c>
      <c r="K994" s="329">
        <f t="shared" si="65"/>
        <v>0</v>
      </c>
      <c r="L994" s="329">
        <f t="shared" si="65"/>
        <v>0</v>
      </c>
      <c r="M994" s="329">
        <f t="shared" si="65"/>
        <v>0</v>
      </c>
      <c r="N994" s="329">
        <f t="shared" si="65"/>
        <v>0</v>
      </c>
      <c r="O994" s="329">
        <f t="shared" si="65"/>
        <v>1245023.3999999999</v>
      </c>
      <c r="P994" s="329">
        <f t="shared" si="65"/>
        <v>0</v>
      </c>
      <c r="Q994" s="329">
        <f t="shared" si="65"/>
        <v>0</v>
      </c>
      <c r="R994" s="329">
        <f t="shared" si="65"/>
        <v>0</v>
      </c>
      <c r="S994" s="329">
        <f t="shared" si="65"/>
        <v>0</v>
      </c>
      <c r="T994" s="329">
        <f t="shared" si="65"/>
        <v>45089.49</v>
      </c>
      <c r="U994" s="329">
        <f t="shared" si="65"/>
        <v>0</v>
      </c>
      <c r="V994" s="329">
        <f t="shared" si="65"/>
        <v>0</v>
      </c>
      <c r="W994" s="329">
        <f t="shared" si="65"/>
        <v>0</v>
      </c>
      <c r="X994" s="329">
        <f t="shared" si="65"/>
        <v>0</v>
      </c>
      <c r="Y994" s="329">
        <f t="shared" si="65"/>
        <v>0</v>
      </c>
    </row>
    <row r="995" spans="1:25" ht="21.95" customHeight="1" x14ac:dyDescent="0.25">
      <c r="A995" s="98">
        <v>1</v>
      </c>
      <c r="B995" s="143" t="s">
        <v>216</v>
      </c>
      <c r="C995" s="111">
        <v>494218.32</v>
      </c>
      <c r="D995" s="275" t="s">
        <v>643</v>
      </c>
      <c r="E995" s="111">
        <v>90407.21</v>
      </c>
      <c r="F995" s="165"/>
      <c r="G995" s="111">
        <v>0</v>
      </c>
      <c r="H995" s="111">
        <v>0</v>
      </c>
      <c r="I995" s="111">
        <v>0</v>
      </c>
      <c r="J995" s="111">
        <v>0</v>
      </c>
      <c r="K995" s="111">
        <v>0</v>
      </c>
      <c r="L995" s="111">
        <v>0</v>
      </c>
      <c r="M995" s="111">
        <v>0</v>
      </c>
      <c r="N995" s="111">
        <v>0</v>
      </c>
      <c r="O995" s="111">
        <v>403811.11</v>
      </c>
      <c r="P995" s="111">
        <v>0</v>
      </c>
      <c r="Q995" s="111">
        <v>0</v>
      </c>
      <c r="R995" s="111">
        <v>0</v>
      </c>
      <c r="S995" s="111">
        <v>0</v>
      </c>
      <c r="T995" s="111">
        <v>0</v>
      </c>
      <c r="U995" s="111">
        <v>0</v>
      </c>
      <c r="V995" s="111">
        <v>0</v>
      </c>
      <c r="W995" s="111">
        <v>0</v>
      </c>
      <c r="X995" s="186">
        <v>0</v>
      </c>
      <c r="Y995" s="111"/>
    </row>
    <row r="996" spans="1:25" ht="21.95" customHeight="1" x14ac:dyDescent="0.25">
      <c r="A996" s="98">
        <v>2</v>
      </c>
      <c r="B996" s="143" t="s">
        <v>217</v>
      </c>
      <c r="C996" s="111">
        <v>1039215.74</v>
      </c>
      <c r="D996" s="275" t="s">
        <v>1515</v>
      </c>
      <c r="E996" s="111">
        <v>198003.45</v>
      </c>
      <c r="F996" s="165"/>
      <c r="G996" s="111">
        <v>0</v>
      </c>
      <c r="H996" s="111">
        <v>0</v>
      </c>
      <c r="I996" s="111">
        <v>0</v>
      </c>
      <c r="J996" s="111">
        <v>0</v>
      </c>
      <c r="K996" s="111">
        <v>0</v>
      </c>
      <c r="L996" s="111">
        <v>0</v>
      </c>
      <c r="M996" s="111">
        <v>0</v>
      </c>
      <c r="N996" s="111">
        <v>0</v>
      </c>
      <c r="O996" s="111">
        <v>841212.29</v>
      </c>
      <c r="P996" s="111">
        <v>0</v>
      </c>
      <c r="Q996" s="111">
        <v>0</v>
      </c>
      <c r="R996" s="111">
        <v>0</v>
      </c>
      <c r="S996" s="111">
        <v>0</v>
      </c>
      <c r="T996" s="111">
        <v>0</v>
      </c>
      <c r="U996" s="111">
        <v>0</v>
      </c>
      <c r="V996" s="111">
        <v>0</v>
      </c>
      <c r="W996" s="111">
        <v>0</v>
      </c>
      <c r="X996" s="186">
        <v>0</v>
      </c>
      <c r="Y996" s="111"/>
    </row>
    <row r="997" spans="1:25" ht="21.95" customHeight="1" x14ac:dyDescent="0.25">
      <c r="A997" s="98">
        <v>3</v>
      </c>
      <c r="B997" s="143" t="s">
        <v>1514</v>
      </c>
      <c r="C997" s="111">
        <v>1530146.32</v>
      </c>
      <c r="D997" s="275"/>
      <c r="E997" s="111">
        <v>0</v>
      </c>
      <c r="F997" s="165"/>
      <c r="G997" s="111">
        <v>0</v>
      </c>
      <c r="H997" s="111">
        <v>800</v>
      </c>
      <c r="I997" s="111">
        <v>1530146.32</v>
      </c>
      <c r="J997" s="111">
        <v>0</v>
      </c>
      <c r="K997" s="111">
        <v>0</v>
      </c>
      <c r="L997" s="111">
        <v>0</v>
      </c>
      <c r="M997" s="111">
        <v>0</v>
      </c>
      <c r="N997" s="111">
        <v>0</v>
      </c>
      <c r="O997" s="111">
        <v>0</v>
      </c>
      <c r="P997" s="111">
        <v>0</v>
      </c>
      <c r="Q997" s="111">
        <v>0</v>
      </c>
      <c r="R997" s="111">
        <v>0</v>
      </c>
      <c r="S997" s="111">
        <v>0</v>
      </c>
      <c r="T997" s="111">
        <v>0</v>
      </c>
      <c r="U997" s="111">
        <v>0</v>
      </c>
      <c r="V997" s="111">
        <v>0</v>
      </c>
      <c r="W997" s="111">
        <v>0</v>
      </c>
      <c r="X997" s="186">
        <v>0</v>
      </c>
      <c r="Y997" s="111"/>
    </row>
    <row r="998" spans="1:25" ht="21.95" customHeight="1" x14ac:dyDescent="0.25">
      <c r="A998" s="98">
        <v>4</v>
      </c>
      <c r="B998" s="143" t="s">
        <v>218</v>
      </c>
      <c r="C998" s="111">
        <v>1013373.11</v>
      </c>
      <c r="D998" s="275"/>
      <c r="E998" s="111">
        <v>0</v>
      </c>
      <c r="F998" s="165"/>
      <c r="G998" s="111">
        <v>0</v>
      </c>
      <c r="H998" s="111">
        <v>0</v>
      </c>
      <c r="I998" s="111">
        <v>1013373.11</v>
      </c>
      <c r="J998" s="111">
        <v>0</v>
      </c>
      <c r="K998" s="111">
        <v>0</v>
      </c>
      <c r="L998" s="111">
        <v>0</v>
      </c>
      <c r="M998" s="111">
        <v>0</v>
      </c>
      <c r="N998" s="111">
        <v>0</v>
      </c>
      <c r="O998" s="111">
        <v>0</v>
      </c>
      <c r="P998" s="111">
        <v>0</v>
      </c>
      <c r="Q998" s="111">
        <v>0</v>
      </c>
      <c r="R998" s="111">
        <v>0</v>
      </c>
      <c r="S998" s="111">
        <v>0</v>
      </c>
      <c r="T998" s="111">
        <v>0</v>
      </c>
      <c r="U998" s="111">
        <v>0</v>
      </c>
      <c r="V998" s="111">
        <v>0</v>
      </c>
      <c r="W998" s="111">
        <v>0</v>
      </c>
      <c r="X998" s="186">
        <v>0</v>
      </c>
      <c r="Y998" s="111">
        <v>0</v>
      </c>
    </row>
    <row r="999" spans="1:25" ht="20.25" customHeight="1" x14ac:dyDescent="0.25">
      <c r="A999" s="98">
        <v>5</v>
      </c>
      <c r="B999" s="143" t="s">
        <v>818</v>
      </c>
      <c r="C999" s="111">
        <v>538999.61</v>
      </c>
      <c r="D999" s="275"/>
      <c r="E999" s="111">
        <v>0</v>
      </c>
      <c r="F999" s="165"/>
      <c r="G999" s="111">
        <v>0</v>
      </c>
      <c r="H999" s="111">
        <v>342</v>
      </c>
      <c r="I999" s="111">
        <v>493910.12</v>
      </c>
      <c r="J999" s="111">
        <v>0</v>
      </c>
      <c r="K999" s="111">
        <v>0</v>
      </c>
      <c r="L999" s="111">
        <v>0</v>
      </c>
      <c r="M999" s="111">
        <v>0</v>
      </c>
      <c r="N999" s="111">
        <v>0</v>
      </c>
      <c r="O999" s="111">
        <v>0</v>
      </c>
      <c r="P999" s="111">
        <v>0</v>
      </c>
      <c r="Q999" s="111">
        <v>0</v>
      </c>
      <c r="R999" s="111">
        <v>0</v>
      </c>
      <c r="S999" s="111">
        <v>0</v>
      </c>
      <c r="T999" s="111">
        <v>45089.49</v>
      </c>
      <c r="U999" s="111">
        <v>0</v>
      </c>
      <c r="V999" s="111">
        <v>0</v>
      </c>
      <c r="W999" s="111">
        <v>0</v>
      </c>
      <c r="X999" s="186">
        <v>0</v>
      </c>
      <c r="Y999" s="111"/>
    </row>
    <row r="1000" spans="1:25" s="120" customFormat="1" ht="21.95" customHeight="1" x14ac:dyDescent="0.25">
      <c r="A1000" s="98"/>
      <c r="B1000" s="147" t="s">
        <v>220</v>
      </c>
      <c r="C1000" s="329">
        <f t="shared" ref="C1000:Y1000" si="66">SUM(C1001:C1042)</f>
        <v>159291291.22</v>
      </c>
      <c r="D1000" s="329">
        <f t="shared" si="66"/>
        <v>0</v>
      </c>
      <c r="E1000" s="329">
        <f t="shared" si="66"/>
        <v>11440460.09</v>
      </c>
      <c r="F1000" s="332">
        <f t="shared" si="66"/>
        <v>59</v>
      </c>
      <c r="G1000" s="329">
        <f t="shared" si="66"/>
        <v>132920125.56</v>
      </c>
      <c r="H1000" s="329">
        <f t="shared" si="66"/>
        <v>6430</v>
      </c>
      <c r="I1000" s="329">
        <f t="shared" si="66"/>
        <v>10781633.800000001</v>
      </c>
      <c r="J1000" s="329">
        <f t="shared" si="66"/>
        <v>0</v>
      </c>
      <c r="K1000" s="329">
        <f t="shared" si="66"/>
        <v>0</v>
      </c>
      <c r="L1000" s="329">
        <f t="shared" si="66"/>
        <v>900</v>
      </c>
      <c r="M1000" s="329">
        <f t="shared" si="66"/>
        <v>3460711.27</v>
      </c>
      <c r="N1000" s="329">
        <f t="shared" si="66"/>
        <v>0</v>
      </c>
      <c r="O1000" s="329">
        <f t="shared" si="66"/>
        <v>0</v>
      </c>
      <c r="P1000" s="329">
        <f t="shared" si="66"/>
        <v>0</v>
      </c>
      <c r="Q1000" s="329">
        <f t="shared" si="66"/>
        <v>0</v>
      </c>
      <c r="R1000" s="329">
        <f t="shared" si="66"/>
        <v>0</v>
      </c>
      <c r="S1000" s="329">
        <f t="shared" si="66"/>
        <v>0</v>
      </c>
      <c r="T1000" s="329">
        <f t="shared" si="66"/>
        <v>688360.5</v>
      </c>
      <c r="U1000" s="329">
        <f t="shared" si="66"/>
        <v>0</v>
      </c>
      <c r="V1000" s="329">
        <f t="shared" si="66"/>
        <v>0</v>
      </c>
      <c r="W1000" s="329">
        <f t="shared" si="66"/>
        <v>0</v>
      </c>
      <c r="X1000" s="329">
        <f t="shared" si="66"/>
        <v>0</v>
      </c>
      <c r="Y1000" s="329">
        <f t="shared" si="66"/>
        <v>0</v>
      </c>
    </row>
    <row r="1001" spans="1:25" ht="21.95" customHeight="1" x14ac:dyDescent="0.25">
      <c r="A1001" s="98">
        <v>1</v>
      </c>
      <c r="B1001" s="143" t="s">
        <v>234</v>
      </c>
      <c r="C1001" s="111">
        <v>1399669.34</v>
      </c>
      <c r="D1001" s="111"/>
      <c r="E1001" s="111">
        <v>0</v>
      </c>
      <c r="F1001" s="165">
        <v>0</v>
      </c>
      <c r="G1001" s="111">
        <v>0</v>
      </c>
      <c r="H1001" s="111">
        <v>760</v>
      </c>
      <c r="I1001" s="111">
        <v>1399669.34</v>
      </c>
      <c r="J1001" s="111">
        <v>0</v>
      </c>
      <c r="K1001" s="111">
        <v>0</v>
      </c>
      <c r="L1001" s="111">
        <v>0</v>
      </c>
      <c r="M1001" s="111">
        <v>0</v>
      </c>
      <c r="N1001" s="111">
        <v>0</v>
      </c>
      <c r="O1001" s="111">
        <v>0</v>
      </c>
      <c r="P1001" s="111">
        <v>0</v>
      </c>
      <c r="Q1001" s="111">
        <v>0</v>
      </c>
      <c r="R1001" s="111">
        <v>0</v>
      </c>
      <c r="S1001" s="111">
        <v>0</v>
      </c>
      <c r="T1001" s="111">
        <v>0</v>
      </c>
      <c r="U1001" s="111">
        <v>0</v>
      </c>
      <c r="V1001" s="111">
        <v>0</v>
      </c>
      <c r="W1001" s="111">
        <v>0</v>
      </c>
      <c r="X1001" s="186">
        <v>0</v>
      </c>
      <c r="Y1001" s="111"/>
    </row>
    <row r="1002" spans="1:25" ht="21.95" customHeight="1" x14ac:dyDescent="0.25">
      <c r="A1002" s="98">
        <v>2</v>
      </c>
      <c r="B1002" s="143" t="s">
        <v>2127</v>
      </c>
      <c r="C1002" s="111">
        <v>267547.51</v>
      </c>
      <c r="D1002" s="111"/>
      <c r="E1002" s="111">
        <v>0</v>
      </c>
      <c r="F1002" s="165">
        <v>0</v>
      </c>
      <c r="G1002" s="111">
        <v>0</v>
      </c>
      <c r="H1002" s="111">
        <v>0</v>
      </c>
      <c r="I1002" s="111">
        <v>0</v>
      </c>
      <c r="J1002" s="111">
        <v>0</v>
      </c>
      <c r="K1002" s="111">
        <v>0</v>
      </c>
      <c r="L1002" s="111">
        <v>0</v>
      </c>
      <c r="M1002" s="111">
        <v>0</v>
      </c>
      <c r="N1002" s="111">
        <v>0</v>
      </c>
      <c r="O1002" s="111">
        <v>0</v>
      </c>
      <c r="P1002" s="111">
        <v>0</v>
      </c>
      <c r="Q1002" s="111">
        <v>0</v>
      </c>
      <c r="R1002" s="111">
        <v>0</v>
      </c>
      <c r="S1002" s="111">
        <v>0</v>
      </c>
      <c r="T1002" s="111">
        <v>267547.51</v>
      </c>
      <c r="U1002" s="111">
        <v>0</v>
      </c>
      <c r="V1002" s="111">
        <v>0</v>
      </c>
      <c r="W1002" s="111">
        <v>0</v>
      </c>
      <c r="X1002" s="186">
        <v>0</v>
      </c>
      <c r="Y1002" s="111"/>
    </row>
    <row r="1003" spans="1:25" ht="21.95" customHeight="1" x14ac:dyDescent="0.25">
      <c r="A1003" s="98">
        <v>3</v>
      </c>
      <c r="B1003" s="143" t="s">
        <v>798</v>
      </c>
      <c r="C1003" s="111">
        <v>1707225.03</v>
      </c>
      <c r="D1003" s="111" t="s">
        <v>1432</v>
      </c>
      <c r="E1003" s="111">
        <v>1707225.03</v>
      </c>
      <c r="F1003" s="165">
        <v>0</v>
      </c>
      <c r="G1003" s="111">
        <v>0</v>
      </c>
      <c r="H1003" s="111">
        <v>0</v>
      </c>
      <c r="I1003" s="111">
        <v>0</v>
      </c>
      <c r="J1003" s="111">
        <v>0</v>
      </c>
      <c r="K1003" s="111">
        <v>0</v>
      </c>
      <c r="L1003" s="111">
        <v>0</v>
      </c>
      <c r="M1003" s="111">
        <v>0</v>
      </c>
      <c r="N1003" s="111">
        <v>0</v>
      </c>
      <c r="O1003" s="111">
        <v>0</v>
      </c>
      <c r="P1003" s="111">
        <v>0</v>
      </c>
      <c r="Q1003" s="111">
        <v>0</v>
      </c>
      <c r="R1003" s="111">
        <v>0</v>
      </c>
      <c r="S1003" s="111">
        <v>0</v>
      </c>
      <c r="T1003" s="111">
        <v>0</v>
      </c>
      <c r="U1003" s="111">
        <v>0</v>
      </c>
      <c r="V1003" s="111">
        <v>0</v>
      </c>
      <c r="W1003" s="111">
        <v>0</v>
      </c>
      <c r="X1003" s="186">
        <v>0</v>
      </c>
      <c r="Y1003" s="111"/>
    </row>
    <row r="1004" spans="1:25" ht="21.95" customHeight="1" x14ac:dyDescent="0.25">
      <c r="A1004" s="98">
        <v>4</v>
      </c>
      <c r="B1004" s="143" t="s">
        <v>1459</v>
      </c>
      <c r="C1004" s="111">
        <v>2639413.5699999998</v>
      </c>
      <c r="D1004" s="111"/>
      <c r="E1004" s="111"/>
      <c r="F1004" s="165">
        <v>0</v>
      </c>
      <c r="G1004" s="111">
        <v>0</v>
      </c>
      <c r="H1004" s="111">
        <v>0</v>
      </c>
      <c r="I1004" s="111">
        <v>0</v>
      </c>
      <c r="J1004" s="111">
        <v>0</v>
      </c>
      <c r="K1004" s="111">
        <v>0</v>
      </c>
      <c r="L1004" s="111">
        <v>0</v>
      </c>
      <c r="M1004" s="111">
        <v>2639413.5699999998</v>
      </c>
      <c r="N1004" s="111">
        <v>0</v>
      </c>
      <c r="O1004" s="111">
        <v>0</v>
      </c>
      <c r="P1004" s="111">
        <v>0</v>
      </c>
      <c r="Q1004" s="111">
        <v>0</v>
      </c>
      <c r="R1004" s="111">
        <v>0</v>
      </c>
      <c r="S1004" s="111">
        <v>0</v>
      </c>
      <c r="T1004" s="111">
        <v>0</v>
      </c>
      <c r="U1004" s="111">
        <v>0</v>
      </c>
      <c r="V1004" s="111">
        <v>0</v>
      </c>
      <c r="W1004" s="111">
        <v>0</v>
      </c>
      <c r="X1004" s="186">
        <v>0</v>
      </c>
      <c r="Y1004" s="111"/>
    </row>
    <row r="1005" spans="1:25" ht="21.95" customHeight="1" x14ac:dyDescent="0.25">
      <c r="A1005" s="98">
        <v>5</v>
      </c>
      <c r="B1005" s="143" t="s">
        <v>799</v>
      </c>
      <c r="C1005" s="111">
        <v>3410031.99</v>
      </c>
      <c r="D1005" s="111" t="s">
        <v>1143</v>
      </c>
      <c r="E1005" s="111">
        <v>3410031.99</v>
      </c>
      <c r="F1005" s="165">
        <v>0</v>
      </c>
      <c r="G1005" s="111">
        <v>0</v>
      </c>
      <c r="H1005" s="111">
        <v>0</v>
      </c>
      <c r="I1005" s="111">
        <v>0</v>
      </c>
      <c r="J1005" s="111">
        <v>0</v>
      </c>
      <c r="K1005" s="111">
        <v>0</v>
      </c>
      <c r="L1005" s="111">
        <v>0</v>
      </c>
      <c r="M1005" s="111">
        <v>0</v>
      </c>
      <c r="N1005" s="111">
        <v>0</v>
      </c>
      <c r="O1005" s="111">
        <v>0</v>
      </c>
      <c r="P1005" s="111">
        <v>0</v>
      </c>
      <c r="Q1005" s="111">
        <v>0</v>
      </c>
      <c r="R1005" s="111">
        <v>0</v>
      </c>
      <c r="S1005" s="111">
        <v>0</v>
      </c>
      <c r="T1005" s="111">
        <v>0</v>
      </c>
      <c r="U1005" s="111">
        <v>0</v>
      </c>
      <c r="V1005" s="111">
        <v>0</v>
      </c>
      <c r="W1005" s="111">
        <v>0</v>
      </c>
      <c r="X1005" s="186">
        <v>0</v>
      </c>
      <c r="Y1005" s="111"/>
    </row>
    <row r="1006" spans="1:25" ht="21.95" customHeight="1" x14ac:dyDescent="0.25">
      <c r="A1006" s="98">
        <v>6</v>
      </c>
      <c r="B1006" s="143" t="s">
        <v>246</v>
      </c>
      <c r="C1006" s="111">
        <v>49391.64</v>
      </c>
      <c r="D1006" s="111"/>
      <c r="E1006" s="111">
        <v>0</v>
      </c>
      <c r="F1006" s="165">
        <v>0</v>
      </c>
      <c r="G1006" s="111">
        <v>0</v>
      </c>
      <c r="H1006" s="111">
        <v>0</v>
      </c>
      <c r="I1006" s="111">
        <v>0</v>
      </c>
      <c r="J1006" s="111">
        <v>0</v>
      </c>
      <c r="K1006" s="111">
        <v>0</v>
      </c>
      <c r="L1006" s="111">
        <v>0</v>
      </c>
      <c r="M1006" s="111">
        <v>0</v>
      </c>
      <c r="N1006" s="111">
        <v>0</v>
      </c>
      <c r="O1006" s="111">
        <v>0</v>
      </c>
      <c r="P1006" s="111">
        <v>0</v>
      </c>
      <c r="Q1006" s="111">
        <v>0</v>
      </c>
      <c r="R1006" s="111">
        <v>0</v>
      </c>
      <c r="S1006" s="111">
        <v>0</v>
      </c>
      <c r="T1006" s="111">
        <v>49391.64</v>
      </c>
      <c r="U1006" s="111">
        <v>0</v>
      </c>
      <c r="V1006" s="111">
        <v>0</v>
      </c>
      <c r="W1006" s="111">
        <v>0</v>
      </c>
      <c r="X1006" s="186">
        <v>0</v>
      </c>
      <c r="Y1006" s="111"/>
    </row>
    <row r="1007" spans="1:25" ht="21.95" customHeight="1" x14ac:dyDescent="0.25">
      <c r="A1007" s="98">
        <v>7</v>
      </c>
      <c r="B1007" s="143" t="s">
        <v>247</v>
      </c>
      <c r="C1007" s="111">
        <v>545191.11</v>
      </c>
      <c r="D1007" s="111"/>
      <c r="E1007" s="111">
        <v>0</v>
      </c>
      <c r="F1007" s="165">
        <v>0</v>
      </c>
      <c r="G1007" s="111">
        <v>0</v>
      </c>
      <c r="H1007" s="111">
        <v>360</v>
      </c>
      <c r="I1007" s="111">
        <v>545191.11</v>
      </c>
      <c r="J1007" s="111">
        <v>0</v>
      </c>
      <c r="K1007" s="111">
        <v>0</v>
      </c>
      <c r="L1007" s="111">
        <v>0</v>
      </c>
      <c r="M1007" s="111">
        <v>0</v>
      </c>
      <c r="N1007" s="111">
        <v>0</v>
      </c>
      <c r="O1007" s="111">
        <v>0</v>
      </c>
      <c r="P1007" s="111">
        <v>0</v>
      </c>
      <c r="Q1007" s="111">
        <v>0</v>
      </c>
      <c r="R1007" s="111">
        <v>0</v>
      </c>
      <c r="S1007" s="111">
        <v>0</v>
      </c>
      <c r="T1007" s="111">
        <v>0</v>
      </c>
      <c r="U1007" s="111">
        <v>0</v>
      </c>
      <c r="V1007" s="111">
        <v>0</v>
      </c>
      <c r="W1007" s="111">
        <v>0</v>
      </c>
      <c r="X1007" s="186">
        <v>0</v>
      </c>
      <c r="Y1007" s="111"/>
    </row>
    <row r="1008" spans="1:25" ht="21.95" customHeight="1" x14ac:dyDescent="0.25">
      <c r="A1008" s="98">
        <v>8</v>
      </c>
      <c r="B1008" s="143" t="s">
        <v>249</v>
      </c>
      <c r="C1008" s="111">
        <v>319437.44</v>
      </c>
      <c r="D1008" s="111" t="s">
        <v>1141</v>
      </c>
      <c r="E1008" s="111">
        <v>319437.44</v>
      </c>
      <c r="F1008" s="165">
        <v>0</v>
      </c>
      <c r="G1008" s="111">
        <v>0</v>
      </c>
      <c r="H1008" s="111">
        <v>0</v>
      </c>
      <c r="I1008" s="111">
        <v>0</v>
      </c>
      <c r="J1008" s="111">
        <v>0</v>
      </c>
      <c r="K1008" s="111">
        <v>0</v>
      </c>
      <c r="L1008" s="111">
        <v>0</v>
      </c>
      <c r="M1008" s="111">
        <v>0</v>
      </c>
      <c r="N1008" s="111">
        <v>0</v>
      </c>
      <c r="O1008" s="111">
        <v>0</v>
      </c>
      <c r="P1008" s="111">
        <v>0</v>
      </c>
      <c r="Q1008" s="111">
        <v>0</v>
      </c>
      <c r="R1008" s="111">
        <v>0</v>
      </c>
      <c r="S1008" s="111">
        <v>0</v>
      </c>
      <c r="T1008" s="111">
        <v>0</v>
      </c>
      <c r="U1008" s="111">
        <v>0</v>
      </c>
      <c r="V1008" s="111">
        <v>0</v>
      </c>
      <c r="W1008" s="111">
        <v>0</v>
      </c>
      <c r="X1008" s="186">
        <v>0</v>
      </c>
      <c r="Y1008" s="111"/>
    </row>
    <row r="1009" spans="1:25" ht="21.95" customHeight="1" x14ac:dyDescent="0.25">
      <c r="A1009" s="98">
        <v>9</v>
      </c>
      <c r="B1009" s="143" t="s">
        <v>251</v>
      </c>
      <c r="C1009" s="111">
        <v>249140.15</v>
      </c>
      <c r="D1009" s="111" t="s">
        <v>1143</v>
      </c>
      <c r="E1009" s="111">
        <v>249140.15</v>
      </c>
      <c r="F1009" s="165">
        <v>0</v>
      </c>
      <c r="G1009" s="111">
        <v>0</v>
      </c>
      <c r="H1009" s="111">
        <v>0</v>
      </c>
      <c r="I1009" s="111">
        <v>0</v>
      </c>
      <c r="J1009" s="111">
        <v>0</v>
      </c>
      <c r="K1009" s="111">
        <v>0</v>
      </c>
      <c r="L1009" s="111">
        <v>0</v>
      </c>
      <c r="M1009" s="111">
        <v>0</v>
      </c>
      <c r="N1009" s="111">
        <v>0</v>
      </c>
      <c r="O1009" s="111">
        <v>0</v>
      </c>
      <c r="P1009" s="111">
        <v>0</v>
      </c>
      <c r="Q1009" s="111">
        <v>0</v>
      </c>
      <c r="R1009" s="111">
        <v>0</v>
      </c>
      <c r="S1009" s="111">
        <v>0</v>
      </c>
      <c r="T1009" s="111">
        <v>0</v>
      </c>
      <c r="U1009" s="111">
        <v>0</v>
      </c>
      <c r="V1009" s="111">
        <v>0</v>
      </c>
      <c r="W1009" s="111">
        <v>0</v>
      </c>
      <c r="X1009" s="186">
        <v>0</v>
      </c>
      <c r="Y1009" s="111"/>
    </row>
    <row r="1010" spans="1:25" ht="21.95" customHeight="1" x14ac:dyDescent="0.25">
      <c r="A1010" s="98">
        <v>10</v>
      </c>
      <c r="B1010" s="143" t="s">
        <v>252</v>
      </c>
      <c r="C1010" s="111">
        <v>1493161.9</v>
      </c>
      <c r="D1010" s="111"/>
      <c r="E1010" s="111">
        <v>0</v>
      </c>
      <c r="F1010" s="165">
        <v>0</v>
      </c>
      <c r="G1010" s="111">
        <v>0</v>
      </c>
      <c r="H1010" s="111">
        <v>1160</v>
      </c>
      <c r="I1010" s="111">
        <v>1493161.9</v>
      </c>
      <c r="J1010" s="111">
        <v>0</v>
      </c>
      <c r="K1010" s="111">
        <v>0</v>
      </c>
      <c r="L1010" s="111">
        <v>0</v>
      </c>
      <c r="M1010" s="111">
        <v>0</v>
      </c>
      <c r="N1010" s="111">
        <v>0</v>
      </c>
      <c r="O1010" s="111">
        <v>0</v>
      </c>
      <c r="P1010" s="111">
        <v>0</v>
      </c>
      <c r="Q1010" s="111">
        <v>0</v>
      </c>
      <c r="R1010" s="111">
        <v>0</v>
      </c>
      <c r="S1010" s="111">
        <v>0</v>
      </c>
      <c r="T1010" s="111">
        <v>0</v>
      </c>
      <c r="U1010" s="111">
        <v>0</v>
      </c>
      <c r="V1010" s="111">
        <v>0</v>
      </c>
      <c r="W1010" s="111">
        <v>0</v>
      </c>
      <c r="X1010" s="186">
        <v>0</v>
      </c>
      <c r="Y1010" s="111"/>
    </row>
    <row r="1011" spans="1:25" ht="21.95" customHeight="1" x14ac:dyDescent="0.25">
      <c r="A1011" s="98">
        <v>11</v>
      </c>
      <c r="B1011" s="143" t="s">
        <v>254</v>
      </c>
      <c r="C1011" s="111">
        <v>151021.96</v>
      </c>
      <c r="D1011" s="111" t="s">
        <v>1143</v>
      </c>
      <c r="E1011" s="111">
        <v>151021.96</v>
      </c>
      <c r="F1011" s="165">
        <v>0</v>
      </c>
      <c r="G1011" s="111">
        <v>0</v>
      </c>
      <c r="H1011" s="111">
        <v>0</v>
      </c>
      <c r="I1011" s="111">
        <v>0</v>
      </c>
      <c r="J1011" s="111">
        <v>0</v>
      </c>
      <c r="K1011" s="111">
        <v>0</v>
      </c>
      <c r="L1011" s="111">
        <v>0</v>
      </c>
      <c r="M1011" s="111">
        <v>0</v>
      </c>
      <c r="N1011" s="111">
        <v>0</v>
      </c>
      <c r="O1011" s="111">
        <v>0</v>
      </c>
      <c r="P1011" s="111">
        <v>0</v>
      </c>
      <c r="Q1011" s="111">
        <v>0</v>
      </c>
      <c r="R1011" s="111">
        <v>0</v>
      </c>
      <c r="S1011" s="111">
        <v>0</v>
      </c>
      <c r="T1011" s="111">
        <v>0</v>
      </c>
      <c r="U1011" s="111">
        <v>0</v>
      </c>
      <c r="V1011" s="111">
        <v>0</v>
      </c>
      <c r="W1011" s="111">
        <v>0</v>
      </c>
      <c r="X1011" s="186">
        <v>0</v>
      </c>
      <c r="Y1011" s="111"/>
    </row>
    <row r="1012" spans="1:25" ht="21.95" customHeight="1" x14ac:dyDescent="0.25">
      <c r="A1012" s="98">
        <v>12</v>
      </c>
      <c r="B1012" s="143" t="s">
        <v>255</v>
      </c>
      <c r="C1012" s="111">
        <v>97780.31</v>
      </c>
      <c r="D1012" s="111"/>
      <c r="E1012" s="111">
        <v>0</v>
      </c>
      <c r="F1012" s="165">
        <v>0</v>
      </c>
      <c r="G1012" s="111">
        <v>0</v>
      </c>
      <c r="H1012" s="111">
        <v>0</v>
      </c>
      <c r="I1012" s="111">
        <v>0</v>
      </c>
      <c r="J1012" s="111">
        <v>0</v>
      </c>
      <c r="K1012" s="111">
        <v>0</v>
      </c>
      <c r="L1012" s="111">
        <v>0</v>
      </c>
      <c r="M1012" s="111">
        <v>0</v>
      </c>
      <c r="N1012" s="111">
        <v>0</v>
      </c>
      <c r="O1012" s="111">
        <v>0</v>
      </c>
      <c r="P1012" s="111">
        <v>0</v>
      </c>
      <c r="Q1012" s="111">
        <v>0</v>
      </c>
      <c r="R1012" s="111">
        <v>0</v>
      </c>
      <c r="S1012" s="111">
        <v>0</v>
      </c>
      <c r="T1012" s="111">
        <v>97780.31</v>
      </c>
      <c r="U1012" s="111">
        <v>0</v>
      </c>
      <c r="V1012" s="111">
        <v>0</v>
      </c>
      <c r="W1012" s="111">
        <v>0</v>
      </c>
      <c r="X1012" s="186">
        <v>0</v>
      </c>
      <c r="Y1012" s="111"/>
    </row>
    <row r="1013" spans="1:25" ht="21.95" customHeight="1" x14ac:dyDescent="0.25">
      <c r="A1013" s="98">
        <v>13</v>
      </c>
      <c r="B1013" s="143" t="s">
        <v>258</v>
      </c>
      <c r="C1013" s="111">
        <v>161573.10999999999</v>
      </c>
      <c r="D1013" s="111"/>
      <c r="E1013" s="111">
        <v>0</v>
      </c>
      <c r="F1013" s="165">
        <v>0</v>
      </c>
      <c r="G1013" s="111">
        <v>0</v>
      </c>
      <c r="H1013" s="111">
        <v>0</v>
      </c>
      <c r="I1013" s="111">
        <v>0</v>
      </c>
      <c r="J1013" s="111">
        <v>0</v>
      </c>
      <c r="K1013" s="111">
        <v>0</v>
      </c>
      <c r="L1013" s="111">
        <v>0</v>
      </c>
      <c r="M1013" s="111">
        <v>0</v>
      </c>
      <c r="N1013" s="111">
        <v>0</v>
      </c>
      <c r="O1013" s="111">
        <v>0</v>
      </c>
      <c r="P1013" s="111">
        <v>0</v>
      </c>
      <c r="Q1013" s="111">
        <v>0</v>
      </c>
      <c r="R1013" s="111">
        <v>0</v>
      </c>
      <c r="S1013" s="111">
        <v>0</v>
      </c>
      <c r="T1013" s="111">
        <v>161573.10999999999</v>
      </c>
      <c r="U1013" s="111">
        <v>0</v>
      </c>
      <c r="V1013" s="111">
        <v>0</v>
      </c>
      <c r="W1013" s="111">
        <v>0</v>
      </c>
      <c r="X1013" s="186">
        <v>0</v>
      </c>
      <c r="Y1013" s="111"/>
    </row>
    <row r="1014" spans="1:25" ht="21.95" customHeight="1" x14ac:dyDescent="0.25">
      <c r="A1014" s="98">
        <v>14</v>
      </c>
      <c r="B1014" s="143" t="s">
        <v>513</v>
      </c>
      <c r="C1014" s="111">
        <v>1153137.6299999999</v>
      </c>
      <c r="D1014" s="111" t="s">
        <v>1432</v>
      </c>
      <c r="E1014" s="111">
        <v>1153137.6299999999</v>
      </c>
      <c r="F1014" s="165">
        <v>0</v>
      </c>
      <c r="G1014" s="111">
        <v>0</v>
      </c>
      <c r="H1014" s="111">
        <v>0</v>
      </c>
      <c r="I1014" s="111">
        <v>0</v>
      </c>
      <c r="J1014" s="111">
        <v>0</v>
      </c>
      <c r="K1014" s="111">
        <v>0</v>
      </c>
      <c r="L1014" s="111">
        <v>0</v>
      </c>
      <c r="M1014" s="111">
        <v>0</v>
      </c>
      <c r="N1014" s="111">
        <v>0</v>
      </c>
      <c r="O1014" s="111">
        <v>0</v>
      </c>
      <c r="P1014" s="111">
        <v>0</v>
      </c>
      <c r="Q1014" s="111">
        <v>0</v>
      </c>
      <c r="R1014" s="111">
        <v>0</v>
      </c>
      <c r="S1014" s="111">
        <v>0</v>
      </c>
      <c r="T1014" s="111">
        <v>0</v>
      </c>
      <c r="U1014" s="111">
        <v>0</v>
      </c>
      <c r="V1014" s="111">
        <v>0</v>
      </c>
      <c r="W1014" s="111">
        <v>0</v>
      </c>
      <c r="X1014" s="186">
        <v>0</v>
      </c>
      <c r="Y1014" s="111"/>
    </row>
    <row r="1015" spans="1:25" ht="21.95" customHeight="1" x14ac:dyDescent="0.25">
      <c r="A1015" s="98">
        <v>15</v>
      </c>
      <c r="B1015" s="143" t="s">
        <v>514</v>
      </c>
      <c r="C1015" s="111">
        <v>2371864.56</v>
      </c>
      <c r="D1015" s="111"/>
      <c r="E1015" s="111"/>
      <c r="F1015" s="165">
        <v>0</v>
      </c>
      <c r="G1015" s="111">
        <v>0</v>
      </c>
      <c r="H1015" s="111">
        <v>1500</v>
      </c>
      <c r="I1015" s="111">
        <v>2371864.56</v>
      </c>
      <c r="J1015" s="111">
        <v>0</v>
      </c>
      <c r="K1015" s="111">
        <v>0</v>
      </c>
      <c r="L1015" s="111">
        <v>0</v>
      </c>
      <c r="M1015" s="111">
        <v>0</v>
      </c>
      <c r="N1015" s="111">
        <v>0</v>
      </c>
      <c r="O1015" s="111">
        <v>0</v>
      </c>
      <c r="P1015" s="111">
        <v>0</v>
      </c>
      <c r="Q1015" s="111">
        <v>0</v>
      </c>
      <c r="R1015" s="111">
        <v>0</v>
      </c>
      <c r="S1015" s="111">
        <v>0</v>
      </c>
      <c r="T1015" s="111">
        <v>0</v>
      </c>
      <c r="U1015" s="111">
        <v>0</v>
      </c>
      <c r="V1015" s="111">
        <v>0</v>
      </c>
      <c r="W1015" s="111">
        <v>0</v>
      </c>
      <c r="X1015" s="186">
        <v>0</v>
      </c>
      <c r="Y1015" s="111"/>
    </row>
    <row r="1016" spans="1:25" ht="21.95" customHeight="1" x14ac:dyDescent="0.25">
      <c r="A1016" s="98">
        <v>16</v>
      </c>
      <c r="B1016" s="143" t="s">
        <v>515</v>
      </c>
      <c r="C1016" s="111">
        <v>1193013.76</v>
      </c>
      <c r="D1016" s="111" t="s">
        <v>1432</v>
      </c>
      <c r="E1016" s="111">
        <v>1193013.76</v>
      </c>
      <c r="F1016" s="165">
        <v>0</v>
      </c>
      <c r="G1016" s="111">
        <v>0</v>
      </c>
      <c r="H1016" s="111">
        <v>0</v>
      </c>
      <c r="I1016" s="111">
        <v>0</v>
      </c>
      <c r="J1016" s="111">
        <v>0</v>
      </c>
      <c r="K1016" s="111">
        <v>0</v>
      </c>
      <c r="L1016" s="111">
        <v>0</v>
      </c>
      <c r="M1016" s="111">
        <v>0</v>
      </c>
      <c r="N1016" s="111">
        <v>0</v>
      </c>
      <c r="O1016" s="111">
        <v>0</v>
      </c>
      <c r="P1016" s="111">
        <v>0</v>
      </c>
      <c r="Q1016" s="111">
        <v>0</v>
      </c>
      <c r="R1016" s="111">
        <v>0</v>
      </c>
      <c r="S1016" s="111">
        <v>0</v>
      </c>
      <c r="T1016" s="111">
        <v>0</v>
      </c>
      <c r="U1016" s="111">
        <v>0</v>
      </c>
      <c r="V1016" s="111">
        <v>0</v>
      </c>
      <c r="W1016" s="111">
        <v>0</v>
      </c>
      <c r="X1016" s="186">
        <v>0</v>
      </c>
      <c r="Y1016" s="111"/>
    </row>
    <row r="1017" spans="1:25" ht="21.95" customHeight="1" x14ac:dyDescent="0.25">
      <c r="A1017" s="98">
        <v>17</v>
      </c>
      <c r="B1017" s="143" t="s">
        <v>516</v>
      </c>
      <c r="C1017" s="111">
        <v>3204747.26</v>
      </c>
      <c r="D1017" s="111"/>
      <c r="E1017" s="111">
        <v>0</v>
      </c>
      <c r="F1017" s="165">
        <v>0</v>
      </c>
      <c r="G1017" s="111">
        <v>0</v>
      </c>
      <c r="H1017" s="111">
        <v>1500</v>
      </c>
      <c r="I1017" s="111">
        <v>3204747.26</v>
      </c>
      <c r="J1017" s="111">
        <v>0</v>
      </c>
      <c r="K1017" s="111">
        <v>0</v>
      </c>
      <c r="L1017" s="111">
        <v>0</v>
      </c>
      <c r="M1017" s="111">
        <v>0</v>
      </c>
      <c r="N1017" s="111">
        <v>0</v>
      </c>
      <c r="O1017" s="111">
        <v>0</v>
      </c>
      <c r="P1017" s="111">
        <v>0</v>
      </c>
      <c r="Q1017" s="111">
        <v>0</v>
      </c>
      <c r="R1017" s="111">
        <v>0</v>
      </c>
      <c r="S1017" s="111">
        <v>0</v>
      </c>
      <c r="T1017" s="111">
        <v>0</v>
      </c>
      <c r="U1017" s="111">
        <v>0</v>
      </c>
      <c r="V1017" s="111">
        <v>0</v>
      </c>
      <c r="W1017" s="111">
        <v>0</v>
      </c>
      <c r="X1017" s="186">
        <v>0</v>
      </c>
      <c r="Y1017" s="111"/>
    </row>
    <row r="1018" spans="1:25" ht="21.95" customHeight="1" x14ac:dyDescent="0.25">
      <c r="A1018" s="98">
        <v>18</v>
      </c>
      <c r="B1018" s="143" t="s">
        <v>801</v>
      </c>
      <c r="C1018" s="111">
        <v>2650354.4500000002</v>
      </c>
      <c r="D1018" s="111" t="s">
        <v>1433</v>
      </c>
      <c r="E1018" s="111">
        <v>2650354.4500000002</v>
      </c>
      <c r="F1018" s="165">
        <v>0</v>
      </c>
      <c r="G1018" s="111">
        <v>0</v>
      </c>
      <c r="H1018" s="111">
        <v>0</v>
      </c>
      <c r="I1018" s="111">
        <v>0</v>
      </c>
      <c r="J1018" s="111">
        <v>0</v>
      </c>
      <c r="K1018" s="111">
        <v>0</v>
      </c>
      <c r="L1018" s="111">
        <v>0</v>
      </c>
      <c r="M1018" s="111">
        <v>0</v>
      </c>
      <c r="N1018" s="111">
        <v>0</v>
      </c>
      <c r="O1018" s="111">
        <v>0</v>
      </c>
      <c r="P1018" s="111">
        <v>0</v>
      </c>
      <c r="Q1018" s="111">
        <v>0</v>
      </c>
      <c r="R1018" s="111">
        <v>0</v>
      </c>
      <c r="S1018" s="111">
        <v>0</v>
      </c>
      <c r="T1018" s="111">
        <v>0</v>
      </c>
      <c r="U1018" s="111">
        <v>0</v>
      </c>
      <c r="V1018" s="111">
        <v>0</v>
      </c>
      <c r="W1018" s="111">
        <v>0</v>
      </c>
      <c r="X1018" s="186">
        <v>0</v>
      </c>
      <c r="Y1018" s="111"/>
    </row>
    <row r="1019" spans="1:25" ht="21.95" customHeight="1" x14ac:dyDescent="0.25">
      <c r="A1019" s="98">
        <v>19</v>
      </c>
      <c r="B1019" s="143" t="s">
        <v>802</v>
      </c>
      <c r="C1019" s="111">
        <v>821297.7</v>
      </c>
      <c r="D1019" s="111"/>
      <c r="E1019" s="111">
        <v>0</v>
      </c>
      <c r="F1019" s="165">
        <v>0</v>
      </c>
      <c r="G1019" s="111">
        <v>0</v>
      </c>
      <c r="H1019" s="111">
        <v>0</v>
      </c>
      <c r="I1019" s="111">
        <v>0</v>
      </c>
      <c r="J1019" s="111">
        <v>0</v>
      </c>
      <c r="K1019" s="111">
        <v>0</v>
      </c>
      <c r="L1019" s="111">
        <v>900</v>
      </c>
      <c r="M1019" s="111">
        <v>821297.7</v>
      </c>
      <c r="N1019" s="111">
        <v>0</v>
      </c>
      <c r="O1019" s="111">
        <v>0</v>
      </c>
      <c r="P1019" s="111">
        <v>0</v>
      </c>
      <c r="Q1019" s="111">
        <v>0</v>
      </c>
      <c r="R1019" s="111">
        <v>0</v>
      </c>
      <c r="S1019" s="111">
        <v>0</v>
      </c>
      <c r="T1019" s="111">
        <v>0</v>
      </c>
      <c r="U1019" s="111">
        <v>0</v>
      </c>
      <c r="V1019" s="111">
        <v>0</v>
      </c>
      <c r="W1019" s="111">
        <v>0</v>
      </c>
      <c r="X1019" s="186">
        <v>0</v>
      </c>
      <c r="Y1019" s="111"/>
    </row>
    <row r="1020" spans="1:25" ht="21.95" customHeight="1" x14ac:dyDescent="0.25">
      <c r="A1020" s="98">
        <v>20</v>
      </c>
      <c r="B1020" s="143" t="s">
        <v>517</v>
      </c>
      <c r="C1020" s="111">
        <v>909204.64</v>
      </c>
      <c r="D1020" s="111"/>
      <c r="E1020" s="111"/>
      <c r="F1020" s="165">
        <v>0</v>
      </c>
      <c r="G1020" s="111">
        <v>0</v>
      </c>
      <c r="H1020" s="111">
        <v>650</v>
      </c>
      <c r="I1020" s="111">
        <v>909204.64</v>
      </c>
      <c r="J1020" s="111">
        <v>0</v>
      </c>
      <c r="K1020" s="111">
        <v>0</v>
      </c>
      <c r="L1020" s="111">
        <v>0</v>
      </c>
      <c r="M1020" s="111">
        <v>0</v>
      </c>
      <c r="N1020" s="111">
        <v>0</v>
      </c>
      <c r="O1020" s="111">
        <v>0</v>
      </c>
      <c r="P1020" s="111">
        <v>0</v>
      </c>
      <c r="Q1020" s="111">
        <v>0</v>
      </c>
      <c r="R1020" s="111">
        <v>0</v>
      </c>
      <c r="S1020" s="111">
        <v>0</v>
      </c>
      <c r="T1020" s="111">
        <v>0</v>
      </c>
      <c r="U1020" s="111">
        <v>0</v>
      </c>
      <c r="V1020" s="111">
        <v>0</v>
      </c>
      <c r="W1020" s="111">
        <v>0</v>
      </c>
      <c r="X1020" s="186">
        <v>0</v>
      </c>
      <c r="Y1020" s="111"/>
    </row>
    <row r="1021" spans="1:25" ht="21.95" customHeight="1" x14ac:dyDescent="0.25">
      <c r="A1021" s="98">
        <v>21</v>
      </c>
      <c r="B1021" s="143" t="s">
        <v>518</v>
      </c>
      <c r="C1021" s="111">
        <v>112067.93</v>
      </c>
      <c r="D1021" s="111"/>
      <c r="E1021" s="111">
        <v>0</v>
      </c>
      <c r="F1021" s="165">
        <v>0</v>
      </c>
      <c r="G1021" s="111">
        <v>0</v>
      </c>
      <c r="H1021" s="111">
        <v>0</v>
      </c>
      <c r="I1021" s="111">
        <v>0</v>
      </c>
      <c r="J1021" s="111">
        <v>0</v>
      </c>
      <c r="K1021" s="111">
        <v>0</v>
      </c>
      <c r="L1021" s="111">
        <v>0</v>
      </c>
      <c r="M1021" s="111">
        <v>0</v>
      </c>
      <c r="N1021" s="111">
        <v>0</v>
      </c>
      <c r="O1021" s="111">
        <v>0</v>
      </c>
      <c r="P1021" s="111">
        <v>0</v>
      </c>
      <c r="Q1021" s="111">
        <v>0</v>
      </c>
      <c r="R1021" s="111">
        <v>0</v>
      </c>
      <c r="S1021" s="111">
        <v>0</v>
      </c>
      <c r="T1021" s="111">
        <v>112067.93</v>
      </c>
      <c r="U1021" s="111">
        <v>0</v>
      </c>
      <c r="V1021" s="111">
        <v>0</v>
      </c>
      <c r="W1021" s="111">
        <v>0</v>
      </c>
      <c r="X1021" s="186">
        <v>0</v>
      </c>
      <c r="Y1021" s="111"/>
    </row>
    <row r="1022" spans="1:25" ht="21.95" customHeight="1" x14ac:dyDescent="0.25">
      <c r="A1022" s="98">
        <v>22</v>
      </c>
      <c r="B1022" s="143" t="s">
        <v>519</v>
      </c>
      <c r="C1022" s="111">
        <v>377687.77</v>
      </c>
      <c r="D1022" s="111" t="s">
        <v>1434</v>
      </c>
      <c r="E1022" s="111">
        <v>377687.77</v>
      </c>
      <c r="F1022" s="165">
        <v>0</v>
      </c>
      <c r="G1022" s="111">
        <v>0</v>
      </c>
      <c r="H1022" s="111">
        <v>0</v>
      </c>
      <c r="I1022" s="111">
        <v>0</v>
      </c>
      <c r="J1022" s="111">
        <v>0</v>
      </c>
      <c r="K1022" s="111">
        <v>0</v>
      </c>
      <c r="L1022" s="111">
        <v>0</v>
      </c>
      <c r="M1022" s="111">
        <v>0</v>
      </c>
      <c r="N1022" s="111">
        <v>0</v>
      </c>
      <c r="O1022" s="111">
        <v>0</v>
      </c>
      <c r="P1022" s="111">
        <v>0</v>
      </c>
      <c r="Q1022" s="111">
        <v>0</v>
      </c>
      <c r="R1022" s="111">
        <v>0</v>
      </c>
      <c r="S1022" s="111">
        <v>0</v>
      </c>
      <c r="T1022" s="111">
        <v>0</v>
      </c>
      <c r="U1022" s="111">
        <v>0</v>
      </c>
      <c r="V1022" s="111">
        <v>0</v>
      </c>
      <c r="W1022" s="111">
        <v>0</v>
      </c>
      <c r="X1022" s="186">
        <v>0</v>
      </c>
      <c r="Y1022" s="111"/>
    </row>
    <row r="1023" spans="1:25" ht="21.95" customHeight="1" x14ac:dyDescent="0.25">
      <c r="A1023" s="98">
        <v>23</v>
      </c>
      <c r="B1023" s="143" t="s">
        <v>520</v>
      </c>
      <c r="C1023" s="111">
        <v>229409.91</v>
      </c>
      <c r="D1023" s="111" t="s">
        <v>1141</v>
      </c>
      <c r="E1023" s="111">
        <v>229409.91</v>
      </c>
      <c r="F1023" s="165">
        <v>0</v>
      </c>
      <c r="G1023" s="111">
        <v>0</v>
      </c>
      <c r="H1023" s="111">
        <v>0</v>
      </c>
      <c r="I1023" s="111">
        <v>0</v>
      </c>
      <c r="J1023" s="111">
        <v>0</v>
      </c>
      <c r="K1023" s="111">
        <v>0</v>
      </c>
      <c r="L1023" s="111">
        <v>0</v>
      </c>
      <c r="M1023" s="111">
        <v>0</v>
      </c>
      <c r="N1023" s="111">
        <v>0</v>
      </c>
      <c r="O1023" s="111">
        <v>0</v>
      </c>
      <c r="P1023" s="111">
        <v>0</v>
      </c>
      <c r="Q1023" s="111">
        <v>0</v>
      </c>
      <c r="R1023" s="111">
        <v>0</v>
      </c>
      <c r="S1023" s="111">
        <v>0</v>
      </c>
      <c r="T1023" s="111">
        <v>0</v>
      </c>
      <c r="U1023" s="111">
        <v>0</v>
      </c>
      <c r="V1023" s="111">
        <v>0</v>
      </c>
      <c r="W1023" s="111">
        <v>0</v>
      </c>
      <c r="X1023" s="186">
        <v>0</v>
      </c>
      <c r="Y1023" s="111"/>
    </row>
    <row r="1024" spans="1:25" ht="21.95" customHeight="1" x14ac:dyDescent="0.25">
      <c r="A1024" s="98">
        <v>24</v>
      </c>
      <c r="B1024" s="143" t="s">
        <v>521</v>
      </c>
      <c r="C1024" s="111">
        <v>857794.99</v>
      </c>
      <c r="D1024" s="111"/>
      <c r="E1024" s="111">
        <v>0</v>
      </c>
      <c r="F1024" s="165">
        <v>0</v>
      </c>
      <c r="G1024" s="111">
        <v>0</v>
      </c>
      <c r="H1024" s="111">
        <v>500</v>
      </c>
      <c r="I1024" s="111">
        <v>857794.99</v>
      </c>
      <c r="J1024" s="111">
        <v>0</v>
      </c>
      <c r="K1024" s="111">
        <v>0</v>
      </c>
      <c r="L1024" s="111">
        <v>0</v>
      </c>
      <c r="M1024" s="111">
        <v>0</v>
      </c>
      <c r="N1024" s="111">
        <v>0</v>
      </c>
      <c r="O1024" s="111">
        <v>0</v>
      </c>
      <c r="P1024" s="111">
        <v>0</v>
      </c>
      <c r="Q1024" s="111">
        <v>0</v>
      </c>
      <c r="R1024" s="111">
        <v>0</v>
      </c>
      <c r="S1024" s="111">
        <v>0</v>
      </c>
      <c r="T1024" s="111">
        <v>0</v>
      </c>
      <c r="U1024" s="111">
        <v>0</v>
      </c>
      <c r="V1024" s="111">
        <v>0</v>
      </c>
      <c r="W1024" s="111">
        <v>0</v>
      </c>
      <c r="X1024" s="186">
        <v>0</v>
      </c>
      <c r="Y1024" s="111"/>
    </row>
    <row r="1025" spans="1:25" ht="21.95" customHeight="1" x14ac:dyDescent="0.25">
      <c r="A1025" s="98">
        <v>25</v>
      </c>
      <c r="B1025" s="143" t="s">
        <v>1431</v>
      </c>
      <c r="C1025" s="111">
        <v>21721556.359999999</v>
      </c>
      <c r="D1025" s="111"/>
      <c r="E1025" s="111">
        <v>0</v>
      </c>
      <c r="F1025" s="165">
        <v>11</v>
      </c>
      <c r="G1025" s="111">
        <v>21721556.359999999</v>
      </c>
      <c r="H1025" s="111">
        <v>0</v>
      </c>
      <c r="I1025" s="111">
        <v>0</v>
      </c>
      <c r="J1025" s="111">
        <v>0</v>
      </c>
      <c r="K1025" s="111">
        <v>0</v>
      </c>
      <c r="L1025" s="111">
        <v>0</v>
      </c>
      <c r="M1025" s="111">
        <v>0</v>
      </c>
      <c r="N1025" s="111">
        <v>0</v>
      </c>
      <c r="O1025" s="111">
        <v>0</v>
      </c>
      <c r="P1025" s="111">
        <v>0</v>
      </c>
      <c r="Q1025" s="111">
        <v>0</v>
      </c>
      <c r="R1025" s="111">
        <v>0</v>
      </c>
      <c r="S1025" s="111">
        <v>0</v>
      </c>
      <c r="T1025" s="111">
        <v>0</v>
      </c>
      <c r="U1025" s="111">
        <v>0</v>
      </c>
      <c r="V1025" s="111">
        <v>0</v>
      </c>
      <c r="W1025" s="111">
        <v>0</v>
      </c>
      <c r="X1025" s="186">
        <v>0</v>
      </c>
      <c r="Y1025" s="111"/>
    </row>
    <row r="1026" spans="1:25" ht="21.95" customHeight="1" x14ac:dyDescent="0.25">
      <c r="A1026" s="98">
        <v>26</v>
      </c>
      <c r="B1026" s="143" t="s">
        <v>1641</v>
      </c>
      <c r="C1026" s="111">
        <v>15105286.199999999</v>
      </c>
      <c r="D1026" s="111"/>
      <c r="E1026" s="111">
        <v>0</v>
      </c>
      <c r="F1026" s="165">
        <v>8</v>
      </c>
      <c r="G1026" s="111">
        <v>15105286.199999999</v>
      </c>
      <c r="H1026" s="111">
        <v>0</v>
      </c>
      <c r="I1026" s="111">
        <v>0</v>
      </c>
      <c r="J1026" s="111">
        <v>0</v>
      </c>
      <c r="K1026" s="111">
        <v>0</v>
      </c>
      <c r="L1026" s="111">
        <v>0</v>
      </c>
      <c r="M1026" s="111">
        <v>0</v>
      </c>
      <c r="N1026" s="111">
        <v>0</v>
      </c>
      <c r="O1026" s="111">
        <v>0</v>
      </c>
      <c r="P1026" s="111">
        <v>0</v>
      </c>
      <c r="Q1026" s="111">
        <v>0</v>
      </c>
      <c r="R1026" s="111">
        <v>0</v>
      </c>
      <c r="S1026" s="111">
        <v>0</v>
      </c>
      <c r="T1026" s="111">
        <v>0</v>
      </c>
      <c r="U1026" s="111">
        <v>0</v>
      </c>
      <c r="V1026" s="111">
        <v>0</v>
      </c>
      <c r="W1026" s="111">
        <v>0</v>
      </c>
      <c r="X1026" s="186">
        <v>0</v>
      </c>
      <c r="Y1026" s="111"/>
    </row>
    <row r="1027" spans="1:25" ht="21.75" customHeight="1" x14ac:dyDescent="0.25">
      <c r="A1027" s="98">
        <v>27</v>
      </c>
      <c r="B1027" s="143" t="s">
        <v>1642</v>
      </c>
      <c r="C1027" s="111">
        <v>3416988.08</v>
      </c>
      <c r="D1027" s="275"/>
      <c r="E1027" s="111">
        <v>0</v>
      </c>
      <c r="F1027" s="165">
        <v>2</v>
      </c>
      <c r="G1027" s="111">
        <v>3416988.08</v>
      </c>
      <c r="H1027" s="111">
        <v>0</v>
      </c>
      <c r="I1027" s="111">
        <v>0</v>
      </c>
      <c r="J1027" s="111">
        <v>0</v>
      </c>
      <c r="K1027" s="111">
        <v>0</v>
      </c>
      <c r="L1027" s="111">
        <v>0</v>
      </c>
      <c r="M1027" s="111">
        <v>0</v>
      </c>
      <c r="N1027" s="111">
        <v>0</v>
      </c>
      <c r="O1027" s="111">
        <v>0</v>
      </c>
      <c r="P1027" s="111">
        <v>0</v>
      </c>
      <c r="Q1027" s="111">
        <v>0</v>
      </c>
      <c r="R1027" s="111">
        <v>0</v>
      </c>
      <c r="S1027" s="111">
        <v>0</v>
      </c>
      <c r="T1027" s="111">
        <v>0</v>
      </c>
      <c r="U1027" s="111">
        <v>0</v>
      </c>
      <c r="V1027" s="111">
        <v>0</v>
      </c>
      <c r="W1027" s="111">
        <v>0</v>
      </c>
      <c r="X1027" s="186">
        <v>0</v>
      </c>
      <c r="Y1027" s="111"/>
    </row>
    <row r="1028" spans="1:25" ht="21.95" customHeight="1" x14ac:dyDescent="0.25">
      <c r="A1028" s="98">
        <v>28</v>
      </c>
      <c r="B1028" s="143" t="s">
        <v>1643</v>
      </c>
      <c r="C1028" s="111">
        <v>3414616.56</v>
      </c>
      <c r="D1028" s="275"/>
      <c r="E1028" s="111">
        <v>0</v>
      </c>
      <c r="F1028" s="165">
        <v>2</v>
      </c>
      <c r="G1028" s="111">
        <v>3414616.56</v>
      </c>
      <c r="H1028" s="111">
        <v>0</v>
      </c>
      <c r="I1028" s="111">
        <v>0</v>
      </c>
      <c r="J1028" s="111">
        <v>0</v>
      </c>
      <c r="K1028" s="111">
        <v>0</v>
      </c>
      <c r="L1028" s="111">
        <v>0</v>
      </c>
      <c r="M1028" s="111">
        <v>0</v>
      </c>
      <c r="N1028" s="111">
        <v>0</v>
      </c>
      <c r="O1028" s="111">
        <v>0</v>
      </c>
      <c r="P1028" s="111">
        <v>0</v>
      </c>
      <c r="Q1028" s="111">
        <v>0</v>
      </c>
      <c r="R1028" s="111">
        <v>0</v>
      </c>
      <c r="S1028" s="111">
        <v>0</v>
      </c>
      <c r="T1028" s="111">
        <v>0</v>
      </c>
      <c r="U1028" s="111">
        <v>0</v>
      </c>
      <c r="V1028" s="111">
        <v>0</v>
      </c>
      <c r="W1028" s="111">
        <v>0</v>
      </c>
      <c r="X1028" s="186">
        <v>0</v>
      </c>
      <c r="Y1028" s="111"/>
    </row>
    <row r="1029" spans="1:25" ht="21.95" customHeight="1" x14ac:dyDescent="0.25">
      <c r="A1029" s="98">
        <v>29</v>
      </c>
      <c r="B1029" s="143" t="s">
        <v>1644</v>
      </c>
      <c r="C1029" s="111">
        <v>5396737.1500000004</v>
      </c>
      <c r="D1029" s="275"/>
      <c r="E1029" s="111">
        <v>0</v>
      </c>
      <c r="F1029" s="165">
        <v>3</v>
      </c>
      <c r="G1029" s="111">
        <v>5396737.1500000004</v>
      </c>
      <c r="H1029" s="111">
        <v>0</v>
      </c>
      <c r="I1029" s="111">
        <v>0</v>
      </c>
      <c r="J1029" s="111">
        <v>0</v>
      </c>
      <c r="K1029" s="111">
        <v>0</v>
      </c>
      <c r="L1029" s="111">
        <v>0</v>
      </c>
      <c r="M1029" s="111">
        <v>0</v>
      </c>
      <c r="N1029" s="111">
        <v>0</v>
      </c>
      <c r="O1029" s="111">
        <v>0</v>
      </c>
      <c r="P1029" s="111">
        <v>0</v>
      </c>
      <c r="Q1029" s="111">
        <v>0</v>
      </c>
      <c r="R1029" s="111">
        <v>0</v>
      </c>
      <c r="S1029" s="111">
        <v>0</v>
      </c>
      <c r="T1029" s="111">
        <v>0</v>
      </c>
      <c r="U1029" s="111">
        <v>0</v>
      </c>
      <c r="V1029" s="111">
        <v>0</v>
      </c>
      <c r="W1029" s="111">
        <v>0</v>
      </c>
      <c r="X1029" s="186">
        <v>0</v>
      </c>
      <c r="Y1029" s="111"/>
    </row>
    <row r="1030" spans="1:25" ht="21.95" customHeight="1" x14ac:dyDescent="0.25">
      <c r="A1030" s="98">
        <v>30</v>
      </c>
      <c r="B1030" s="143" t="s">
        <v>1645</v>
      </c>
      <c r="C1030" s="111">
        <v>11236854.619999999</v>
      </c>
      <c r="D1030" s="275"/>
      <c r="E1030" s="111">
        <v>0</v>
      </c>
      <c r="F1030" s="165">
        <v>6</v>
      </c>
      <c r="G1030" s="111">
        <v>11236854.619999999</v>
      </c>
      <c r="H1030" s="111">
        <v>0</v>
      </c>
      <c r="I1030" s="111">
        <v>0</v>
      </c>
      <c r="J1030" s="111">
        <v>0</v>
      </c>
      <c r="K1030" s="111">
        <v>0</v>
      </c>
      <c r="L1030" s="111">
        <v>0</v>
      </c>
      <c r="M1030" s="111">
        <v>0</v>
      </c>
      <c r="N1030" s="111">
        <v>0</v>
      </c>
      <c r="O1030" s="111">
        <v>0</v>
      </c>
      <c r="P1030" s="111">
        <v>0</v>
      </c>
      <c r="Q1030" s="111">
        <v>0</v>
      </c>
      <c r="R1030" s="111">
        <v>0</v>
      </c>
      <c r="S1030" s="111">
        <v>0</v>
      </c>
      <c r="T1030" s="111">
        <v>0</v>
      </c>
      <c r="U1030" s="111">
        <v>0</v>
      </c>
      <c r="V1030" s="111">
        <v>0</v>
      </c>
      <c r="W1030" s="111">
        <v>0</v>
      </c>
      <c r="X1030" s="186">
        <v>0</v>
      </c>
      <c r="Y1030" s="111"/>
    </row>
    <row r="1031" spans="1:25" ht="21.95" customHeight="1" x14ac:dyDescent="0.25">
      <c r="A1031" s="98">
        <v>31</v>
      </c>
      <c r="B1031" s="143" t="s">
        <v>2104</v>
      </c>
      <c r="C1031" s="111">
        <v>6336615.3200000003</v>
      </c>
      <c r="D1031" s="275"/>
      <c r="E1031" s="111">
        <v>0</v>
      </c>
      <c r="F1031" s="165">
        <v>1</v>
      </c>
      <c r="G1031" s="111">
        <v>6336615.3200000003</v>
      </c>
      <c r="H1031" s="111">
        <v>0</v>
      </c>
      <c r="I1031" s="111">
        <v>0</v>
      </c>
      <c r="J1031" s="111">
        <v>0</v>
      </c>
      <c r="K1031" s="111">
        <v>0</v>
      </c>
      <c r="L1031" s="111">
        <v>0</v>
      </c>
      <c r="M1031" s="111">
        <v>0</v>
      </c>
      <c r="N1031" s="111">
        <v>0</v>
      </c>
      <c r="O1031" s="111">
        <v>0</v>
      </c>
      <c r="P1031" s="111">
        <v>0</v>
      </c>
      <c r="Q1031" s="111">
        <v>0</v>
      </c>
      <c r="R1031" s="111">
        <v>0</v>
      </c>
      <c r="S1031" s="111">
        <v>0</v>
      </c>
      <c r="T1031" s="111">
        <v>0</v>
      </c>
      <c r="U1031" s="111">
        <v>0</v>
      </c>
      <c r="V1031" s="111">
        <v>0</v>
      </c>
      <c r="W1031" s="111">
        <v>0</v>
      </c>
      <c r="X1031" s="186">
        <v>0</v>
      </c>
      <c r="Y1031" s="111"/>
    </row>
    <row r="1032" spans="1:25" ht="21.95" customHeight="1" x14ac:dyDescent="0.25">
      <c r="A1032" s="98">
        <v>32</v>
      </c>
      <c r="B1032" s="143" t="s">
        <v>1646</v>
      </c>
      <c r="C1032" s="111">
        <v>13074976.210000001</v>
      </c>
      <c r="D1032" s="275"/>
      <c r="E1032" s="111">
        <v>0</v>
      </c>
      <c r="F1032" s="165">
        <v>6</v>
      </c>
      <c r="G1032" s="111">
        <v>13074976.210000001</v>
      </c>
      <c r="H1032" s="111">
        <v>0</v>
      </c>
      <c r="I1032" s="111">
        <v>0</v>
      </c>
      <c r="J1032" s="111">
        <v>0</v>
      </c>
      <c r="K1032" s="111">
        <v>0</v>
      </c>
      <c r="L1032" s="111">
        <v>0</v>
      </c>
      <c r="M1032" s="111">
        <v>0</v>
      </c>
      <c r="N1032" s="111">
        <v>0</v>
      </c>
      <c r="O1032" s="111">
        <v>0</v>
      </c>
      <c r="P1032" s="111">
        <v>0</v>
      </c>
      <c r="Q1032" s="111">
        <v>0</v>
      </c>
      <c r="R1032" s="111">
        <v>0</v>
      </c>
      <c r="S1032" s="111">
        <v>0</v>
      </c>
      <c r="T1032" s="111">
        <v>0</v>
      </c>
      <c r="U1032" s="111">
        <v>0</v>
      </c>
      <c r="V1032" s="111">
        <v>0</v>
      </c>
      <c r="W1032" s="111">
        <v>0</v>
      </c>
      <c r="X1032" s="186">
        <v>0</v>
      </c>
      <c r="Y1032" s="111"/>
    </row>
    <row r="1033" spans="1:25" ht="21.95" customHeight="1" x14ac:dyDescent="0.25">
      <c r="A1033" s="98">
        <v>33</v>
      </c>
      <c r="B1033" s="143" t="s">
        <v>1647</v>
      </c>
      <c r="C1033" s="111">
        <v>3406079.07</v>
      </c>
      <c r="D1033" s="275"/>
      <c r="E1033" s="111">
        <v>0</v>
      </c>
      <c r="F1033" s="165">
        <v>2</v>
      </c>
      <c r="G1033" s="111">
        <v>3406079.07</v>
      </c>
      <c r="H1033" s="111">
        <v>0</v>
      </c>
      <c r="I1033" s="111">
        <v>0</v>
      </c>
      <c r="J1033" s="111">
        <v>0</v>
      </c>
      <c r="K1033" s="111">
        <v>0</v>
      </c>
      <c r="L1033" s="111">
        <v>0</v>
      </c>
      <c r="M1033" s="111">
        <v>0</v>
      </c>
      <c r="N1033" s="111">
        <v>0</v>
      </c>
      <c r="O1033" s="111">
        <v>0</v>
      </c>
      <c r="P1033" s="111">
        <v>0</v>
      </c>
      <c r="Q1033" s="111">
        <v>0</v>
      </c>
      <c r="R1033" s="111">
        <v>0</v>
      </c>
      <c r="S1033" s="111">
        <v>0</v>
      </c>
      <c r="T1033" s="111">
        <v>0</v>
      </c>
      <c r="U1033" s="111">
        <v>0</v>
      </c>
      <c r="V1033" s="111">
        <v>0</v>
      </c>
      <c r="W1033" s="111">
        <v>0</v>
      </c>
      <c r="X1033" s="186">
        <v>0</v>
      </c>
      <c r="Y1033" s="111"/>
    </row>
    <row r="1034" spans="1:25" ht="21.95" customHeight="1" x14ac:dyDescent="0.25">
      <c r="A1034" s="98">
        <v>34</v>
      </c>
      <c r="B1034" s="143" t="s">
        <v>1648</v>
      </c>
      <c r="C1034" s="111">
        <v>3419928.77</v>
      </c>
      <c r="D1034" s="275"/>
      <c r="E1034" s="111">
        <v>0</v>
      </c>
      <c r="F1034" s="165">
        <v>2</v>
      </c>
      <c r="G1034" s="111">
        <v>3419928.77</v>
      </c>
      <c r="H1034" s="111">
        <v>0</v>
      </c>
      <c r="I1034" s="111">
        <v>0</v>
      </c>
      <c r="J1034" s="111">
        <v>0</v>
      </c>
      <c r="K1034" s="111">
        <v>0</v>
      </c>
      <c r="L1034" s="111">
        <v>0</v>
      </c>
      <c r="M1034" s="111">
        <v>0</v>
      </c>
      <c r="N1034" s="111">
        <v>0</v>
      </c>
      <c r="O1034" s="111">
        <v>0</v>
      </c>
      <c r="P1034" s="111">
        <v>0</v>
      </c>
      <c r="Q1034" s="111">
        <v>0</v>
      </c>
      <c r="R1034" s="111">
        <v>0</v>
      </c>
      <c r="S1034" s="111">
        <v>0</v>
      </c>
      <c r="T1034" s="111">
        <v>0</v>
      </c>
      <c r="U1034" s="111">
        <v>0</v>
      </c>
      <c r="V1034" s="111">
        <v>0</v>
      </c>
      <c r="W1034" s="111">
        <v>0</v>
      </c>
      <c r="X1034" s="186">
        <v>0</v>
      </c>
      <c r="Y1034" s="111"/>
    </row>
    <row r="1035" spans="1:25" ht="21.95" customHeight="1" x14ac:dyDescent="0.25">
      <c r="A1035" s="98">
        <v>35</v>
      </c>
      <c r="B1035" s="143" t="s">
        <v>1649</v>
      </c>
      <c r="C1035" s="111">
        <v>3431406.95</v>
      </c>
      <c r="D1035" s="275"/>
      <c r="E1035" s="111">
        <v>0</v>
      </c>
      <c r="F1035" s="165">
        <v>2</v>
      </c>
      <c r="G1035" s="111">
        <v>3431406.95</v>
      </c>
      <c r="H1035" s="111">
        <v>0</v>
      </c>
      <c r="I1035" s="111">
        <v>0</v>
      </c>
      <c r="J1035" s="111">
        <v>0</v>
      </c>
      <c r="K1035" s="111">
        <v>0</v>
      </c>
      <c r="L1035" s="111">
        <v>0</v>
      </c>
      <c r="M1035" s="111">
        <v>0</v>
      </c>
      <c r="N1035" s="111">
        <v>0</v>
      </c>
      <c r="O1035" s="111">
        <v>0</v>
      </c>
      <c r="P1035" s="111">
        <v>0</v>
      </c>
      <c r="Q1035" s="111">
        <v>0</v>
      </c>
      <c r="R1035" s="111">
        <v>0</v>
      </c>
      <c r="S1035" s="111">
        <v>0</v>
      </c>
      <c r="T1035" s="111">
        <v>0</v>
      </c>
      <c r="U1035" s="111">
        <v>0</v>
      </c>
      <c r="V1035" s="111">
        <v>0</v>
      </c>
      <c r="W1035" s="111">
        <v>0</v>
      </c>
      <c r="X1035" s="186">
        <v>0</v>
      </c>
      <c r="Y1035" s="111"/>
    </row>
    <row r="1036" spans="1:25" ht="21.75" customHeight="1" x14ac:dyDescent="0.25">
      <c r="A1036" s="98">
        <v>36</v>
      </c>
      <c r="B1036" s="143" t="s">
        <v>1650</v>
      </c>
      <c r="C1036" s="111">
        <v>3436624.31</v>
      </c>
      <c r="D1036" s="275"/>
      <c r="E1036" s="111">
        <v>0</v>
      </c>
      <c r="F1036" s="165">
        <v>2</v>
      </c>
      <c r="G1036" s="111">
        <v>3436624.31</v>
      </c>
      <c r="H1036" s="111">
        <v>0</v>
      </c>
      <c r="I1036" s="111">
        <v>0</v>
      </c>
      <c r="J1036" s="111">
        <v>0</v>
      </c>
      <c r="K1036" s="111">
        <v>0</v>
      </c>
      <c r="L1036" s="111">
        <v>0</v>
      </c>
      <c r="M1036" s="111">
        <v>0</v>
      </c>
      <c r="N1036" s="111">
        <v>0</v>
      </c>
      <c r="O1036" s="111">
        <v>0</v>
      </c>
      <c r="P1036" s="111">
        <v>0</v>
      </c>
      <c r="Q1036" s="111">
        <v>0</v>
      </c>
      <c r="R1036" s="111">
        <v>0</v>
      </c>
      <c r="S1036" s="111">
        <v>0</v>
      </c>
      <c r="T1036" s="111">
        <v>0</v>
      </c>
      <c r="U1036" s="111">
        <v>0</v>
      </c>
      <c r="V1036" s="111">
        <v>0</v>
      </c>
      <c r="W1036" s="111">
        <v>0</v>
      </c>
      <c r="X1036" s="186">
        <v>0</v>
      </c>
      <c r="Y1036" s="111"/>
    </row>
    <row r="1037" spans="1:25" ht="21.95" customHeight="1" x14ac:dyDescent="0.25">
      <c r="A1037" s="98">
        <v>37</v>
      </c>
      <c r="B1037" s="143" t="s">
        <v>1651</v>
      </c>
      <c r="C1037" s="111">
        <v>3415185.72</v>
      </c>
      <c r="D1037" s="275"/>
      <c r="E1037" s="111">
        <v>0</v>
      </c>
      <c r="F1037" s="165">
        <v>2</v>
      </c>
      <c r="G1037" s="111">
        <v>3415185.72</v>
      </c>
      <c r="H1037" s="111">
        <v>0</v>
      </c>
      <c r="I1037" s="111">
        <v>0</v>
      </c>
      <c r="J1037" s="111">
        <v>0</v>
      </c>
      <c r="K1037" s="111">
        <v>0</v>
      </c>
      <c r="L1037" s="111">
        <v>0</v>
      </c>
      <c r="M1037" s="111">
        <v>0</v>
      </c>
      <c r="N1037" s="111">
        <v>0</v>
      </c>
      <c r="O1037" s="111">
        <v>0</v>
      </c>
      <c r="P1037" s="111">
        <v>0</v>
      </c>
      <c r="Q1037" s="111">
        <v>0</v>
      </c>
      <c r="R1037" s="111">
        <v>0</v>
      </c>
      <c r="S1037" s="111">
        <v>0</v>
      </c>
      <c r="T1037" s="111">
        <v>0</v>
      </c>
      <c r="U1037" s="111">
        <v>0</v>
      </c>
      <c r="V1037" s="111">
        <v>0</v>
      </c>
      <c r="W1037" s="111">
        <v>0</v>
      </c>
      <c r="X1037" s="186">
        <v>0</v>
      </c>
      <c r="Y1037" s="111"/>
    </row>
    <row r="1038" spans="1:25" ht="21.95" customHeight="1" x14ac:dyDescent="0.25">
      <c r="A1038" s="98">
        <v>38</v>
      </c>
      <c r="B1038" s="143" t="s">
        <v>1652</v>
      </c>
      <c r="C1038" s="111">
        <v>7397735.0899999999</v>
      </c>
      <c r="D1038" s="275"/>
      <c r="E1038" s="111">
        <v>0</v>
      </c>
      <c r="F1038" s="165">
        <v>4</v>
      </c>
      <c r="G1038" s="111">
        <v>7397735.0899999999</v>
      </c>
      <c r="H1038" s="111">
        <v>0</v>
      </c>
      <c r="I1038" s="111">
        <v>0</v>
      </c>
      <c r="J1038" s="111">
        <v>0</v>
      </c>
      <c r="K1038" s="111">
        <v>0</v>
      </c>
      <c r="L1038" s="111">
        <v>0</v>
      </c>
      <c r="M1038" s="111">
        <v>0</v>
      </c>
      <c r="N1038" s="111">
        <v>0</v>
      </c>
      <c r="O1038" s="111">
        <v>0</v>
      </c>
      <c r="P1038" s="111">
        <v>0</v>
      </c>
      <c r="Q1038" s="111">
        <v>0</v>
      </c>
      <c r="R1038" s="111">
        <v>0</v>
      </c>
      <c r="S1038" s="111">
        <v>0</v>
      </c>
      <c r="T1038" s="111">
        <v>0</v>
      </c>
      <c r="U1038" s="111">
        <v>0</v>
      </c>
      <c r="V1038" s="111">
        <v>0</v>
      </c>
      <c r="W1038" s="111">
        <v>0</v>
      </c>
      <c r="X1038" s="186">
        <v>0</v>
      </c>
      <c r="Y1038" s="111"/>
    </row>
    <row r="1039" spans="1:25" ht="21.95" customHeight="1" x14ac:dyDescent="0.25">
      <c r="A1039" s="98">
        <v>39</v>
      </c>
      <c r="B1039" s="143" t="s">
        <v>1653</v>
      </c>
      <c r="C1039" s="111">
        <v>3430932.65</v>
      </c>
      <c r="D1039" s="275"/>
      <c r="E1039" s="111">
        <v>0</v>
      </c>
      <c r="F1039" s="165">
        <v>2</v>
      </c>
      <c r="G1039" s="111">
        <v>3430932.65</v>
      </c>
      <c r="H1039" s="111">
        <v>0</v>
      </c>
      <c r="I1039" s="111">
        <v>0</v>
      </c>
      <c r="J1039" s="111">
        <v>0</v>
      </c>
      <c r="K1039" s="111">
        <v>0</v>
      </c>
      <c r="L1039" s="111">
        <v>0</v>
      </c>
      <c r="M1039" s="111">
        <v>0</v>
      </c>
      <c r="N1039" s="111">
        <v>0</v>
      </c>
      <c r="O1039" s="111">
        <v>0</v>
      </c>
      <c r="P1039" s="111">
        <v>0</v>
      </c>
      <c r="Q1039" s="111">
        <v>0</v>
      </c>
      <c r="R1039" s="111">
        <v>0</v>
      </c>
      <c r="S1039" s="111">
        <v>0</v>
      </c>
      <c r="T1039" s="111">
        <v>0</v>
      </c>
      <c r="U1039" s="111">
        <v>0</v>
      </c>
      <c r="V1039" s="111">
        <v>0</v>
      </c>
      <c r="W1039" s="111">
        <v>0</v>
      </c>
      <c r="X1039" s="186">
        <v>0</v>
      </c>
      <c r="Y1039" s="111"/>
    </row>
    <row r="1040" spans="1:25" ht="21.95" customHeight="1" x14ac:dyDescent="0.25">
      <c r="A1040" s="98">
        <v>40</v>
      </c>
      <c r="B1040" s="143" t="s">
        <v>1654</v>
      </c>
      <c r="C1040" s="111">
        <v>3449240.82</v>
      </c>
      <c r="D1040" s="275"/>
      <c r="E1040" s="111">
        <v>0</v>
      </c>
      <c r="F1040" s="165">
        <v>2</v>
      </c>
      <c r="G1040" s="111">
        <v>3449240.82</v>
      </c>
      <c r="H1040" s="111">
        <v>0</v>
      </c>
      <c r="I1040" s="111">
        <v>0</v>
      </c>
      <c r="J1040" s="111">
        <v>0</v>
      </c>
      <c r="K1040" s="111">
        <v>0</v>
      </c>
      <c r="L1040" s="111">
        <v>0</v>
      </c>
      <c r="M1040" s="111">
        <v>0</v>
      </c>
      <c r="N1040" s="111">
        <v>0</v>
      </c>
      <c r="O1040" s="111">
        <v>0</v>
      </c>
      <c r="P1040" s="111">
        <v>0</v>
      </c>
      <c r="Q1040" s="111">
        <v>0</v>
      </c>
      <c r="R1040" s="111">
        <v>0</v>
      </c>
      <c r="S1040" s="111">
        <v>0</v>
      </c>
      <c r="T1040" s="111">
        <v>0</v>
      </c>
      <c r="U1040" s="111">
        <v>0</v>
      </c>
      <c r="V1040" s="111">
        <v>0</v>
      </c>
      <c r="W1040" s="111">
        <v>0</v>
      </c>
      <c r="X1040" s="186">
        <v>0</v>
      </c>
      <c r="Y1040" s="111"/>
    </row>
    <row r="1041" spans="1:25" ht="21.95" customHeight="1" x14ac:dyDescent="0.25">
      <c r="A1041" s="98">
        <v>41</v>
      </c>
      <c r="B1041" s="143" t="s">
        <v>1655</v>
      </c>
      <c r="C1041" s="111">
        <v>8796788.3300000001</v>
      </c>
      <c r="D1041" s="275"/>
      <c r="E1041" s="111">
        <v>0</v>
      </c>
      <c r="F1041" s="165">
        <v>1</v>
      </c>
      <c r="G1041" s="111">
        <v>8796788.3300000001</v>
      </c>
      <c r="H1041" s="111">
        <v>0</v>
      </c>
      <c r="I1041" s="111">
        <v>0</v>
      </c>
      <c r="J1041" s="111">
        <v>0</v>
      </c>
      <c r="K1041" s="111">
        <v>0</v>
      </c>
      <c r="L1041" s="111">
        <v>0</v>
      </c>
      <c r="M1041" s="111">
        <v>0</v>
      </c>
      <c r="N1041" s="111">
        <v>0</v>
      </c>
      <c r="O1041" s="111">
        <v>0</v>
      </c>
      <c r="P1041" s="111">
        <v>0</v>
      </c>
      <c r="Q1041" s="111">
        <v>0</v>
      </c>
      <c r="R1041" s="111">
        <v>0</v>
      </c>
      <c r="S1041" s="111">
        <v>0</v>
      </c>
      <c r="T1041" s="111">
        <v>0</v>
      </c>
      <c r="U1041" s="111">
        <v>0</v>
      </c>
      <c r="V1041" s="111">
        <v>0</v>
      </c>
      <c r="W1041" s="111">
        <v>0</v>
      </c>
      <c r="X1041" s="186">
        <v>0</v>
      </c>
      <c r="Y1041" s="111"/>
    </row>
    <row r="1042" spans="1:25" ht="21.95" customHeight="1" x14ac:dyDescent="0.25">
      <c r="A1042" s="98">
        <v>42</v>
      </c>
      <c r="B1042" s="143" t="s">
        <v>1657</v>
      </c>
      <c r="C1042" s="111">
        <v>13032573.35</v>
      </c>
      <c r="D1042" s="275"/>
      <c r="E1042" s="111">
        <v>0</v>
      </c>
      <c r="F1042" s="165">
        <v>1</v>
      </c>
      <c r="G1042" s="111">
        <v>13032573.35</v>
      </c>
      <c r="H1042" s="111">
        <v>0</v>
      </c>
      <c r="I1042" s="111">
        <v>0</v>
      </c>
      <c r="J1042" s="111">
        <v>0</v>
      </c>
      <c r="K1042" s="111">
        <v>0</v>
      </c>
      <c r="L1042" s="111">
        <v>0</v>
      </c>
      <c r="M1042" s="111">
        <v>0</v>
      </c>
      <c r="N1042" s="111">
        <v>0</v>
      </c>
      <c r="O1042" s="111">
        <v>0</v>
      </c>
      <c r="P1042" s="111">
        <v>0</v>
      </c>
      <c r="Q1042" s="111">
        <v>0</v>
      </c>
      <c r="R1042" s="111">
        <v>0</v>
      </c>
      <c r="S1042" s="111">
        <v>0</v>
      </c>
      <c r="T1042" s="111">
        <v>0</v>
      </c>
      <c r="U1042" s="111">
        <v>0</v>
      </c>
      <c r="V1042" s="111">
        <v>0</v>
      </c>
      <c r="W1042" s="111">
        <v>0</v>
      </c>
      <c r="X1042" s="186">
        <v>0</v>
      </c>
      <c r="Y1042" s="111"/>
    </row>
    <row r="1043" spans="1:25" s="120" customFormat="1" ht="21.95" customHeight="1" x14ac:dyDescent="0.25">
      <c r="A1043" s="98"/>
      <c r="B1043" s="147" t="s">
        <v>259</v>
      </c>
      <c r="C1043" s="329">
        <f t="shared" ref="C1043:Y1043" si="67">SUM(C1044:C1074)</f>
        <v>60886551.890000001</v>
      </c>
      <c r="D1043" s="329">
        <f t="shared" si="67"/>
        <v>0</v>
      </c>
      <c r="E1043" s="329">
        <f t="shared" si="67"/>
        <v>4648734</v>
      </c>
      <c r="F1043" s="332">
        <f t="shared" si="67"/>
        <v>2</v>
      </c>
      <c r="G1043" s="329">
        <f t="shared" si="67"/>
        <v>3651294.75</v>
      </c>
      <c r="H1043" s="329">
        <f t="shared" si="67"/>
        <v>0</v>
      </c>
      <c r="I1043" s="329">
        <f t="shared" si="67"/>
        <v>42989519.920000002</v>
      </c>
      <c r="J1043" s="329">
        <f t="shared" si="67"/>
        <v>0</v>
      </c>
      <c r="K1043" s="329">
        <f t="shared" si="67"/>
        <v>0</v>
      </c>
      <c r="L1043" s="329">
        <f t="shared" si="67"/>
        <v>0</v>
      </c>
      <c r="M1043" s="329">
        <f t="shared" si="67"/>
        <v>202728.22</v>
      </c>
      <c r="N1043" s="329">
        <f t="shared" si="67"/>
        <v>0</v>
      </c>
      <c r="O1043" s="329">
        <f t="shared" si="67"/>
        <v>7079535.5800000001</v>
      </c>
      <c r="P1043" s="329">
        <f t="shared" si="67"/>
        <v>0</v>
      </c>
      <c r="Q1043" s="329">
        <f t="shared" si="67"/>
        <v>0</v>
      </c>
      <c r="R1043" s="329">
        <f t="shared" si="67"/>
        <v>0</v>
      </c>
      <c r="S1043" s="329">
        <f t="shared" si="67"/>
        <v>0</v>
      </c>
      <c r="T1043" s="329">
        <f t="shared" si="67"/>
        <v>773964.56</v>
      </c>
      <c r="U1043" s="329">
        <f t="shared" si="67"/>
        <v>300000</v>
      </c>
      <c r="V1043" s="329">
        <f t="shared" si="67"/>
        <v>0</v>
      </c>
      <c r="W1043" s="329">
        <f t="shared" si="67"/>
        <v>852555.14</v>
      </c>
      <c r="X1043" s="239">
        <f t="shared" si="67"/>
        <v>388219.72</v>
      </c>
      <c r="Y1043" s="329">
        <f t="shared" si="67"/>
        <v>0</v>
      </c>
    </row>
    <row r="1044" spans="1:25" ht="21.95" customHeight="1" x14ac:dyDescent="0.25">
      <c r="A1044" s="98">
        <v>1</v>
      </c>
      <c r="B1044" s="143" t="s">
        <v>268</v>
      </c>
      <c r="C1044" s="111">
        <v>794324.47999999998</v>
      </c>
      <c r="D1044" s="275"/>
      <c r="E1044" s="111"/>
      <c r="F1044" s="165"/>
      <c r="G1044" s="111"/>
      <c r="H1044" s="111"/>
      <c r="I1044" s="111">
        <v>794324.47999999998</v>
      </c>
      <c r="J1044" s="111"/>
      <c r="K1044" s="111"/>
      <c r="L1044" s="111"/>
      <c r="M1044" s="111"/>
      <c r="N1044" s="111"/>
      <c r="O1044" s="111"/>
      <c r="P1044" s="111"/>
      <c r="Q1044" s="111"/>
      <c r="R1044" s="111"/>
      <c r="S1044" s="111"/>
      <c r="T1044" s="111"/>
      <c r="U1044" s="111"/>
      <c r="V1044" s="111"/>
      <c r="W1044" s="111"/>
      <c r="X1044" s="186"/>
      <c r="Y1044" s="111"/>
    </row>
    <row r="1045" spans="1:25" ht="21.95" customHeight="1" x14ac:dyDescent="0.25">
      <c r="A1045" s="98">
        <v>2</v>
      </c>
      <c r="B1045" s="143" t="s">
        <v>276</v>
      </c>
      <c r="C1045" s="111">
        <v>644355.81999999995</v>
      </c>
      <c r="D1045" s="275"/>
      <c r="E1045" s="111"/>
      <c r="F1045" s="165"/>
      <c r="G1045" s="111"/>
      <c r="H1045" s="111"/>
      <c r="I1045" s="111">
        <v>441627.6</v>
      </c>
      <c r="J1045" s="111"/>
      <c r="K1045" s="111"/>
      <c r="L1045" s="111"/>
      <c r="M1045" s="111">
        <v>202728.22</v>
      </c>
      <c r="N1045" s="111"/>
      <c r="O1045" s="111"/>
      <c r="P1045" s="111"/>
      <c r="Q1045" s="111"/>
      <c r="R1045" s="111"/>
      <c r="S1045" s="111"/>
      <c r="T1045" s="111"/>
      <c r="U1045" s="111"/>
      <c r="V1045" s="111"/>
      <c r="W1045" s="111"/>
      <c r="X1045" s="186"/>
      <c r="Y1045" s="111"/>
    </row>
    <row r="1046" spans="1:25" ht="21.95" customHeight="1" x14ac:dyDescent="0.25">
      <c r="A1046" s="98">
        <v>3</v>
      </c>
      <c r="B1046" s="143" t="s">
        <v>279</v>
      </c>
      <c r="C1046" s="111">
        <v>334372.78000000003</v>
      </c>
      <c r="D1046" s="275"/>
      <c r="E1046" s="111"/>
      <c r="F1046" s="165"/>
      <c r="G1046" s="111"/>
      <c r="H1046" s="111"/>
      <c r="I1046" s="111">
        <v>334372.78000000003</v>
      </c>
      <c r="J1046" s="111"/>
      <c r="K1046" s="111"/>
      <c r="L1046" s="111"/>
      <c r="M1046" s="111"/>
      <c r="N1046" s="111"/>
      <c r="O1046" s="111"/>
      <c r="P1046" s="111"/>
      <c r="Q1046" s="111"/>
      <c r="R1046" s="111"/>
      <c r="S1046" s="111"/>
      <c r="T1046" s="111"/>
      <c r="U1046" s="111"/>
      <c r="V1046" s="111"/>
      <c r="W1046" s="111"/>
      <c r="X1046" s="186"/>
      <c r="Y1046" s="111"/>
    </row>
    <row r="1047" spans="1:25" ht="21.95" customHeight="1" x14ac:dyDescent="0.25">
      <c r="A1047" s="98">
        <v>4</v>
      </c>
      <c r="B1047" s="143" t="s">
        <v>525</v>
      </c>
      <c r="C1047" s="111">
        <v>738511.62</v>
      </c>
      <c r="D1047" s="275"/>
      <c r="E1047" s="111"/>
      <c r="F1047" s="165"/>
      <c r="G1047" s="111"/>
      <c r="H1047" s="111"/>
      <c r="I1047" s="111">
        <v>738511.62</v>
      </c>
      <c r="J1047" s="111"/>
      <c r="K1047" s="111"/>
      <c r="L1047" s="111"/>
      <c r="M1047" s="111"/>
      <c r="N1047" s="111"/>
      <c r="O1047" s="111"/>
      <c r="P1047" s="111"/>
      <c r="Q1047" s="111"/>
      <c r="R1047" s="111"/>
      <c r="S1047" s="111"/>
      <c r="T1047" s="111"/>
      <c r="U1047" s="111"/>
      <c r="V1047" s="111"/>
      <c r="W1047" s="111"/>
      <c r="X1047" s="186"/>
      <c r="Y1047" s="111"/>
    </row>
    <row r="1048" spans="1:25" ht="21.95" customHeight="1" x14ac:dyDescent="0.25">
      <c r="A1048" s="98">
        <v>5</v>
      </c>
      <c r="B1048" s="143" t="s">
        <v>528</v>
      </c>
      <c r="C1048" s="111">
        <v>567986.76</v>
      </c>
      <c r="D1048" s="275"/>
      <c r="E1048" s="111"/>
      <c r="F1048" s="165"/>
      <c r="G1048" s="111"/>
      <c r="H1048" s="111"/>
      <c r="I1048" s="111"/>
      <c r="J1048" s="111"/>
      <c r="K1048" s="111"/>
      <c r="L1048" s="111"/>
      <c r="M1048" s="111"/>
      <c r="N1048" s="111"/>
      <c r="O1048" s="111"/>
      <c r="P1048" s="111"/>
      <c r="Q1048" s="111"/>
      <c r="R1048" s="111"/>
      <c r="S1048" s="111"/>
      <c r="T1048" s="111"/>
      <c r="U1048" s="111"/>
      <c r="V1048" s="111"/>
      <c r="W1048" s="111">
        <v>567986.76</v>
      </c>
      <c r="X1048" s="186"/>
      <c r="Y1048" s="111"/>
    </row>
    <row r="1049" spans="1:25" ht="21.95" customHeight="1" x14ac:dyDescent="0.25">
      <c r="A1049" s="98">
        <v>6</v>
      </c>
      <c r="B1049" s="143" t="s">
        <v>530</v>
      </c>
      <c r="C1049" s="111">
        <v>1471139.36</v>
      </c>
      <c r="D1049" s="275"/>
      <c r="E1049" s="111"/>
      <c r="F1049" s="165"/>
      <c r="G1049" s="111"/>
      <c r="H1049" s="111"/>
      <c r="I1049" s="111">
        <v>1471139.36</v>
      </c>
      <c r="J1049" s="111"/>
      <c r="K1049" s="111"/>
      <c r="L1049" s="111"/>
      <c r="M1049" s="111"/>
      <c r="N1049" s="111"/>
      <c r="O1049" s="111"/>
      <c r="P1049" s="111"/>
      <c r="Q1049" s="111"/>
      <c r="R1049" s="111"/>
      <c r="S1049" s="111"/>
      <c r="T1049" s="111"/>
      <c r="U1049" s="111"/>
      <c r="V1049" s="111"/>
      <c r="W1049" s="111"/>
      <c r="X1049" s="186"/>
      <c r="Y1049" s="111"/>
    </row>
    <row r="1050" spans="1:25" ht="21.95" customHeight="1" x14ac:dyDescent="0.25">
      <c r="A1050" s="98">
        <v>7</v>
      </c>
      <c r="B1050" s="143" t="s">
        <v>532</v>
      </c>
      <c r="C1050" s="111">
        <v>559305.30000000005</v>
      </c>
      <c r="D1050" s="275"/>
      <c r="E1050" s="111"/>
      <c r="F1050" s="165"/>
      <c r="G1050" s="111"/>
      <c r="H1050" s="111"/>
      <c r="I1050" s="111">
        <v>559305.30000000005</v>
      </c>
      <c r="J1050" s="111"/>
      <c r="K1050" s="111"/>
      <c r="L1050" s="111"/>
      <c r="M1050" s="111"/>
      <c r="N1050" s="111"/>
      <c r="O1050" s="111"/>
      <c r="P1050" s="111"/>
      <c r="Q1050" s="111"/>
      <c r="R1050" s="111"/>
      <c r="S1050" s="111"/>
      <c r="T1050" s="111"/>
      <c r="U1050" s="111"/>
      <c r="V1050" s="111"/>
      <c r="W1050" s="111"/>
      <c r="X1050" s="186"/>
      <c r="Y1050" s="111"/>
    </row>
    <row r="1051" spans="1:25" ht="21.95" customHeight="1" x14ac:dyDescent="0.25">
      <c r="A1051" s="98">
        <v>8</v>
      </c>
      <c r="B1051" s="143" t="s">
        <v>534</v>
      </c>
      <c r="C1051" s="111">
        <v>284568.38</v>
      </c>
      <c r="D1051" s="275"/>
      <c r="E1051" s="111"/>
      <c r="F1051" s="165"/>
      <c r="G1051" s="111"/>
      <c r="H1051" s="111"/>
      <c r="I1051" s="111"/>
      <c r="J1051" s="111"/>
      <c r="K1051" s="111"/>
      <c r="L1051" s="111"/>
      <c r="M1051" s="111"/>
      <c r="N1051" s="111"/>
      <c r="O1051" s="111"/>
      <c r="P1051" s="111"/>
      <c r="Q1051" s="111"/>
      <c r="R1051" s="111"/>
      <c r="S1051" s="111"/>
      <c r="T1051" s="111"/>
      <c r="U1051" s="111"/>
      <c r="V1051" s="111"/>
      <c r="W1051" s="111">
        <v>284568.38</v>
      </c>
      <c r="X1051" s="186"/>
      <c r="Y1051" s="111"/>
    </row>
    <row r="1052" spans="1:25" ht="21.95" customHeight="1" x14ac:dyDescent="0.25">
      <c r="A1052" s="98">
        <v>9</v>
      </c>
      <c r="B1052" s="143" t="s">
        <v>537</v>
      </c>
      <c r="C1052" s="111">
        <v>1635215.7</v>
      </c>
      <c r="D1052" s="275"/>
      <c r="E1052" s="111"/>
      <c r="F1052" s="165"/>
      <c r="G1052" s="111"/>
      <c r="H1052" s="111"/>
      <c r="I1052" s="111">
        <v>1635215.7</v>
      </c>
      <c r="J1052" s="111"/>
      <c r="K1052" s="111"/>
      <c r="L1052" s="111"/>
      <c r="M1052" s="111"/>
      <c r="N1052" s="111"/>
      <c r="O1052" s="111"/>
      <c r="P1052" s="111"/>
      <c r="Q1052" s="111"/>
      <c r="R1052" s="111"/>
      <c r="S1052" s="111"/>
      <c r="T1052" s="111"/>
      <c r="U1052" s="111"/>
      <c r="V1052" s="111"/>
      <c r="W1052" s="111"/>
      <c r="X1052" s="186"/>
      <c r="Y1052" s="111"/>
    </row>
    <row r="1053" spans="1:25" ht="21.95" customHeight="1" x14ac:dyDescent="0.25">
      <c r="A1053" s="98">
        <v>10</v>
      </c>
      <c r="B1053" s="143" t="s">
        <v>1410</v>
      </c>
      <c r="C1053" s="111">
        <v>1968521.94</v>
      </c>
      <c r="D1053" s="275"/>
      <c r="E1053" s="111"/>
      <c r="F1053" s="165"/>
      <c r="G1053" s="111"/>
      <c r="H1053" s="111"/>
      <c r="I1053" s="111">
        <v>1968521.94</v>
      </c>
      <c r="J1053" s="111"/>
      <c r="K1053" s="111"/>
      <c r="L1053" s="111"/>
      <c r="M1053" s="111"/>
      <c r="N1053" s="111"/>
      <c r="O1053" s="111"/>
      <c r="P1053" s="111"/>
      <c r="Q1053" s="111"/>
      <c r="R1053" s="111"/>
      <c r="S1053" s="111"/>
      <c r="T1053" s="111"/>
      <c r="U1053" s="111"/>
      <c r="V1053" s="111"/>
      <c r="W1053" s="111"/>
      <c r="X1053" s="186"/>
      <c r="Y1053" s="111"/>
    </row>
    <row r="1054" spans="1:25" ht="21.95" customHeight="1" x14ac:dyDescent="0.25">
      <c r="A1054" s="98">
        <v>11</v>
      </c>
      <c r="B1054" s="143" t="s">
        <v>1419</v>
      </c>
      <c r="C1054" s="111">
        <v>800000</v>
      </c>
      <c r="D1054" s="275" t="s">
        <v>626</v>
      </c>
      <c r="E1054" s="111">
        <v>450000</v>
      </c>
      <c r="F1054" s="165"/>
      <c r="G1054" s="111"/>
      <c r="H1054" s="111"/>
      <c r="I1054" s="111"/>
      <c r="J1054" s="111"/>
      <c r="K1054" s="111"/>
      <c r="L1054" s="111"/>
      <c r="M1054" s="111"/>
      <c r="N1054" s="111"/>
      <c r="O1054" s="111"/>
      <c r="P1054" s="111"/>
      <c r="Q1054" s="111"/>
      <c r="R1054" s="111"/>
      <c r="S1054" s="111"/>
      <c r="T1054" s="111"/>
      <c r="U1054" s="111"/>
      <c r="V1054" s="111"/>
      <c r="W1054" s="111"/>
      <c r="X1054" s="186">
        <v>350000</v>
      </c>
      <c r="Y1054" s="111"/>
    </row>
    <row r="1055" spans="1:25" ht="21.95" customHeight="1" x14ac:dyDescent="0.25">
      <c r="A1055" s="98">
        <v>12</v>
      </c>
      <c r="B1055" s="143" t="s">
        <v>1411</v>
      </c>
      <c r="C1055" s="111">
        <v>1839449.65</v>
      </c>
      <c r="D1055" s="275"/>
      <c r="E1055" s="111"/>
      <c r="F1055" s="165">
        <v>1</v>
      </c>
      <c r="G1055" s="111">
        <v>1839449.65</v>
      </c>
      <c r="H1055" s="111"/>
      <c r="I1055" s="111"/>
      <c r="J1055" s="111"/>
      <c r="K1055" s="111"/>
      <c r="L1055" s="111"/>
      <c r="M1055" s="111"/>
      <c r="N1055" s="111"/>
      <c r="O1055" s="111"/>
      <c r="P1055" s="111"/>
      <c r="Q1055" s="111"/>
      <c r="R1055" s="111"/>
      <c r="S1055" s="111"/>
      <c r="T1055" s="111"/>
      <c r="U1055" s="111"/>
      <c r="V1055" s="111"/>
      <c r="W1055" s="111"/>
      <c r="X1055" s="186"/>
      <c r="Y1055" s="111"/>
    </row>
    <row r="1056" spans="1:25" ht="21.95" customHeight="1" x14ac:dyDescent="0.25">
      <c r="A1056" s="98">
        <v>13</v>
      </c>
      <c r="B1056" s="143" t="s">
        <v>1412</v>
      </c>
      <c r="C1056" s="111">
        <v>1811845.1</v>
      </c>
      <c r="D1056" s="275"/>
      <c r="E1056" s="111"/>
      <c r="F1056" s="165">
        <v>1</v>
      </c>
      <c r="G1056" s="111">
        <v>1811845.1</v>
      </c>
      <c r="H1056" s="111"/>
      <c r="I1056" s="111"/>
      <c r="J1056" s="111"/>
      <c r="K1056" s="111"/>
      <c r="L1056" s="111"/>
      <c r="M1056" s="111"/>
      <c r="N1056" s="111"/>
      <c r="O1056" s="111"/>
      <c r="P1056" s="111"/>
      <c r="Q1056" s="111"/>
      <c r="R1056" s="111"/>
      <c r="S1056" s="111"/>
      <c r="T1056" s="111"/>
      <c r="U1056" s="111"/>
      <c r="V1056" s="111"/>
      <c r="W1056" s="111"/>
      <c r="X1056" s="186"/>
      <c r="Y1056" s="111"/>
    </row>
    <row r="1057" spans="1:25" ht="21.95" customHeight="1" x14ac:dyDescent="0.25">
      <c r="A1057" s="98">
        <v>14</v>
      </c>
      <c r="B1057" s="143" t="s">
        <v>1415</v>
      </c>
      <c r="C1057" s="111">
        <v>3659613.89</v>
      </c>
      <c r="D1057" s="275"/>
      <c r="E1057" s="111"/>
      <c r="F1057" s="165"/>
      <c r="G1057" s="111"/>
      <c r="H1057" s="111"/>
      <c r="I1057" s="111">
        <v>3659613.89</v>
      </c>
      <c r="J1057" s="111"/>
      <c r="K1057" s="111"/>
      <c r="L1057" s="111"/>
      <c r="M1057" s="111"/>
      <c r="N1057" s="111"/>
      <c r="O1057" s="111"/>
      <c r="P1057" s="111"/>
      <c r="Q1057" s="111"/>
      <c r="R1057" s="111"/>
      <c r="S1057" s="111"/>
      <c r="T1057" s="111"/>
      <c r="U1057" s="111"/>
      <c r="V1057" s="111"/>
      <c r="W1057" s="111"/>
      <c r="X1057" s="186"/>
      <c r="Y1057" s="111"/>
    </row>
    <row r="1058" spans="1:25" ht="21.95" customHeight="1" x14ac:dyDescent="0.25">
      <c r="A1058" s="98">
        <v>15</v>
      </c>
      <c r="B1058" s="143" t="s">
        <v>1659</v>
      </c>
      <c r="C1058" s="111">
        <v>1450797.93</v>
      </c>
      <c r="D1058" s="275"/>
      <c r="E1058" s="111"/>
      <c r="F1058" s="165"/>
      <c r="G1058" s="111"/>
      <c r="H1058" s="111"/>
      <c r="I1058" s="111">
        <v>1450797.93</v>
      </c>
      <c r="J1058" s="111"/>
      <c r="K1058" s="111"/>
      <c r="L1058" s="111"/>
      <c r="M1058" s="111"/>
      <c r="N1058" s="111"/>
      <c r="O1058" s="111"/>
      <c r="P1058" s="111"/>
      <c r="Q1058" s="111"/>
      <c r="R1058" s="111"/>
      <c r="S1058" s="111"/>
      <c r="T1058" s="111"/>
      <c r="U1058" s="111"/>
      <c r="V1058" s="111"/>
      <c r="W1058" s="111"/>
      <c r="X1058" s="186"/>
      <c r="Y1058" s="111"/>
    </row>
    <row r="1059" spans="1:25" ht="21.95" customHeight="1" x14ac:dyDescent="0.25">
      <c r="A1059" s="98">
        <v>16</v>
      </c>
      <c r="B1059" s="143" t="s">
        <v>1416</v>
      </c>
      <c r="C1059" s="111">
        <v>2439005.58</v>
      </c>
      <c r="D1059" s="275"/>
      <c r="E1059" s="111"/>
      <c r="F1059" s="165"/>
      <c r="G1059" s="111"/>
      <c r="H1059" s="111"/>
      <c r="I1059" s="111">
        <v>2439005.58</v>
      </c>
      <c r="J1059" s="111"/>
      <c r="K1059" s="111"/>
      <c r="L1059" s="111"/>
      <c r="M1059" s="111"/>
      <c r="N1059" s="111"/>
      <c r="O1059" s="111"/>
      <c r="P1059" s="111"/>
      <c r="Q1059" s="111"/>
      <c r="R1059" s="111"/>
      <c r="S1059" s="111"/>
      <c r="T1059" s="111"/>
      <c r="U1059" s="111"/>
      <c r="V1059" s="111"/>
      <c r="W1059" s="111"/>
      <c r="X1059" s="186"/>
      <c r="Y1059" s="111"/>
    </row>
    <row r="1060" spans="1:25" ht="21.95" customHeight="1" x14ac:dyDescent="0.25">
      <c r="A1060" s="98">
        <v>17</v>
      </c>
      <c r="B1060" s="143" t="s">
        <v>1417</v>
      </c>
      <c r="C1060" s="111">
        <v>2295374.4</v>
      </c>
      <c r="D1060" s="275"/>
      <c r="E1060" s="111"/>
      <c r="F1060" s="165"/>
      <c r="G1060" s="111"/>
      <c r="H1060" s="111"/>
      <c r="I1060" s="111">
        <v>2295374.4</v>
      </c>
      <c r="J1060" s="111"/>
      <c r="K1060" s="111"/>
      <c r="L1060" s="111"/>
      <c r="M1060" s="111"/>
      <c r="N1060" s="111"/>
      <c r="O1060" s="111"/>
      <c r="P1060" s="111"/>
      <c r="Q1060" s="111"/>
      <c r="R1060" s="111"/>
      <c r="S1060" s="111"/>
      <c r="T1060" s="111"/>
      <c r="U1060" s="111"/>
      <c r="V1060" s="111"/>
      <c r="W1060" s="111"/>
      <c r="X1060" s="186"/>
      <c r="Y1060" s="111"/>
    </row>
    <row r="1061" spans="1:25" ht="21.95" customHeight="1" x14ac:dyDescent="0.25">
      <c r="A1061" s="98">
        <v>18</v>
      </c>
      <c r="B1061" s="143" t="s">
        <v>1418</v>
      </c>
      <c r="C1061" s="111">
        <v>38219.72</v>
      </c>
      <c r="D1061" s="275"/>
      <c r="E1061" s="111"/>
      <c r="F1061" s="165"/>
      <c r="G1061" s="111"/>
      <c r="H1061" s="111"/>
      <c r="I1061" s="111"/>
      <c r="J1061" s="111"/>
      <c r="K1061" s="111"/>
      <c r="L1061" s="111"/>
      <c r="M1061" s="111"/>
      <c r="N1061" s="111"/>
      <c r="O1061" s="111"/>
      <c r="P1061" s="111"/>
      <c r="Q1061" s="111"/>
      <c r="R1061" s="111"/>
      <c r="S1061" s="111"/>
      <c r="T1061" s="111"/>
      <c r="U1061" s="111"/>
      <c r="V1061" s="111"/>
      <c r="W1061" s="111"/>
      <c r="X1061" s="186">
        <v>38219.72</v>
      </c>
      <c r="Y1061" s="111"/>
    </row>
    <row r="1062" spans="1:25" ht="21.95" customHeight="1" x14ac:dyDescent="0.25">
      <c r="A1062" s="98">
        <v>19</v>
      </c>
      <c r="B1062" s="143" t="s">
        <v>1413</v>
      </c>
      <c r="C1062" s="111">
        <v>5568315.5599999996</v>
      </c>
      <c r="D1062" s="275"/>
      <c r="E1062" s="111"/>
      <c r="F1062" s="165"/>
      <c r="G1062" s="111"/>
      <c r="H1062" s="111"/>
      <c r="I1062" s="111">
        <v>5568315.5599999996</v>
      </c>
      <c r="J1062" s="111"/>
      <c r="K1062" s="111"/>
      <c r="L1062" s="111"/>
      <c r="M1062" s="111"/>
      <c r="N1062" s="111"/>
      <c r="O1062" s="111"/>
      <c r="P1062" s="111"/>
      <c r="Q1062" s="111"/>
      <c r="R1062" s="111"/>
      <c r="S1062" s="111"/>
      <c r="T1062" s="111"/>
      <c r="U1062" s="111"/>
      <c r="V1062" s="111"/>
      <c r="W1062" s="111"/>
      <c r="X1062" s="186"/>
      <c r="Y1062" s="111"/>
    </row>
    <row r="1063" spans="1:25" ht="21.95" customHeight="1" x14ac:dyDescent="0.25">
      <c r="A1063" s="98">
        <v>20</v>
      </c>
      <c r="B1063" s="143" t="s">
        <v>1414</v>
      </c>
      <c r="C1063" s="111">
        <v>1854809.17</v>
      </c>
      <c r="D1063" s="275"/>
      <c r="E1063" s="111"/>
      <c r="F1063" s="165"/>
      <c r="G1063" s="111"/>
      <c r="H1063" s="111"/>
      <c r="I1063" s="111">
        <v>1854809.17</v>
      </c>
      <c r="J1063" s="111"/>
      <c r="K1063" s="111"/>
      <c r="L1063" s="111"/>
      <c r="M1063" s="111"/>
      <c r="N1063" s="111"/>
      <c r="O1063" s="111"/>
      <c r="P1063" s="111"/>
      <c r="Q1063" s="111"/>
      <c r="R1063" s="111"/>
      <c r="S1063" s="111"/>
      <c r="T1063" s="111"/>
      <c r="U1063" s="111"/>
      <c r="V1063" s="111"/>
      <c r="W1063" s="111"/>
      <c r="X1063" s="186"/>
      <c r="Y1063" s="111"/>
    </row>
    <row r="1064" spans="1:25" ht="21.95" customHeight="1" x14ac:dyDescent="0.25">
      <c r="A1064" s="98">
        <v>21</v>
      </c>
      <c r="B1064" s="143" t="s">
        <v>1420</v>
      </c>
      <c r="C1064" s="111">
        <v>3290355.92</v>
      </c>
      <c r="D1064" s="275"/>
      <c r="E1064" s="111"/>
      <c r="F1064" s="165"/>
      <c r="G1064" s="111"/>
      <c r="H1064" s="111"/>
      <c r="I1064" s="111"/>
      <c r="J1064" s="111"/>
      <c r="K1064" s="111"/>
      <c r="L1064" s="111"/>
      <c r="M1064" s="111"/>
      <c r="N1064" s="111"/>
      <c r="O1064" s="111">
        <v>3290355.92</v>
      </c>
      <c r="P1064" s="111"/>
      <c r="Q1064" s="111"/>
      <c r="R1064" s="111"/>
      <c r="S1064" s="111"/>
      <c r="T1064" s="111"/>
      <c r="U1064" s="111"/>
      <c r="V1064" s="111"/>
      <c r="W1064" s="111"/>
      <c r="X1064" s="186"/>
      <c r="Y1064" s="111"/>
    </row>
    <row r="1065" spans="1:25" ht="21.95" customHeight="1" x14ac:dyDescent="0.25">
      <c r="A1065" s="98">
        <v>22</v>
      </c>
      <c r="B1065" s="143" t="s">
        <v>1421</v>
      </c>
      <c r="C1065" s="111">
        <v>300000</v>
      </c>
      <c r="D1065" s="275"/>
      <c r="E1065" s="111"/>
      <c r="F1065" s="165"/>
      <c r="G1065" s="111"/>
      <c r="H1065" s="111"/>
      <c r="I1065" s="111"/>
      <c r="J1065" s="111"/>
      <c r="K1065" s="111"/>
      <c r="L1065" s="111"/>
      <c r="M1065" s="111"/>
      <c r="N1065" s="111"/>
      <c r="O1065" s="111"/>
      <c r="P1065" s="111"/>
      <c r="Q1065" s="111"/>
      <c r="R1065" s="111"/>
      <c r="S1065" s="111"/>
      <c r="T1065" s="111"/>
      <c r="U1065" s="111">
        <v>300000</v>
      </c>
      <c r="V1065" s="111"/>
      <c r="W1065" s="111"/>
      <c r="X1065" s="186"/>
      <c r="Y1065" s="111"/>
    </row>
    <row r="1066" spans="1:25" ht="21.95" customHeight="1" x14ac:dyDescent="0.25">
      <c r="A1066" s="98">
        <v>23</v>
      </c>
      <c r="B1066" s="143" t="s">
        <v>1422</v>
      </c>
      <c r="C1066" s="111">
        <v>6306934.4000000004</v>
      </c>
      <c r="D1066" s="275"/>
      <c r="E1066" s="111"/>
      <c r="F1066" s="165"/>
      <c r="G1066" s="111"/>
      <c r="H1066" s="111"/>
      <c r="I1066" s="111">
        <v>6306934.4000000004</v>
      </c>
      <c r="J1066" s="111"/>
      <c r="K1066" s="111"/>
      <c r="L1066" s="111"/>
      <c r="M1066" s="111"/>
      <c r="N1066" s="111"/>
      <c r="O1066" s="111"/>
      <c r="P1066" s="111"/>
      <c r="Q1066" s="111"/>
      <c r="R1066" s="111"/>
      <c r="S1066" s="111"/>
      <c r="T1066" s="111"/>
      <c r="U1066" s="111"/>
      <c r="V1066" s="111"/>
      <c r="W1066" s="111"/>
      <c r="X1066" s="186"/>
      <c r="Y1066" s="111"/>
    </row>
    <row r="1067" spans="1:25" ht="21.95" customHeight="1" x14ac:dyDescent="0.25">
      <c r="A1067" s="98">
        <v>24</v>
      </c>
      <c r="B1067" s="143" t="s">
        <v>1423</v>
      </c>
      <c r="C1067" s="111">
        <v>996443.07</v>
      </c>
      <c r="D1067" s="275"/>
      <c r="E1067" s="111"/>
      <c r="F1067" s="165"/>
      <c r="G1067" s="111"/>
      <c r="H1067" s="111"/>
      <c r="I1067" s="111"/>
      <c r="J1067" s="111"/>
      <c r="K1067" s="111"/>
      <c r="L1067" s="111"/>
      <c r="M1067" s="111"/>
      <c r="N1067" s="111"/>
      <c r="O1067" s="111">
        <v>996443.07</v>
      </c>
      <c r="P1067" s="111"/>
      <c r="Q1067" s="111"/>
      <c r="R1067" s="111"/>
      <c r="S1067" s="111"/>
      <c r="T1067" s="111"/>
      <c r="U1067" s="111"/>
      <c r="V1067" s="111"/>
      <c r="W1067" s="111"/>
      <c r="X1067" s="186"/>
      <c r="Y1067" s="111"/>
    </row>
    <row r="1068" spans="1:25" ht="21.95" customHeight="1" x14ac:dyDescent="0.25">
      <c r="A1068" s="98">
        <v>25</v>
      </c>
      <c r="B1068" s="143" t="s">
        <v>1424</v>
      </c>
      <c r="C1068" s="111">
        <v>773964.56</v>
      </c>
      <c r="D1068" s="275"/>
      <c r="E1068" s="111"/>
      <c r="F1068" s="165"/>
      <c r="G1068" s="111"/>
      <c r="H1068" s="111"/>
      <c r="I1068" s="111"/>
      <c r="J1068" s="111"/>
      <c r="K1068" s="111"/>
      <c r="L1068" s="111"/>
      <c r="M1068" s="111"/>
      <c r="N1068" s="111"/>
      <c r="O1068" s="111"/>
      <c r="P1068" s="111"/>
      <c r="Q1068" s="111"/>
      <c r="R1068" s="111"/>
      <c r="S1068" s="111"/>
      <c r="T1068" s="111">
        <v>773964.56</v>
      </c>
      <c r="U1068" s="111"/>
      <c r="V1068" s="111"/>
      <c r="W1068" s="111"/>
      <c r="X1068" s="186"/>
      <c r="Y1068" s="111"/>
    </row>
    <row r="1069" spans="1:25" ht="21.95" customHeight="1" x14ac:dyDescent="0.25">
      <c r="A1069" s="98">
        <v>26</v>
      </c>
      <c r="B1069" s="143" t="s">
        <v>1425</v>
      </c>
      <c r="C1069" s="111">
        <v>7560502</v>
      </c>
      <c r="D1069" s="275"/>
      <c r="E1069" s="111"/>
      <c r="F1069" s="165"/>
      <c r="G1069" s="111"/>
      <c r="H1069" s="111"/>
      <c r="I1069" s="111">
        <v>7560502</v>
      </c>
      <c r="J1069" s="111"/>
      <c r="K1069" s="111"/>
      <c r="L1069" s="111"/>
      <c r="M1069" s="111"/>
      <c r="N1069" s="111"/>
      <c r="O1069" s="111"/>
      <c r="P1069" s="111"/>
      <c r="Q1069" s="111"/>
      <c r="R1069" s="111"/>
      <c r="S1069" s="111"/>
      <c r="T1069" s="111"/>
      <c r="U1069" s="111"/>
      <c r="V1069" s="111"/>
      <c r="W1069" s="111"/>
      <c r="X1069" s="186"/>
      <c r="Y1069" s="111"/>
    </row>
    <row r="1070" spans="1:25" ht="21.95" customHeight="1" x14ac:dyDescent="0.25">
      <c r="A1070" s="98">
        <v>27</v>
      </c>
      <c r="B1070" s="143" t="s">
        <v>1426</v>
      </c>
      <c r="C1070" s="111">
        <v>3911148.21</v>
      </c>
      <c r="D1070" s="275"/>
      <c r="E1070" s="111"/>
      <c r="F1070" s="165"/>
      <c r="G1070" s="111"/>
      <c r="H1070" s="111"/>
      <c r="I1070" s="111">
        <v>3911148.21</v>
      </c>
      <c r="J1070" s="111"/>
      <c r="K1070" s="111"/>
      <c r="L1070" s="111"/>
      <c r="M1070" s="111"/>
      <c r="N1070" s="111"/>
      <c r="O1070" s="111"/>
      <c r="P1070" s="111"/>
      <c r="Q1070" s="111"/>
      <c r="R1070" s="111"/>
      <c r="S1070" s="111"/>
      <c r="T1070" s="111"/>
      <c r="U1070" s="111"/>
      <c r="V1070" s="111"/>
      <c r="W1070" s="111"/>
      <c r="X1070" s="186"/>
      <c r="Y1070" s="111"/>
    </row>
    <row r="1071" spans="1:25" ht="21.95" customHeight="1" x14ac:dyDescent="0.25">
      <c r="A1071" s="98">
        <v>28</v>
      </c>
      <c r="B1071" s="143" t="s">
        <v>1427</v>
      </c>
      <c r="C1071" s="111">
        <v>1363356.59</v>
      </c>
      <c r="D1071" s="275"/>
      <c r="E1071" s="111"/>
      <c r="F1071" s="165"/>
      <c r="G1071" s="111"/>
      <c r="H1071" s="111"/>
      <c r="I1071" s="111"/>
      <c r="J1071" s="111"/>
      <c r="K1071" s="111"/>
      <c r="L1071" s="111"/>
      <c r="M1071" s="111"/>
      <c r="N1071" s="111"/>
      <c r="O1071" s="111">
        <v>1363356.59</v>
      </c>
      <c r="P1071" s="111"/>
      <c r="Q1071" s="111"/>
      <c r="R1071" s="111"/>
      <c r="S1071" s="111"/>
      <c r="T1071" s="111"/>
      <c r="U1071" s="111"/>
      <c r="V1071" s="111"/>
      <c r="W1071" s="111"/>
      <c r="X1071" s="186"/>
      <c r="Y1071" s="111"/>
    </row>
    <row r="1072" spans="1:25" ht="21.95" customHeight="1" x14ac:dyDescent="0.25">
      <c r="A1072" s="98">
        <v>29</v>
      </c>
      <c r="B1072" s="143" t="s">
        <v>1428</v>
      </c>
      <c r="C1072" s="111">
        <v>2099661.65</v>
      </c>
      <c r="D1072" s="275" t="s">
        <v>663</v>
      </c>
      <c r="E1072" s="111">
        <v>2099661.65</v>
      </c>
      <c r="F1072" s="165"/>
      <c r="G1072" s="111"/>
      <c r="H1072" s="111"/>
      <c r="I1072" s="111"/>
      <c r="J1072" s="111"/>
      <c r="K1072" s="111"/>
      <c r="L1072" s="111"/>
      <c r="M1072" s="111"/>
      <c r="N1072" s="111"/>
      <c r="O1072" s="111"/>
      <c r="P1072" s="111"/>
      <c r="Q1072" s="111"/>
      <c r="R1072" s="111"/>
      <c r="S1072" s="111"/>
      <c r="T1072" s="111"/>
      <c r="U1072" s="111"/>
      <c r="V1072" s="111"/>
      <c r="W1072" s="111"/>
      <c r="X1072" s="186"/>
      <c r="Y1072" s="111"/>
    </row>
    <row r="1073" spans="1:25" ht="21.95" customHeight="1" x14ac:dyDescent="0.25">
      <c r="A1073" s="98">
        <v>30</v>
      </c>
      <c r="B1073" s="143" t="s">
        <v>1429</v>
      </c>
      <c r="C1073" s="111">
        <v>2099072.35</v>
      </c>
      <c r="D1073" s="275" t="s">
        <v>663</v>
      </c>
      <c r="E1073" s="111">
        <v>2099072.35</v>
      </c>
      <c r="F1073" s="165"/>
      <c r="G1073" s="111"/>
      <c r="H1073" s="111"/>
      <c r="I1073" s="111"/>
      <c r="J1073" s="111"/>
      <c r="K1073" s="111"/>
      <c r="L1073" s="111"/>
      <c r="M1073" s="111"/>
      <c r="N1073" s="111"/>
      <c r="O1073" s="111"/>
      <c r="P1073" s="111"/>
      <c r="Q1073" s="111"/>
      <c r="R1073" s="111"/>
      <c r="S1073" s="111"/>
      <c r="T1073" s="111"/>
      <c r="U1073" s="111"/>
      <c r="V1073" s="111"/>
      <c r="W1073" s="111"/>
      <c r="X1073" s="186"/>
      <c r="Y1073" s="111"/>
    </row>
    <row r="1074" spans="1:25" ht="21.75" customHeight="1" x14ac:dyDescent="0.25">
      <c r="A1074" s="98">
        <v>31</v>
      </c>
      <c r="B1074" s="143" t="s">
        <v>1430</v>
      </c>
      <c r="C1074" s="111">
        <v>1429380</v>
      </c>
      <c r="D1074" s="275"/>
      <c r="E1074" s="111"/>
      <c r="F1074" s="165"/>
      <c r="G1074" s="111"/>
      <c r="H1074" s="111"/>
      <c r="I1074" s="111"/>
      <c r="J1074" s="111"/>
      <c r="K1074" s="111"/>
      <c r="L1074" s="111"/>
      <c r="M1074" s="111"/>
      <c r="N1074" s="111"/>
      <c r="O1074" s="111">
        <v>1429380</v>
      </c>
      <c r="P1074" s="111"/>
      <c r="Q1074" s="111"/>
      <c r="R1074" s="111"/>
      <c r="S1074" s="111"/>
      <c r="T1074" s="111"/>
      <c r="U1074" s="111"/>
      <c r="V1074" s="111"/>
      <c r="W1074" s="111"/>
      <c r="X1074" s="186"/>
      <c r="Y1074" s="111"/>
    </row>
    <row r="1075" spans="1:25" ht="21.75" customHeight="1" x14ac:dyDescent="0.25">
      <c r="B1075" s="147" t="s">
        <v>288</v>
      </c>
      <c r="C1075" s="116">
        <f>SUM(C1076:C1079)</f>
        <v>433894.87</v>
      </c>
      <c r="D1075" s="278"/>
      <c r="E1075" s="116">
        <f>SUM(E1076:E1079)</f>
        <v>80123.899999999994</v>
      </c>
      <c r="F1075" s="134"/>
      <c r="G1075" s="116"/>
      <c r="H1075" s="116"/>
      <c r="I1075" s="116">
        <f t="shared" ref="I1075:P1075" si="68">SUM(I1076:I1079)</f>
        <v>0</v>
      </c>
      <c r="J1075" s="116">
        <f t="shared" si="68"/>
        <v>0</v>
      </c>
      <c r="K1075" s="116">
        <f t="shared" si="68"/>
        <v>0</v>
      </c>
      <c r="L1075" s="116">
        <f t="shared" si="68"/>
        <v>525.70000000000005</v>
      </c>
      <c r="M1075" s="116">
        <f t="shared" si="68"/>
        <v>321481.32</v>
      </c>
      <c r="N1075" s="116">
        <f t="shared" si="68"/>
        <v>0</v>
      </c>
      <c r="O1075" s="116">
        <f t="shared" si="68"/>
        <v>0</v>
      </c>
      <c r="P1075" s="116">
        <f t="shared" si="68"/>
        <v>0</v>
      </c>
      <c r="Q1075" s="116"/>
      <c r="R1075" s="116">
        <f>SUM(R1076:R1079)</f>
        <v>0</v>
      </c>
      <c r="S1075" s="116">
        <f>SUM(S1076:S1079)</f>
        <v>0</v>
      </c>
      <c r="T1075" s="116">
        <f>SUM(T1076:T1079)</f>
        <v>0</v>
      </c>
      <c r="U1075" s="116">
        <f>SUM(U1076:U1079)</f>
        <v>0</v>
      </c>
      <c r="V1075" s="116"/>
      <c r="W1075" s="116">
        <f>SUM(W1076:W1079)</f>
        <v>0</v>
      </c>
      <c r="X1075" s="189">
        <f>SUM(X1076:X1079)</f>
        <v>32289.65</v>
      </c>
      <c r="Y1075" s="116"/>
    </row>
    <row r="1076" spans="1:25" ht="21.75" customHeight="1" x14ac:dyDescent="0.25">
      <c r="A1076" s="98">
        <v>1</v>
      </c>
      <c r="B1076" s="143" t="s">
        <v>540</v>
      </c>
      <c r="C1076" s="111">
        <v>190736.21</v>
      </c>
      <c r="D1076" s="275"/>
      <c r="E1076" s="111"/>
      <c r="F1076" s="165"/>
      <c r="G1076" s="111"/>
      <c r="H1076" s="111"/>
      <c r="I1076" s="111"/>
      <c r="J1076" s="111"/>
      <c r="K1076" s="111"/>
      <c r="L1076" s="111">
        <v>311.89999999999998</v>
      </c>
      <c r="M1076" s="111">
        <v>190736.21</v>
      </c>
      <c r="N1076" s="111"/>
      <c r="O1076" s="111"/>
      <c r="P1076" s="111"/>
      <c r="Q1076" s="111"/>
      <c r="R1076" s="111"/>
      <c r="S1076" s="111"/>
      <c r="T1076" s="111"/>
      <c r="U1076" s="111"/>
      <c r="V1076" s="111"/>
      <c r="W1076" s="111"/>
      <c r="X1076" s="186"/>
      <c r="Y1076" s="111">
        <v>0</v>
      </c>
    </row>
    <row r="1077" spans="1:25" ht="21.75" customHeight="1" x14ac:dyDescent="0.25">
      <c r="A1077" s="98">
        <v>2</v>
      </c>
      <c r="B1077" s="143" t="s">
        <v>541</v>
      </c>
      <c r="C1077" s="111">
        <v>130745.11</v>
      </c>
      <c r="D1077" s="275"/>
      <c r="E1077" s="111"/>
      <c r="F1077" s="165"/>
      <c r="G1077" s="111"/>
      <c r="H1077" s="111"/>
      <c r="I1077" s="111"/>
      <c r="J1077" s="111"/>
      <c r="K1077" s="111"/>
      <c r="L1077" s="111">
        <v>213.8</v>
      </c>
      <c r="M1077" s="111">
        <v>130745.11</v>
      </c>
      <c r="N1077" s="111"/>
      <c r="O1077" s="111"/>
      <c r="P1077" s="111"/>
      <c r="Q1077" s="111"/>
      <c r="R1077" s="111"/>
      <c r="S1077" s="111"/>
      <c r="T1077" s="111"/>
      <c r="U1077" s="111"/>
      <c r="V1077" s="111"/>
      <c r="W1077" s="111"/>
      <c r="X1077" s="186"/>
      <c r="Y1077" s="111">
        <v>0</v>
      </c>
    </row>
    <row r="1078" spans="1:25" ht="21.75" customHeight="1" x14ac:dyDescent="0.25">
      <c r="A1078" s="98">
        <v>3</v>
      </c>
      <c r="B1078" s="143" t="s">
        <v>1440</v>
      </c>
      <c r="C1078" s="111">
        <v>80123.899999999994</v>
      </c>
      <c r="D1078" s="275" t="s">
        <v>666</v>
      </c>
      <c r="E1078" s="111">
        <v>80123.899999999994</v>
      </c>
      <c r="F1078" s="165"/>
      <c r="G1078" s="111"/>
      <c r="H1078" s="111"/>
      <c r="I1078" s="111"/>
      <c r="J1078" s="111"/>
      <c r="K1078" s="111"/>
      <c r="L1078" s="111"/>
      <c r="M1078" s="111"/>
      <c r="N1078" s="111"/>
      <c r="O1078" s="111"/>
      <c r="P1078" s="111"/>
      <c r="Q1078" s="111"/>
      <c r="R1078" s="111"/>
      <c r="S1078" s="111"/>
      <c r="T1078" s="111"/>
      <c r="U1078" s="111"/>
      <c r="V1078" s="111"/>
      <c r="W1078" s="111"/>
      <c r="X1078" s="186"/>
      <c r="Y1078" s="111">
        <v>0</v>
      </c>
    </row>
    <row r="1079" spans="1:25" ht="21.75" customHeight="1" x14ac:dyDescent="0.25">
      <c r="A1079" s="98">
        <v>4</v>
      </c>
      <c r="B1079" s="143" t="s">
        <v>1442</v>
      </c>
      <c r="C1079" s="111">
        <v>32289.65</v>
      </c>
      <c r="D1079" s="275"/>
      <c r="E1079" s="111"/>
      <c r="F1079" s="165"/>
      <c r="G1079" s="111"/>
      <c r="H1079" s="111"/>
      <c r="I1079" s="111"/>
      <c r="J1079" s="111"/>
      <c r="K1079" s="111"/>
      <c r="L1079" s="111"/>
      <c r="M1079" s="111"/>
      <c r="N1079" s="111"/>
      <c r="O1079" s="111"/>
      <c r="P1079" s="111"/>
      <c r="Q1079" s="111"/>
      <c r="R1079" s="111"/>
      <c r="S1079" s="111"/>
      <c r="T1079" s="111"/>
      <c r="U1079" s="111"/>
      <c r="V1079" s="111"/>
      <c r="W1079" s="111"/>
      <c r="X1079" s="186">
        <v>32289.65</v>
      </c>
      <c r="Y1079" s="111">
        <v>0</v>
      </c>
    </row>
    <row r="1080" spans="1:25" ht="21.95" customHeight="1" x14ac:dyDescent="0.25">
      <c r="A1080" s="98"/>
      <c r="B1080" s="147" t="s">
        <v>96</v>
      </c>
      <c r="C1080" s="329">
        <f t="shared" ref="C1080:Y1080" si="69">SUM(C1081:C1092)</f>
        <v>54253572.890000001</v>
      </c>
      <c r="D1080" s="329">
        <f t="shared" si="69"/>
        <v>0</v>
      </c>
      <c r="E1080" s="329">
        <f t="shared" si="69"/>
        <v>0</v>
      </c>
      <c r="F1080" s="332">
        <f t="shared" si="69"/>
        <v>23</v>
      </c>
      <c r="G1080" s="329">
        <f t="shared" si="69"/>
        <v>54253572.890000001</v>
      </c>
      <c r="H1080" s="329">
        <f t="shared" si="69"/>
        <v>0</v>
      </c>
      <c r="I1080" s="329">
        <f t="shared" si="69"/>
        <v>0</v>
      </c>
      <c r="J1080" s="329">
        <f t="shared" si="69"/>
        <v>0</v>
      </c>
      <c r="K1080" s="329">
        <f t="shared" si="69"/>
        <v>0</v>
      </c>
      <c r="L1080" s="329">
        <f t="shared" si="69"/>
        <v>0</v>
      </c>
      <c r="M1080" s="329">
        <f t="shared" si="69"/>
        <v>0</v>
      </c>
      <c r="N1080" s="329">
        <f t="shared" si="69"/>
        <v>0</v>
      </c>
      <c r="O1080" s="329">
        <f t="shared" si="69"/>
        <v>0</v>
      </c>
      <c r="P1080" s="329">
        <f t="shared" si="69"/>
        <v>0</v>
      </c>
      <c r="Q1080" s="329">
        <f t="shared" si="69"/>
        <v>0</v>
      </c>
      <c r="R1080" s="329">
        <f t="shared" si="69"/>
        <v>0</v>
      </c>
      <c r="S1080" s="329">
        <f t="shared" si="69"/>
        <v>0</v>
      </c>
      <c r="T1080" s="329">
        <f t="shared" si="69"/>
        <v>0</v>
      </c>
      <c r="U1080" s="329">
        <f t="shared" si="69"/>
        <v>0</v>
      </c>
      <c r="V1080" s="329">
        <f t="shared" si="69"/>
        <v>0</v>
      </c>
      <c r="W1080" s="329">
        <f t="shared" si="69"/>
        <v>0</v>
      </c>
      <c r="X1080" s="329">
        <f t="shared" si="69"/>
        <v>0</v>
      </c>
      <c r="Y1080" s="329">
        <f t="shared" si="69"/>
        <v>0</v>
      </c>
    </row>
    <row r="1081" spans="1:25" ht="21.95" customHeight="1" x14ac:dyDescent="0.25">
      <c r="A1081" s="98">
        <v>2</v>
      </c>
      <c r="B1081" s="143" t="s">
        <v>1674</v>
      </c>
      <c r="C1081" s="111">
        <v>3965000.08</v>
      </c>
      <c r="D1081" s="111"/>
      <c r="E1081" s="111">
        <v>0</v>
      </c>
      <c r="F1081" s="165">
        <v>1</v>
      </c>
      <c r="G1081" s="111">
        <v>3965000.08</v>
      </c>
      <c r="H1081" s="111">
        <v>0</v>
      </c>
      <c r="I1081" s="111">
        <v>0</v>
      </c>
      <c r="J1081" s="111">
        <v>0</v>
      </c>
      <c r="K1081" s="111">
        <v>0</v>
      </c>
      <c r="L1081" s="111">
        <v>0</v>
      </c>
      <c r="M1081" s="111">
        <v>0</v>
      </c>
      <c r="N1081" s="111">
        <v>0</v>
      </c>
      <c r="O1081" s="111">
        <v>0</v>
      </c>
      <c r="P1081" s="111">
        <v>0</v>
      </c>
      <c r="Q1081" s="111">
        <v>0</v>
      </c>
      <c r="R1081" s="111">
        <v>0</v>
      </c>
      <c r="S1081" s="111">
        <v>0</v>
      </c>
      <c r="T1081" s="111">
        <v>0</v>
      </c>
      <c r="U1081" s="111">
        <v>0</v>
      </c>
      <c r="V1081" s="111">
        <v>0</v>
      </c>
      <c r="W1081" s="111">
        <v>0</v>
      </c>
      <c r="X1081" s="186">
        <v>0</v>
      </c>
      <c r="Y1081" s="111"/>
    </row>
    <row r="1082" spans="1:25" ht="21.95" customHeight="1" x14ac:dyDescent="0.25">
      <c r="A1082" s="98">
        <v>3</v>
      </c>
      <c r="B1082" s="143" t="s">
        <v>1675</v>
      </c>
      <c r="C1082" s="111">
        <v>4166579.7</v>
      </c>
      <c r="D1082" s="111"/>
      <c r="E1082" s="111">
        <v>0</v>
      </c>
      <c r="F1082" s="165">
        <v>2</v>
      </c>
      <c r="G1082" s="111">
        <v>4166579.7</v>
      </c>
      <c r="H1082" s="111">
        <v>0</v>
      </c>
      <c r="I1082" s="111">
        <v>0</v>
      </c>
      <c r="J1082" s="111">
        <v>0</v>
      </c>
      <c r="K1082" s="111">
        <v>0</v>
      </c>
      <c r="L1082" s="111">
        <v>0</v>
      </c>
      <c r="M1082" s="111">
        <v>0</v>
      </c>
      <c r="N1082" s="111">
        <v>0</v>
      </c>
      <c r="O1082" s="111">
        <v>0</v>
      </c>
      <c r="P1082" s="111">
        <v>0</v>
      </c>
      <c r="Q1082" s="111">
        <v>0</v>
      </c>
      <c r="R1082" s="111">
        <v>0</v>
      </c>
      <c r="S1082" s="111">
        <v>0</v>
      </c>
      <c r="T1082" s="111">
        <v>0</v>
      </c>
      <c r="U1082" s="111">
        <v>0</v>
      </c>
      <c r="V1082" s="111">
        <v>0</v>
      </c>
      <c r="W1082" s="111">
        <v>0</v>
      </c>
      <c r="X1082" s="186">
        <v>0</v>
      </c>
      <c r="Y1082" s="111"/>
    </row>
    <row r="1083" spans="1:25" ht="21.95" customHeight="1" x14ac:dyDescent="0.25">
      <c r="A1083" s="98">
        <v>4</v>
      </c>
      <c r="B1083" s="143" t="s">
        <v>1676</v>
      </c>
      <c r="C1083" s="111">
        <v>1777220.84</v>
      </c>
      <c r="D1083" s="111"/>
      <c r="E1083" s="111">
        <v>0</v>
      </c>
      <c r="F1083" s="165">
        <v>1</v>
      </c>
      <c r="G1083" s="111">
        <v>1777220.84</v>
      </c>
      <c r="H1083" s="111">
        <v>0</v>
      </c>
      <c r="I1083" s="111">
        <v>0</v>
      </c>
      <c r="J1083" s="111">
        <v>0</v>
      </c>
      <c r="K1083" s="111">
        <v>0</v>
      </c>
      <c r="L1083" s="111">
        <v>0</v>
      </c>
      <c r="M1083" s="111">
        <v>0</v>
      </c>
      <c r="N1083" s="111">
        <v>0</v>
      </c>
      <c r="O1083" s="111">
        <v>0</v>
      </c>
      <c r="P1083" s="111">
        <v>0</v>
      </c>
      <c r="Q1083" s="111">
        <v>0</v>
      </c>
      <c r="R1083" s="111">
        <v>0</v>
      </c>
      <c r="S1083" s="111">
        <v>0</v>
      </c>
      <c r="T1083" s="111">
        <v>0</v>
      </c>
      <c r="U1083" s="111">
        <v>0</v>
      </c>
      <c r="V1083" s="111">
        <v>0</v>
      </c>
      <c r="W1083" s="111">
        <v>0</v>
      </c>
      <c r="X1083" s="186">
        <v>0</v>
      </c>
      <c r="Y1083" s="111"/>
    </row>
    <row r="1084" spans="1:25" ht="21.95" customHeight="1" x14ac:dyDescent="0.25">
      <c r="A1084" s="98">
        <v>5</v>
      </c>
      <c r="B1084" s="143" t="s">
        <v>1677</v>
      </c>
      <c r="C1084" s="111">
        <v>2289470.2400000002</v>
      </c>
      <c r="D1084" s="111"/>
      <c r="E1084" s="111">
        <v>0</v>
      </c>
      <c r="F1084" s="165">
        <v>1</v>
      </c>
      <c r="G1084" s="111">
        <v>2289470.2400000002</v>
      </c>
      <c r="H1084" s="111">
        <v>0</v>
      </c>
      <c r="I1084" s="111">
        <v>0</v>
      </c>
      <c r="J1084" s="111">
        <v>0</v>
      </c>
      <c r="K1084" s="111">
        <v>0</v>
      </c>
      <c r="L1084" s="111">
        <v>0</v>
      </c>
      <c r="M1084" s="111">
        <v>0</v>
      </c>
      <c r="N1084" s="111">
        <v>0</v>
      </c>
      <c r="O1084" s="111">
        <v>0</v>
      </c>
      <c r="P1084" s="111">
        <v>0</v>
      </c>
      <c r="Q1084" s="111">
        <v>0</v>
      </c>
      <c r="R1084" s="111">
        <v>0</v>
      </c>
      <c r="S1084" s="111">
        <v>0</v>
      </c>
      <c r="T1084" s="111">
        <v>0</v>
      </c>
      <c r="U1084" s="111">
        <v>0</v>
      </c>
      <c r="V1084" s="111">
        <v>0</v>
      </c>
      <c r="W1084" s="111">
        <v>0</v>
      </c>
      <c r="X1084" s="186">
        <v>0</v>
      </c>
      <c r="Y1084" s="111"/>
    </row>
    <row r="1085" spans="1:25" ht="21.95" customHeight="1" x14ac:dyDescent="0.25">
      <c r="A1085" s="98">
        <v>6</v>
      </c>
      <c r="B1085" s="143" t="s">
        <v>1678</v>
      </c>
      <c r="C1085" s="111">
        <v>4691445.62</v>
      </c>
      <c r="D1085" s="275"/>
      <c r="E1085" s="111">
        <v>0</v>
      </c>
      <c r="F1085" s="165">
        <v>2</v>
      </c>
      <c r="G1085" s="111">
        <v>4691445.62</v>
      </c>
      <c r="H1085" s="111">
        <v>0</v>
      </c>
      <c r="I1085" s="111">
        <v>0</v>
      </c>
      <c r="J1085" s="111">
        <v>0</v>
      </c>
      <c r="K1085" s="111">
        <v>0</v>
      </c>
      <c r="L1085" s="111">
        <v>0</v>
      </c>
      <c r="M1085" s="111">
        <v>0</v>
      </c>
      <c r="N1085" s="111">
        <v>0</v>
      </c>
      <c r="O1085" s="111">
        <v>0</v>
      </c>
      <c r="P1085" s="111">
        <v>0</v>
      </c>
      <c r="Q1085" s="111">
        <v>0</v>
      </c>
      <c r="R1085" s="111">
        <v>0</v>
      </c>
      <c r="S1085" s="111">
        <v>0</v>
      </c>
      <c r="T1085" s="111">
        <v>0</v>
      </c>
      <c r="U1085" s="111">
        <v>0</v>
      </c>
      <c r="V1085" s="111">
        <v>0</v>
      </c>
      <c r="W1085" s="111">
        <v>0</v>
      </c>
      <c r="X1085" s="186">
        <v>0</v>
      </c>
      <c r="Y1085" s="111"/>
    </row>
    <row r="1086" spans="1:25" ht="21.75" customHeight="1" x14ac:dyDescent="0.25">
      <c r="A1086" s="98">
        <v>7</v>
      </c>
      <c r="B1086" s="143" t="s">
        <v>1679</v>
      </c>
      <c r="C1086" s="111">
        <v>10178300.720000001</v>
      </c>
      <c r="D1086" s="275"/>
      <c r="E1086" s="111">
        <v>0</v>
      </c>
      <c r="F1086" s="165">
        <v>6</v>
      </c>
      <c r="G1086" s="111">
        <v>10178300.720000001</v>
      </c>
      <c r="H1086" s="111">
        <v>0</v>
      </c>
      <c r="I1086" s="111">
        <v>0</v>
      </c>
      <c r="J1086" s="111">
        <v>0</v>
      </c>
      <c r="K1086" s="111">
        <v>0</v>
      </c>
      <c r="L1086" s="111">
        <v>0</v>
      </c>
      <c r="M1086" s="111">
        <v>0</v>
      </c>
      <c r="N1086" s="111">
        <v>0</v>
      </c>
      <c r="O1086" s="111">
        <v>0</v>
      </c>
      <c r="P1086" s="111">
        <v>0</v>
      </c>
      <c r="Q1086" s="111">
        <v>0</v>
      </c>
      <c r="R1086" s="111">
        <v>0</v>
      </c>
      <c r="S1086" s="111">
        <v>0</v>
      </c>
      <c r="T1086" s="111">
        <v>0</v>
      </c>
      <c r="U1086" s="111">
        <v>0</v>
      </c>
      <c r="V1086" s="111">
        <v>0</v>
      </c>
      <c r="W1086" s="111">
        <v>0</v>
      </c>
      <c r="X1086" s="186">
        <v>0</v>
      </c>
      <c r="Y1086" s="111"/>
    </row>
    <row r="1087" spans="1:25" ht="21.95" customHeight="1" x14ac:dyDescent="0.25">
      <c r="A1087" s="98">
        <v>8</v>
      </c>
      <c r="B1087" s="143" t="s">
        <v>1680</v>
      </c>
      <c r="C1087" s="111">
        <v>1819718.56</v>
      </c>
      <c r="D1087" s="275"/>
      <c r="E1087" s="111">
        <v>0</v>
      </c>
      <c r="F1087" s="165">
        <v>1</v>
      </c>
      <c r="G1087" s="111">
        <v>1819718.56</v>
      </c>
      <c r="H1087" s="111">
        <v>0</v>
      </c>
      <c r="I1087" s="111">
        <v>0</v>
      </c>
      <c r="J1087" s="111">
        <v>0</v>
      </c>
      <c r="K1087" s="111">
        <v>0</v>
      </c>
      <c r="L1087" s="111">
        <v>0</v>
      </c>
      <c r="M1087" s="111">
        <v>0</v>
      </c>
      <c r="N1087" s="111">
        <v>0</v>
      </c>
      <c r="O1087" s="111">
        <v>0</v>
      </c>
      <c r="P1087" s="111">
        <v>0</v>
      </c>
      <c r="Q1087" s="111">
        <v>0</v>
      </c>
      <c r="R1087" s="111">
        <v>0</v>
      </c>
      <c r="S1087" s="111">
        <v>0</v>
      </c>
      <c r="T1087" s="111">
        <v>0</v>
      </c>
      <c r="U1087" s="111">
        <v>0</v>
      </c>
      <c r="V1087" s="111">
        <v>0</v>
      </c>
      <c r="W1087" s="111">
        <v>0</v>
      </c>
      <c r="X1087" s="186">
        <v>0</v>
      </c>
      <c r="Y1087" s="111"/>
    </row>
    <row r="1088" spans="1:25" ht="21.95" customHeight="1" x14ac:dyDescent="0.25">
      <c r="A1088" s="98">
        <v>9</v>
      </c>
      <c r="B1088" s="143" t="s">
        <v>1681</v>
      </c>
      <c r="C1088" s="111">
        <v>4241709.62</v>
      </c>
      <c r="D1088" s="275"/>
      <c r="E1088" s="111">
        <v>0</v>
      </c>
      <c r="F1088" s="165">
        <v>2</v>
      </c>
      <c r="G1088" s="111">
        <v>4241709.62</v>
      </c>
      <c r="H1088" s="111">
        <v>0</v>
      </c>
      <c r="I1088" s="111">
        <v>0</v>
      </c>
      <c r="J1088" s="111">
        <v>0</v>
      </c>
      <c r="K1088" s="111">
        <v>0</v>
      </c>
      <c r="L1088" s="111">
        <v>0</v>
      </c>
      <c r="M1088" s="111">
        <v>0</v>
      </c>
      <c r="N1088" s="111">
        <v>0</v>
      </c>
      <c r="O1088" s="111">
        <v>0</v>
      </c>
      <c r="P1088" s="111">
        <v>0</v>
      </c>
      <c r="Q1088" s="111">
        <v>0</v>
      </c>
      <c r="R1088" s="111">
        <v>0</v>
      </c>
      <c r="S1088" s="111">
        <v>0</v>
      </c>
      <c r="T1088" s="111">
        <v>0</v>
      </c>
      <c r="U1088" s="111">
        <v>0</v>
      </c>
      <c r="V1088" s="111">
        <v>0</v>
      </c>
      <c r="W1088" s="111">
        <v>0</v>
      </c>
      <c r="X1088" s="186">
        <v>0</v>
      </c>
      <c r="Y1088" s="111"/>
    </row>
    <row r="1089" spans="1:25" ht="21.95" customHeight="1" x14ac:dyDescent="0.25">
      <c r="A1089" s="98">
        <v>10</v>
      </c>
      <c r="B1089" s="143" t="s">
        <v>1682</v>
      </c>
      <c r="C1089" s="111">
        <v>2169471.0699999998</v>
      </c>
      <c r="D1089" s="275"/>
      <c r="E1089" s="111">
        <v>0</v>
      </c>
      <c r="F1089" s="165">
        <v>1</v>
      </c>
      <c r="G1089" s="111">
        <v>2169471.0699999998</v>
      </c>
      <c r="H1089" s="111">
        <v>0</v>
      </c>
      <c r="I1089" s="111">
        <v>0</v>
      </c>
      <c r="J1089" s="111">
        <v>0</v>
      </c>
      <c r="K1089" s="111">
        <v>0</v>
      </c>
      <c r="L1089" s="111">
        <v>0</v>
      </c>
      <c r="M1089" s="111">
        <v>0</v>
      </c>
      <c r="N1089" s="111">
        <v>0</v>
      </c>
      <c r="O1089" s="111">
        <v>0</v>
      </c>
      <c r="P1089" s="111">
        <v>0</v>
      </c>
      <c r="Q1089" s="111">
        <v>0</v>
      </c>
      <c r="R1089" s="111">
        <v>0</v>
      </c>
      <c r="S1089" s="111">
        <v>0</v>
      </c>
      <c r="T1089" s="111">
        <v>0</v>
      </c>
      <c r="U1089" s="111">
        <v>0</v>
      </c>
      <c r="V1089" s="111">
        <v>0</v>
      </c>
      <c r="W1089" s="111">
        <v>0</v>
      </c>
      <c r="X1089" s="186">
        <v>0</v>
      </c>
      <c r="Y1089" s="111"/>
    </row>
    <row r="1090" spans="1:25" ht="21.95" customHeight="1" x14ac:dyDescent="0.25">
      <c r="A1090" s="98">
        <v>11</v>
      </c>
      <c r="B1090" s="143" t="s">
        <v>1683</v>
      </c>
      <c r="C1090" s="111">
        <v>7260850.6600000001</v>
      </c>
      <c r="D1090" s="275"/>
      <c r="E1090" s="111">
        <v>0</v>
      </c>
      <c r="F1090" s="165">
        <v>4</v>
      </c>
      <c r="G1090" s="111">
        <v>7260850.6600000001</v>
      </c>
      <c r="H1090" s="111">
        <v>0</v>
      </c>
      <c r="I1090" s="111">
        <v>0</v>
      </c>
      <c r="J1090" s="111">
        <v>0</v>
      </c>
      <c r="K1090" s="111">
        <v>0</v>
      </c>
      <c r="L1090" s="111">
        <v>0</v>
      </c>
      <c r="M1090" s="111">
        <v>0</v>
      </c>
      <c r="N1090" s="111">
        <v>0</v>
      </c>
      <c r="O1090" s="111">
        <v>0</v>
      </c>
      <c r="P1090" s="111">
        <v>0</v>
      </c>
      <c r="Q1090" s="111">
        <v>0</v>
      </c>
      <c r="R1090" s="111">
        <v>0</v>
      </c>
      <c r="S1090" s="111">
        <v>0</v>
      </c>
      <c r="T1090" s="111">
        <v>0</v>
      </c>
      <c r="U1090" s="111">
        <v>0</v>
      </c>
      <c r="V1090" s="111">
        <v>0</v>
      </c>
      <c r="W1090" s="111">
        <v>0</v>
      </c>
      <c r="X1090" s="186">
        <v>0</v>
      </c>
      <c r="Y1090" s="111"/>
    </row>
    <row r="1091" spans="1:25" ht="21.95" customHeight="1" x14ac:dyDescent="0.25">
      <c r="A1091" s="98">
        <v>12</v>
      </c>
      <c r="B1091" s="143" t="s">
        <v>542</v>
      </c>
      <c r="C1091" s="111">
        <v>3068184.18</v>
      </c>
      <c r="D1091" s="275"/>
      <c r="E1091" s="111">
        <v>0</v>
      </c>
      <c r="F1091" s="165">
        <v>1</v>
      </c>
      <c r="G1091" s="111">
        <v>3068184.18</v>
      </c>
      <c r="H1091" s="111">
        <v>0</v>
      </c>
      <c r="I1091" s="111">
        <v>0</v>
      </c>
      <c r="J1091" s="111">
        <v>0</v>
      </c>
      <c r="K1091" s="111">
        <v>0</v>
      </c>
      <c r="L1091" s="111">
        <v>0</v>
      </c>
      <c r="M1091" s="111">
        <v>0</v>
      </c>
      <c r="N1091" s="111">
        <v>0</v>
      </c>
      <c r="O1091" s="111">
        <v>0</v>
      </c>
      <c r="P1091" s="111">
        <v>0</v>
      </c>
      <c r="Q1091" s="111">
        <v>0</v>
      </c>
      <c r="R1091" s="111">
        <v>0</v>
      </c>
      <c r="S1091" s="111">
        <v>0</v>
      </c>
      <c r="T1091" s="111">
        <v>0</v>
      </c>
      <c r="U1091" s="111">
        <v>0</v>
      </c>
      <c r="V1091" s="111">
        <v>0</v>
      </c>
      <c r="W1091" s="111">
        <v>0</v>
      </c>
      <c r="X1091" s="186">
        <v>0</v>
      </c>
      <c r="Y1091" s="111"/>
    </row>
    <row r="1092" spans="1:25" ht="21.95" customHeight="1" x14ac:dyDescent="0.25">
      <c r="A1092" s="98">
        <v>13</v>
      </c>
      <c r="B1092" s="143" t="s">
        <v>1684</v>
      </c>
      <c r="C1092" s="111">
        <v>8625621.5999999996</v>
      </c>
      <c r="D1092" s="275"/>
      <c r="E1092" s="111">
        <v>0</v>
      </c>
      <c r="F1092" s="165">
        <v>1</v>
      </c>
      <c r="G1092" s="111">
        <f>C1092</f>
        <v>8625621.5999999996</v>
      </c>
      <c r="H1092" s="111">
        <v>0</v>
      </c>
      <c r="I1092" s="111">
        <v>0</v>
      </c>
      <c r="J1092" s="111">
        <v>0</v>
      </c>
      <c r="K1092" s="111">
        <v>0</v>
      </c>
      <c r="L1092" s="111">
        <v>0</v>
      </c>
      <c r="M1092" s="111">
        <v>0</v>
      </c>
      <c r="N1092" s="111">
        <v>0</v>
      </c>
      <c r="O1092" s="111">
        <v>0</v>
      </c>
      <c r="P1092" s="111">
        <v>0</v>
      </c>
      <c r="Q1092" s="111">
        <v>0</v>
      </c>
      <c r="R1092" s="111">
        <v>0</v>
      </c>
      <c r="S1092" s="111">
        <v>0</v>
      </c>
      <c r="T1092" s="111">
        <v>0</v>
      </c>
      <c r="U1092" s="111">
        <v>0</v>
      </c>
      <c r="V1092" s="111">
        <v>0</v>
      </c>
      <c r="W1092" s="111">
        <v>0</v>
      </c>
      <c r="X1092" s="186">
        <v>0</v>
      </c>
      <c r="Y1092" s="111"/>
    </row>
    <row r="1093" spans="1:25" ht="21.75" customHeight="1" x14ac:dyDescent="0.25">
      <c r="A1093" s="98"/>
      <c r="B1093" s="147" t="s">
        <v>682</v>
      </c>
      <c r="C1093" s="329">
        <f t="shared" ref="C1093:Y1093" si="70">SUM(C1094:C1112)</f>
        <v>38726790.149999999</v>
      </c>
      <c r="D1093" s="329">
        <f t="shared" si="70"/>
        <v>0</v>
      </c>
      <c r="E1093" s="329">
        <f t="shared" si="70"/>
        <v>4891803.1100000003</v>
      </c>
      <c r="F1093" s="332">
        <f t="shared" si="70"/>
        <v>12</v>
      </c>
      <c r="G1093" s="329">
        <f t="shared" si="70"/>
        <v>23668388.670000002</v>
      </c>
      <c r="H1093" s="329">
        <f t="shared" si="70"/>
        <v>0</v>
      </c>
      <c r="I1093" s="329">
        <f t="shared" si="70"/>
        <v>5319233.54</v>
      </c>
      <c r="J1093" s="329">
        <f t="shared" si="70"/>
        <v>0</v>
      </c>
      <c r="K1093" s="329">
        <f t="shared" si="70"/>
        <v>1381956.83</v>
      </c>
      <c r="L1093" s="329">
        <f t="shared" si="70"/>
        <v>0</v>
      </c>
      <c r="M1093" s="329">
        <f t="shared" si="70"/>
        <v>2743840</v>
      </c>
      <c r="N1093" s="329">
        <f t="shared" si="70"/>
        <v>0</v>
      </c>
      <c r="O1093" s="329">
        <f t="shared" si="70"/>
        <v>0</v>
      </c>
      <c r="P1093" s="329">
        <f t="shared" si="70"/>
        <v>0</v>
      </c>
      <c r="Q1093" s="329">
        <f t="shared" si="70"/>
        <v>0</v>
      </c>
      <c r="R1093" s="329">
        <f t="shared" si="70"/>
        <v>0</v>
      </c>
      <c r="S1093" s="329">
        <f t="shared" si="70"/>
        <v>0</v>
      </c>
      <c r="T1093" s="329">
        <f t="shared" si="70"/>
        <v>0</v>
      </c>
      <c r="U1093" s="329">
        <f t="shared" si="70"/>
        <v>0</v>
      </c>
      <c r="V1093" s="329">
        <f t="shared" si="70"/>
        <v>0</v>
      </c>
      <c r="W1093" s="329">
        <f t="shared" si="70"/>
        <v>721568</v>
      </c>
      <c r="X1093" s="329">
        <f t="shared" si="70"/>
        <v>0</v>
      </c>
      <c r="Y1093" s="329">
        <f t="shared" si="70"/>
        <v>0</v>
      </c>
    </row>
    <row r="1094" spans="1:25" ht="21.75" customHeight="1" x14ac:dyDescent="0.25">
      <c r="A1094" s="98">
        <v>1</v>
      </c>
      <c r="B1094" s="143" t="s">
        <v>1488</v>
      </c>
      <c r="C1094" s="111">
        <v>8654592</v>
      </c>
      <c r="D1094" s="275" t="s">
        <v>1493</v>
      </c>
      <c r="E1094" s="111">
        <v>1733152</v>
      </c>
      <c r="F1094" s="165"/>
      <c r="G1094" s="111"/>
      <c r="H1094" s="111"/>
      <c r="I1094" s="111">
        <v>3456032</v>
      </c>
      <c r="J1094" s="111"/>
      <c r="K1094" s="111"/>
      <c r="L1094" s="111"/>
      <c r="M1094" s="111">
        <v>2743840</v>
      </c>
      <c r="N1094" s="111"/>
      <c r="O1094" s="111"/>
      <c r="P1094" s="111"/>
      <c r="Q1094" s="111"/>
      <c r="R1094" s="111"/>
      <c r="S1094" s="111"/>
      <c r="T1094" s="111"/>
      <c r="U1094" s="111"/>
      <c r="V1094" s="111"/>
      <c r="W1094" s="111">
        <v>721568</v>
      </c>
      <c r="X1094" s="186"/>
      <c r="Y1094" s="111"/>
    </row>
    <row r="1095" spans="1:25" ht="21.75" customHeight="1" x14ac:dyDescent="0.25">
      <c r="A1095" s="98">
        <v>2</v>
      </c>
      <c r="B1095" s="143" t="s">
        <v>1489</v>
      </c>
      <c r="C1095" s="111">
        <v>1337355.47</v>
      </c>
      <c r="D1095" s="275" t="s">
        <v>640</v>
      </c>
      <c r="E1095" s="111">
        <v>434139.27</v>
      </c>
      <c r="F1095" s="165"/>
      <c r="G1095" s="111"/>
      <c r="H1095" s="111"/>
      <c r="I1095" s="111">
        <v>903216.2</v>
      </c>
      <c r="J1095" s="111"/>
      <c r="K1095" s="111"/>
      <c r="L1095" s="111"/>
      <c r="M1095" s="111"/>
      <c r="N1095" s="111"/>
      <c r="O1095" s="111"/>
      <c r="P1095" s="111"/>
      <c r="Q1095" s="111"/>
      <c r="R1095" s="111"/>
      <c r="S1095" s="111"/>
      <c r="T1095" s="111"/>
      <c r="U1095" s="111"/>
      <c r="V1095" s="111"/>
      <c r="W1095" s="111"/>
      <c r="X1095" s="186"/>
      <c r="Y1095" s="111"/>
    </row>
    <row r="1096" spans="1:25" ht="21.75" customHeight="1" x14ac:dyDescent="0.25">
      <c r="A1096" s="98">
        <v>3</v>
      </c>
      <c r="B1096" s="143" t="s">
        <v>105</v>
      </c>
      <c r="C1096" s="111">
        <v>959985.34</v>
      </c>
      <c r="D1096" s="275"/>
      <c r="E1096" s="111"/>
      <c r="F1096" s="165"/>
      <c r="G1096" s="111"/>
      <c r="H1096" s="111"/>
      <c r="I1096" s="111">
        <v>959985.34</v>
      </c>
      <c r="J1096" s="111"/>
      <c r="K1096" s="111"/>
      <c r="L1096" s="111"/>
      <c r="M1096" s="111"/>
      <c r="N1096" s="111"/>
      <c r="O1096" s="111"/>
      <c r="P1096" s="111"/>
      <c r="Q1096" s="111"/>
      <c r="R1096" s="111"/>
      <c r="S1096" s="111"/>
      <c r="T1096" s="111"/>
      <c r="U1096" s="111"/>
      <c r="V1096" s="111"/>
      <c r="W1096" s="111"/>
      <c r="X1096" s="186"/>
      <c r="Y1096" s="111"/>
    </row>
    <row r="1097" spans="1:25" ht="21.75" customHeight="1" x14ac:dyDescent="0.25">
      <c r="A1097" s="98">
        <v>4</v>
      </c>
      <c r="B1097" s="143" t="s">
        <v>545</v>
      </c>
      <c r="C1097" s="111">
        <v>310460.78000000003</v>
      </c>
      <c r="D1097" s="275" t="s">
        <v>661</v>
      </c>
      <c r="E1097" s="111">
        <v>310460.78000000003</v>
      </c>
      <c r="F1097" s="165"/>
      <c r="G1097" s="111"/>
      <c r="H1097" s="111"/>
      <c r="I1097" s="111"/>
      <c r="J1097" s="111"/>
      <c r="K1097" s="111"/>
      <c r="L1097" s="111"/>
      <c r="M1097" s="111"/>
      <c r="N1097" s="111"/>
      <c r="O1097" s="111"/>
      <c r="P1097" s="111"/>
      <c r="Q1097" s="111"/>
      <c r="R1097" s="111"/>
      <c r="S1097" s="111"/>
      <c r="T1097" s="111"/>
      <c r="U1097" s="111"/>
      <c r="V1097" s="111"/>
      <c r="W1097" s="111"/>
      <c r="X1097" s="186"/>
      <c r="Y1097" s="111"/>
    </row>
    <row r="1098" spans="1:25" ht="21.75" customHeight="1" x14ac:dyDescent="0.25">
      <c r="A1098" s="98">
        <v>5</v>
      </c>
      <c r="B1098" s="143" t="s">
        <v>1490</v>
      </c>
      <c r="C1098" s="111">
        <v>121730.56</v>
      </c>
      <c r="D1098" s="275"/>
      <c r="E1098" s="111"/>
      <c r="F1098" s="165"/>
      <c r="G1098" s="111"/>
      <c r="H1098" s="111"/>
      <c r="I1098" s="111"/>
      <c r="J1098" s="111"/>
      <c r="K1098" s="111">
        <v>121730.56</v>
      </c>
      <c r="L1098" s="111"/>
      <c r="M1098" s="111"/>
      <c r="N1098" s="111"/>
      <c r="O1098" s="111"/>
      <c r="P1098" s="111"/>
      <c r="Q1098" s="111"/>
      <c r="R1098" s="111"/>
      <c r="S1098" s="111"/>
      <c r="T1098" s="111"/>
      <c r="U1098" s="111"/>
      <c r="V1098" s="111"/>
      <c r="W1098" s="111"/>
      <c r="X1098" s="186"/>
      <c r="Y1098" s="111"/>
    </row>
    <row r="1099" spans="1:25" ht="21.75" customHeight="1" x14ac:dyDescent="0.25">
      <c r="A1099" s="98">
        <v>6</v>
      </c>
      <c r="B1099" s="143" t="s">
        <v>1491</v>
      </c>
      <c r="C1099" s="111">
        <v>1206166.1399999999</v>
      </c>
      <c r="D1099" s="275" t="s">
        <v>640</v>
      </c>
      <c r="E1099" s="111">
        <v>1206166.1399999999</v>
      </c>
      <c r="F1099" s="165"/>
      <c r="G1099" s="111"/>
      <c r="H1099" s="111"/>
      <c r="I1099" s="111"/>
      <c r="J1099" s="111"/>
      <c r="K1099" s="111"/>
      <c r="L1099" s="111"/>
      <c r="M1099" s="111"/>
      <c r="N1099" s="111"/>
      <c r="O1099" s="111"/>
      <c r="P1099" s="111"/>
      <c r="Q1099" s="111"/>
      <c r="R1099" s="111"/>
      <c r="S1099" s="111"/>
      <c r="T1099" s="111"/>
      <c r="U1099" s="111"/>
      <c r="V1099" s="111"/>
      <c r="W1099" s="111"/>
      <c r="X1099" s="186"/>
      <c r="Y1099" s="111"/>
    </row>
    <row r="1100" spans="1:25" ht="21.75" customHeight="1" x14ac:dyDescent="0.25">
      <c r="A1100" s="98">
        <v>7</v>
      </c>
      <c r="B1100" s="143" t="s">
        <v>1492</v>
      </c>
      <c r="C1100" s="111">
        <v>2468111.19</v>
      </c>
      <c r="D1100" s="275" t="s">
        <v>640</v>
      </c>
      <c r="E1100" s="111">
        <v>1207884.92</v>
      </c>
      <c r="F1100" s="165"/>
      <c r="G1100" s="111"/>
      <c r="H1100" s="111"/>
      <c r="I1100" s="111"/>
      <c r="J1100" s="111"/>
      <c r="K1100" s="111">
        <v>1260226.27</v>
      </c>
      <c r="L1100" s="111"/>
      <c r="M1100" s="111"/>
      <c r="N1100" s="111"/>
      <c r="O1100" s="111"/>
      <c r="P1100" s="111"/>
      <c r="Q1100" s="111"/>
      <c r="R1100" s="111"/>
      <c r="S1100" s="111"/>
      <c r="T1100" s="111"/>
      <c r="U1100" s="111"/>
      <c r="V1100" s="111"/>
      <c r="W1100" s="111"/>
      <c r="X1100" s="186"/>
      <c r="Y1100" s="111"/>
    </row>
    <row r="1101" spans="1:25" ht="21.75" customHeight="1" x14ac:dyDescent="0.25">
      <c r="A1101" s="98">
        <v>8</v>
      </c>
      <c r="B1101" s="143" t="s">
        <v>1628</v>
      </c>
      <c r="C1101" s="111">
        <v>2008207.37</v>
      </c>
      <c r="D1101" s="275"/>
      <c r="E1101" s="111"/>
      <c r="F1101" s="165">
        <v>1</v>
      </c>
      <c r="G1101" s="111">
        <v>2008207.37</v>
      </c>
      <c r="H1101" s="111"/>
      <c r="I1101" s="111"/>
      <c r="J1101" s="111"/>
      <c r="K1101" s="111"/>
      <c r="L1101" s="111"/>
      <c r="M1101" s="111"/>
      <c r="N1101" s="111"/>
      <c r="O1101" s="111"/>
      <c r="P1101" s="111"/>
      <c r="Q1101" s="111"/>
      <c r="R1101" s="111"/>
      <c r="S1101" s="111"/>
      <c r="T1101" s="111"/>
      <c r="U1101" s="111"/>
      <c r="V1101" s="111"/>
      <c r="W1101" s="111"/>
      <c r="X1101" s="186"/>
      <c r="Y1101" s="111"/>
    </row>
    <row r="1102" spans="1:25" ht="21.75" customHeight="1" x14ac:dyDescent="0.25">
      <c r="A1102" s="98">
        <v>9</v>
      </c>
      <c r="B1102" s="143" t="s">
        <v>1629</v>
      </c>
      <c r="C1102" s="111">
        <v>1977187.82</v>
      </c>
      <c r="D1102" s="275"/>
      <c r="E1102" s="111"/>
      <c r="F1102" s="165">
        <v>1</v>
      </c>
      <c r="G1102" s="111">
        <v>1977187.82</v>
      </c>
      <c r="H1102" s="111"/>
      <c r="I1102" s="111"/>
      <c r="J1102" s="111"/>
      <c r="K1102" s="111"/>
      <c r="L1102" s="111"/>
      <c r="M1102" s="111"/>
      <c r="N1102" s="111"/>
      <c r="O1102" s="111"/>
      <c r="P1102" s="111"/>
      <c r="Q1102" s="111"/>
      <c r="R1102" s="111"/>
      <c r="S1102" s="111"/>
      <c r="T1102" s="111"/>
      <c r="U1102" s="111"/>
      <c r="V1102" s="111"/>
      <c r="W1102" s="111"/>
      <c r="X1102" s="186"/>
      <c r="Y1102" s="111"/>
    </row>
    <row r="1103" spans="1:25" ht="21.75" customHeight="1" x14ac:dyDescent="0.25">
      <c r="A1103" s="98">
        <v>10</v>
      </c>
      <c r="B1103" s="143" t="s">
        <v>1630</v>
      </c>
      <c r="C1103" s="111">
        <v>1950247.3</v>
      </c>
      <c r="D1103" s="275"/>
      <c r="E1103" s="111"/>
      <c r="F1103" s="165">
        <v>1</v>
      </c>
      <c r="G1103" s="111">
        <v>1950247.3</v>
      </c>
      <c r="H1103" s="111"/>
      <c r="I1103" s="111"/>
      <c r="J1103" s="111"/>
      <c r="K1103" s="111"/>
      <c r="L1103" s="111"/>
      <c r="M1103" s="111"/>
      <c r="N1103" s="111"/>
      <c r="O1103" s="111"/>
      <c r="P1103" s="111"/>
      <c r="Q1103" s="111"/>
      <c r="R1103" s="111"/>
      <c r="S1103" s="111"/>
      <c r="T1103" s="111"/>
      <c r="U1103" s="111"/>
      <c r="V1103" s="111"/>
      <c r="W1103" s="111"/>
      <c r="X1103" s="186"/>
      <c r="Y1103" s="111"/>
    </row>
    <row r="1104" spans="1:25" ht="21.75" customHeight="1" x14ac:dyDescent="0.25">
      <c r="A1104" s="98">
        <v>11</v>
      </c>
      <c r="B1104" s="143" t="s">
        <v>1631</v>
      </c>
      <c r="C1104" s="111">
        <v>1953852.02</v>
      </c>
      <c r="D1104" s="275"/>
      <c r="E1104" s="111"/>
      <c r="F1104" s="165">
        <v>1</v>
      </c>
      <c r="G1104" s="111">
        <v>1953852.02</v>
      </c>
      <c r="H1104" s="111"/>
      <c r="I1104" s="111"/>
      <c r="J1104" s="111"/>
      <c r="K1104" s="111"/>
      <c r="L1104" s="111"/>
      <c r="M1104" s="111"/>
      <c r="N1104" s="111"/>
      <c r="O1104" s="111"/>
      <c r="P1104" s="111"/>
      <c r="Q1104" s="111"/>
      <c r="R1104" s="111"/>
      <c r="S1104" s="111"/>
      <c r="T1104" s="111"/>
      <c r="U1104" s="111"/>
      <c r="V1104" s="111"/>
      <c r="W1104" s="111"/>
      <c r="X1104" s="186"/>
      <c r="Y1104" s="111"/>
    </row>
    <row r="1105" spans="1:25" ht="21.75" customHeight="1" x14ac:dyDescent="0.25">
      <c r="A1105" s="98">
        <v>12</v>
      </c>
      <c r="B1105" s="143" t="s">
        <v>1632</v>
      </c>
      <c r="C1105" s="111">
        <v>1971211.58</v>
      </c>
      <c r="D1105" s="275"/>
      <c r="E1105" s="111"/>
      <c r="F1105" s="165">
        <v>1</v>
      </c>
      <c r="G1105" s="111">
        <v>1971211.58</v>
      </c>
      <c r="H1105" s="111"/>
      <c r="I1105" s="111"/>
      <c r="J1105" s="111"/>
      <c r="K1105" s="111"/>
      <c r="L1105" s="111"/>
      <c r="M1105" s="111"/>
      <c r="N1105" s="111"/>
      <c r="O1105" s="111"/>
      <c r="P1105" s="111"/>
      <c r="Q1105" s="111"/>
      <c r="R1105" s="111"/>
      <c r="S1105" s="111"/>
      <c r="T1105" s="111"/>
      <c r="U1105" s="111"/>
      <c r="V1105" s="111"/>
      <c r="W1105" s="111"/>
      <c r="X1105" s="186"/>
      <c r="Y1105" s="111"/>
    </row>
    <row r="1106" spans="1:25" ht="21.75" customHeight="1" x14ac:dyDescent="0.25">
      <c r="A1106" s="98">
        <v>13</v>
      </c>
      <c r="B1106" s="143" t="s">
        <v>1633</v>
      </c>
      <c r="C1106" s="111">
        <v>2011906.95</v>
      </c>
      <c r="D1106" s="275"/>
      <c r="E1106" s="111"/>
      <c r="F1106" s="165">
        <v>1</v>
      </c>
      <c r="G1106" s="111">
        <v>2011906.95</v>
      </c>
      <c r="H1106" s="111"/>
      <c r="I1106" s="111"/>
      <c r="J1106" s="111"/>
      <c r="K1106" s="111"/>
      <c r="L1106" s="111"/>
      <c r="M1106" s="111"/>
      <c r="N1106" s="111"/>
      <c r="O1106" s="111"/>
      <c r="P1106" s="111"/>
      <c r="Q1106" s="111"/>
      <c r="R1106" s="111"/>
      <c r="S1106" s="111"/>
      <c r="T1106" s="111"/>
      <c r="U1106" s="111"/>
      <c r="V1106" s="111"/>
      <c r="W1106" s="111"/>
      <c r="X1106" s="186"/>
      <c r="Y1106" s="111"/>
    </row>
    <row r="1107" spans="1:25" ht="21.75" customHeight="1" x14ac:dyDescent="0.25">
      <c r="A1107" s="98">
        <v>14</v>
      </c>
      <c r="B1107" s="143" t="s">
        <v>1634</v>
      </c>
      <c r="C1107" s="111">
        <v>1955180.07</v>
      </c>
      <c r="D1107" s="275"/>
      <c r="E1107" s="111"/>
      <c r="F1107" s="165">
        <v>1</v>
      </c>
      <c r="G1107" s="111">
        <v>1955180.07</v>
      </c>
      <c r="H1107" s="111"/>
      <c r="I1107" s="111"/>
      <c r="J1107" s="111"/>
      <c r="K1107" s="111"/>
      <c r="L1107" s="111"/>
      <c r="M1107" s="111"/>
      <c r="N1107" s="111"/>
      <c r="O1107" s="111"/>
      <c r="P1107" s="111"/>
      <c r="Q1107" s="111"/>
      <c r="R1107" s="111"/>
      <c r="S1107" s="111"/>
      <c r="T1107" s="111"/>
      <c r="U1107" s="111"/>
      <c r="V1107" s="111"/>
      <c r="W1107" s="111"/>
      <c r="X1107" s="186"/>
      <c r="Y1107" s="111"/>
    </row>
    <row r="1108" spans="1:25" ht="21.75" customHeight="1" x14ac:dyDescent="0.25">
      <c r="A1108" s="98">
        <v>15</v>
      </c>
      <c r="B1108" s="143" t="s">
        <v>1635</v>
      </c>
      <c r="C1108" s="111">
        <v>1946547.72</v>
      </c>
      <c r="D1108" s="275"/>
      <c r="E1108" s="111"/>
      <c r="F1108" s="165">
        <v>1</v>
      </c>
      <c r="G1108" s="111">
        <v>1946547.72</v>
      </c>
      <c r="H1108" s="111"/>
      <c r="I1108" s="111"/>
      <c r="J1108" s="111"/>
      <c r="K1108" s="111"/>
      <c r="L1108" s="111"/>
      <c r="M1108" s="111"/>
      <c r="N1108" s="111"/>
      <c r="O1108" s="111"/>
      <c r="P1108" s="111"/>
      <c r="Q1108" s="111"/>
      <c r="R1108" s="111"/>
      <c r="S1108" s="111"/>
      <c r="T1108" s="111"/>
      <c r="U1108" s="111"/>
      <c r="V1108" s="111"/>
      <c r="W1108" s="111"/>
      <c r="X1108" s="186"/>
      <c r="Y1108" s="111"/>
    </row>
    <row r="1109" spans="1:25" ht="21.75" customHeight="1" x14ac:dyDescent="0.25">
      <c r="A1109" s="98">
        <v>16</v>
      </c>
      <c r="B1109" s="143" t="s">
        <v>1636</v>
      </c>
      <c r="C1109" s="111">
        <v>1924729.69</v>
      </c>
      <c r="D1109" s="275"/>
      <c r="E1109" s="111"/>
      <c r="F1109" s="165">
        <v>1</v>
      </c>
      <c r="G1109" s="111">
        <v>1924729.69</v>
      </c>
      <c r="H1109" s="111"/>
      <c r="I1109" s="111"/>
      <c r="J1109" s="111"/>
      <c r="K1109" s="111"/>
      <c r="L1109" s="111"/>
      <c r="M1109" s="111"/>
      <c r="N1109" s="111"/>
      <c r="O1109" s="111"/>
      <c r="P1109" s="111"/>
      <c r="Q1109" s="111"/>
      <c r="R1109" s="111"/>
      <c r="S1109" s="111"/>
      <c r="T1109" s="111"/>
      <c r="U1109" s="111"/>
      <c r="V1109" s="111"/>
      <c r="W1109" s="111"/>
      <c r="X1109" s="186"/>
      <c r="Y1109" s="111"/>
    </row>
    <row r="1110" spans="1:25" ht="21.75" customHeight="1" x14ac:dyDescent="0.25">
      <c r="A1110" s="98">
        <v>17</v>
      </c>
      <c r="B1110" s="143" t="s">
        <v>1637</v>
      </c>
      <c r="C1110" s="111">
        <v>1983543.51</v>
      </c>
      <c r="D1110" s="275"/>
      <c r="E1110" s="111"/>
      <c r="F1110" s="165">
        <v>1</v>
      </c>
      <c r="G1110" s="111">
        <v>1983543.51</v>
      </c>
      <c r="H1110" s="111"/>
      <c r="I1110" s="111"/>
      <c r="J1110" s="111"/>
      <c r="K1110" s="111"/>
      <c r="L1110" s="111"/>
      <c r="M1110" s="111"/>
      <c r="N1110" s="111"/>
      <c r="O1110" s="111"/>
      <c r="P1110" s="111"/>
      <c r="Q1110" s="111"/>
      <c r="R1110" s="111"/>
      <c r="S1110" s="111"/>
      <c r="T1110" s="111"/>
      <c r="U1110" s="111"/>
      <c r="V1110" s="111"/>
      <c r="W1110" s="111"/>
      <c r="X1110" s="186"/>
      <c r="Y1110" s="111"/>
    </row>
    <row r="1111" spans="1:25" ht="21.75" customHeight="1" x14ac:dyDescent="0.25">
      <c r="A1111" s="98">
        <v>18</v>
      </c>
      <c r="B1111" s="143" t="s">
        <v>1638</v>
      </c>
      <c r="C1111" s="111">
        <v>2021487.91</v>
      </c>
      <c r="D1111" s="275"/>
      <c r="E1111" s="111"/>
      <c r="F1111" s="165">
        <v>1</v>
      </c>
      <c r="G1111" s="111">
        <v>2021487.91</v>
      </c>
      <c r="H1111" s="111"/>
      <c r="I1111" s="111"/>
      <c r="J1111" s="111"/>
      <c r="K1111" s="111"/>
      <c r="L1111" s="111"/>
      <c r="M1111" s="111"/>
      <c r="N1111" s="111"/>
      <c r="O1111" s="111"/>
      <c r="P1111" s="111"/>
      <c r="Q1111" s="111"/>
      <c r="R1111" s="111"/>
      <c r="S1111" s="111"/>
      <c r="T1111" s="111"/>
      <c r="U1111" s="111"/>
      <c r="V1111" s="111"/>
      <c r="W1111" s="111"/>
      <c r="X1111" s="186"/>
      <c r="Y1111" s="111"/>
    </row>
    <row r="1112" spans="1:25" ht="21.75" customHeight="1" x14ac:dyDescent="0.25">
      <c r="A1112" s="98">
        <v>19</v>
      </c>
      <c r="B1112" s="143" t="s">
        <v>1639</v>
      </c>
      <c r="C1112" s="111">
        <v>1964286.73</v>
      </c>
      <c r="D1112" s="275"/>
      <c r="E1112" s="111"/>
      <c r="F1112" s="165">
        <v>1</v>
      </c>
      <c r="G1112" s="111">
        <v>1964286.73</v>
      </c>
      <c r="H1112" s="111"/>
      <c r="I1112" s="111"/>
      <c r="J1112" s="111"/>
      <c r="K1112" s="111"/>
      <c r="L1112" s="111"/>
      <c r="M1112" s="111"/>
      <c r="N1112" s="111"/>
      <c r="O1112" s="111"/>
      <c r="P1112" s="111"/>
      <c r="Q1112" s="111"/>
      <c r="R1112" s="111"/>
      <c r="S1112" s="111"/>
      <c r="T1112" s="111"/>
      <c r="U1112" s="111"/>
      <c r="V1112" s="111"/>
      <c r="W1112" s="111"/>
      <c r="X1112" s="186"/>
      <c r="Y1112" s="111"/>
    </row>
    <row r="1113" spans="1:25" ht="21.95" customHeight="1" x14ac:dyDescent="0.25">
      <c r="B1113" s="147" t="s">
        <v>110</v>
      </c>
      <c r="C1113" s="329">
        <f>SUM(C1114:C1147)</f>
        <v>135752493.59999999</v>
      </c>
      <c r="D1113" s="329">
        <f t="shared" ref="D1113:Y1113" si="71">SUM(D1114:D1147)</f>
        <v>0</v>
      </c>
      <c r="E1113" s="329">
        <f t="shared" si="71"/>
        <v>2026276.54</v>
      </c>
      <c r="F1113" s="332">
        <f t="shared" si="71"/>
        <v>68</v>
      </c>
      <c r="G1113" s="329">
        <f t="shared" si="71"/>
        <v>124855456.93000001</v>
      </c>
      <c r="H1113" s="329">
        <f t="shared" si="71"/>
        <v>2387.6</v>
      </c>
      <c r="I1113" s="329">
        <f t="shared" si="71"/>
        <v>3883257.05</v>
      </c>
      <c r="J1113" s="329">
        <f t="shared" si="71"/>
        <v>511.8</v>
      </c>
      <c r="K1113" s="329">
        <f t="shared" si="71"/>
        <v>503965.18</v>
      </c>
      <c r="L1113" s="329">
        <f t="shared" si="71"/>
        <v>3078.27</v>
      </c>
      <c r="M1113" s="329">
        <f t="shared" si="71"/>
        <v>3420625.29</v>
      </c>
      <c r="N1113" s="329">
        <f t="shared" si="71"/>
        <v>543</v>
      </c>
      <c r="O1113" s="329">
        <f t="shared" si="71"/>
        <v>952414.21</v>
      </c>
      <c r="P1113" s="329">
        <f t="shared" si="71"/>
        <v>0</v>
      </c>
      <c r="Q1113" s="329">
        <f t="shared" si="71"/>
        <v>0</v>
      </c>
      <c r="R1113" s="329">
        <f t="shared" si="71"/>
        <v>0</v>
      </c>
      <c r="S1113" s="329">
        <f t="shared" si="71"/>
        <v>0</v>
      </c>
      <c r="T1113" s="329">
        <f t="shared" si="71"/>
        <v>110498.4</v>
      </c>
      <c r="U1113" s="329">
        <f t="shared" si="71"/>
        <v>0</v>
      </c>
      <c r="V1113" s="329">
        <f t="shared" si="71"/>
        <v>0</v>
      </c>
      <c r="W1113" s="329">
        <f t="shared" si="71"/>
        <v>0</v>
      </c>
      <c r="X1113" s="329">
        <f t="shared" si="71"/>
        <v>0</v>
      </c>
      <c r="Y1113" s="329">
        <f t="shared" si="71"/>
        <v>0</v>
      </c>
    </row>
    <row r="1114" spans="1:25" ht="21.95" customHeight="1" x14ac:dyDescent="0.25">
      <c r="A1114" s="118">
        <v>1</v>
      </c>
      <c r="B1114" s="143" t="s">
        <v>305</v>
      </c>
      <c r="C1114" s="111">
        <v>1294063.54</v>
      </c>
      <c r="D1114" s="111">
        <v>0</v>
      </c>
      <c r="E1114" s="111">
        <v>0</v>
      </c>
      <c r="F1114" s="165">
        <v>0</v>
      </c>
      <c r="G1114" s="111">
        <v>0</v>
      </c>
      <c r="H1114" s="111">
        <v>0</v>
      </c>
      <c r="I1114" s="111">
        <v>0</v>
      </c>
      <c r="J1114" s="111">
        <v>0</v>
      </c>
      <c r="K1114" s="111">
        <v>0</v>
      </c>
      <c r="L1114" s="111">
        <v>1128.03</v>
      </c>
      <c r="M1114" s="111">
        <v>1294063.54</v>
      </c>
      <c r="N1114" s="111">
        <v>0</v>
      </c>
      <c r="O1114" s="111">
        <v>0</v>
      </c>
      <c r="P1114" s="111">
        <v>0</v>
      </c>
      <c r="Q1114" s="111">
        <v>0</v>
      </c>
      <c r="R1114" s="111">
        <v>0</v>
      </c>
      <c r="S1114" s="111">
        <v>0</v>
      </c>
      <c r="T1114" s="111">
        <v>0</v>
      </c>
      <c r="U1114" s="111">
        <v>0</v>
      </c>
      <c r="V1114" s="111">
        <v>0</v>
      </c>
      <c r="W1114" s="111">
        <v>0</v>
      </c>
      <c r="X1114" s="186">
        <v>0</v>
      </c>
      <c r="Y1114" s="111">
        <v>0</v>
      </c>
    </row>
    <row r="1115" spans="1:25" ht="21.95" customHeight="1" x14ac:dyDescent="0.25">
      <c r="A1115" s="118">
        <v>2</v>
      </c>
      <c r="B1115" s="143" t="s">
        <v>306</v>
      </c>
      <c r="C1115" s="111">
        <v>2126561.75</v>
      </c>
      <c r="D1115" s="111">
        <v>0</v>
      </c>
      <c r="E1115" s="111">
        <v>0</v>
      </c>
      <c r="F1115" s="165">
        <v>0</v>
      </c>
      <c r="G1115" s="111">
        <v>0</v>
      </c>
      <c r="H1115" s="111">
        <v>0</v>
      </c>
      <c r="I1115" s="111">
        <v>0</v>
      </c>
      <c r="J1115" s="111">
        <v>0</v>
      </c>
      <c r="K1115" s="111">
        <v>0</v>
      </c>
      <c r="L1115" s="111">
        <v>1950.24</v>
      </c>
      <c r="M1115" s="111">
        <v>2126561.75</v>
      </c>
      <c r="N1115" s="111">
        <v>0</v>
      </c>
      <c r="O1115" s="111">
        <v>0</v>
      </c>
      <c r="P1115" s="111">
        <v>0</v>
      </c>
      <c r="Q1115" s="111">
        <v>0</v>
      </c>
      <c r="R1115" s="111">
        <v>0</v>
      </c>
      <c r="S1115" s="111">
        <v>0</v>
      </c>
      <c r="T1115" s="111">
        <v>0</v>
      </c>
      <c r="U1115" s="111">
        <v>0</v>
      </c>
      <c r="V1115" s="111">
        <v>0</v>
      </c>
      <c r="W1115" s="111">
        <v>0</v>
      </c>
      <c r="X1115" s="186">
        <v>0</v>
      </c>
      <c r="Y1115" s="111">
        <v>0</v>
      </c>
    </row>
    <row r="1116" spans="1:25" ht="21.95" customHeight="1" x14ac:dyDescent="0.25">
      <c r="A1116" s="118">
        <v>3</v>
      </c>
      <c r="B1116" s="143" t="s">
        <v>304</v>
      </c>
      <c r="C1116" s="111">
        <v>382620.64</v>
      </c>
      <c r="D1116" s="111">
        <v>0</v>
      </c>
      <c r="E1116" s="111">
        <v>0</v>
      </c>
      <c r="F1116" s="165">
        <v>0</v>
      </c>
      <c r="G1116" s="111">
        <v>0</v>
      </c>
      <c r="H1116" s="111">
        <v>389.4</v>
      </c>
      <c r="I1116" s="111">
        <v>382620.64</v>
      </c>
      <c r="J1116" s="111">
        <v>0</v>
      </c>
      <c r="K1116" s="111">
        <v>0</v>
      </c>
      <c r="L1116" s="111">
        <v>0</v>
      </c>
      <c r="M1116" s="111">
        <v>0</v>
      </c>
      <c r="N1116" s="111">
        <v>0</v>
      </c>
      <c r="O1116" s="111">
        <v>0</v>
      </c>
      <c r="P1116" s="111">
        <v>0</v>
      </c>
      <c r="Q1116" s="111">
        <v>0</v>
      </c>
      <c r="R1116" s="111">
        <v>0</v>
      </c>
      <c r="S1116" s="111">
        <v>0</v>
      </c>
      <c r="T1116" s="111">
        <v>0</v>
      </c>
      <c r="U1116" s="111">
        <v>0</v>
      </c>
      <c r="V1116" s="111">
        <v>0</v>
      </c>
      <c r="W1116" s="111">
        <v>0</v>
      </c>
      <c r="X1116" s="186">
        <v>0</v>
      </c>
      <c r="Y1116" s="111">
        <v>0</v>
      </c>
    </row>
    <row r="1117" spans="1:25" ht="21.95" customHeight="1" x14ac:dyDescent="0.25">
      <c r="A1117" s="118">
        <v>4</v>
      </c>
      <c r="B1117" s="143" t="s">
        <v>1454</v>
      </c>
      <c r="C1117" s="111">
        <v>458312.07</v>
      </c>
      <c r="D1117" s="111" t="s">
        <v>1457</v>
      </c>
      <c r="E1117" s="111">
        <v>458312.07</v>
      </c>
      <c r="F1117" s="165">
        <v>0</v>
      </c>
      <c r="G1117" s="111">
        <v>0</v>
      </c>
      <c r="H1117" s="111">
        <v>0</v>
      </c>
      <c r="I1117" s="111">
        <v>0</v>
      </c>
      <c r="J1117" s="111">
        <v>0</v>
      </c>
      <c r="K1117" s="111">
        <v>0</v>
      </c>
      <c r="L1117" s="111">
        <v>0</v>
      </c>
      <c r="M1117" s="111">
        <v>0</v>
      </c>
      <c r="N1117" s="111">
        <v>0</v>
      </c>
      <c r="O1117" s="111">
        <v>0</v>
      </c>
      <c r="P1117" s="111">
        <v>0</v>
      </c>
      <c r="Q1117" s="111">
        <v>0</v>
      </c>
      <c r="R1117" s="111">
        <v>0</v>
      </c>
      <c r="S1117" s="111">
        <v>0</v>
      </c>
      <c r="T1117" s="111">
        <v>0</v>
      </c>
      <c r="U1117" s="111">
        <v>0</v>
      </c>
      <c r="V1117" s="111">
        <v>0</v>
      </c>
      <c r="W1117" s="111">
        <v>0</v>
      </c>
      <c r="X1117" s="186">
        <v>0</v>
      </c>
      <c r="Y1117" s="111">
        <v>0</v>
      </c>
    </row>
    <row r="1118" spans="1:25" ht="21.95" customHeight="1" x14ac:dyDescent="0.25">
      <c r="A1118" s="118">
        <v>5</v>
      </c>
      <c r="B1118" s="143" t="s">
        <v>548</v>
      </c>
      <c r="C1118" s="111">
        <v>952414.21</v>
      </c>
      <c r="D1118" s="111">
        <v>0</v>
      </c>
      <c r="E1118" s="111">
        <v>0</v>
      </c>
      <c r="F1118" s="165">
        <v>0</v>
      </c>
      <c r="G1118" s="111">
        <v>0</v>
      </c>
      <c r="H1118" s="111">
        <v>0</v>
      </c>
      <c r="I1118" s="111">
        <v>0</v>
      </c>
      <c r="J1118" s="111">
        <v>0</v>
      </c>
      <c r="K1118" s="111">
        <v>0</v>
      </c>
      <c r="L1118" s="111">
        <v>0</v>
      </c>
      <c r="M1118" s="111">
        <v>0</v>
      </c>
      <c r="N1118" s="111">
        <v>543</v>
      </c>
      <c r="O1118" s="111">
        <v>952414.21</v>
      </c>
      <c r="P1118" s="111">
        <v>0</v>
      </c>
      <c r="Q1118" s="111">
        <v>0</v>
      </c>
      <c r="R1118" s="111">
        <v>0</v>
      </c>
      <c r="S1118" s="111">
        <v>0</v>
      </c>
      <c r="T1118" s="111">
        <v>0</v>
      </c>
      <c r="U1118" s="111">
        <v>0</v>
      </c>
      <c r="V1118" s="111">
        <v>0</v>
      </c>
      <c r="W1118" s="111">
        <v>0</v>
      </c>
      <c r="X1118" s="186">
        <v>0</v>
      </c>
      <c r="Y1118" s="111">
        <v>0</v>
      </c>
    </row>
    <row r="1119" spans="1:25" ht="21.95" customHeight="1" x14ac:dyDescent="0.25">
      <c r="A1119" s="118">
        <v>6</v>
      </c>
      <c r="B1119" s="143" t="s">
        <v>303</v>
      </c>
      <c r="C1119" s="111">
        <v>2169092.08</v>
      </c>
      <c r="D1119" s="111">
        <v>0</v>
      </c>
      <c r="E1119" s="111">
        <v>0</v>
      </c>
      <c r="F1119" s="165">
        <v>0</v>
      </c>
      <c r="G1119" s="111">
        <v>0</v>
      </c>
      <c r="H1119" s="111">
        <v>878.81</v>
      </c>
      <c r="I1119" s="111">
        <v>2169092.08</v>
      </c>
      <c r="J1119" s="111">
        <v>0</v>
      </c>
      <c r="K1119" s="111">
        <v>0</v>
      </c>
      <c r="L1119" s="111">
        <v>0</v>
      </c>
      <c r="M1119" s="111">
        <v>0</v>
      </c>
      <c r="N1119" s="111">
        <v>0</v>
      </c>
      <c r="O1119" s="111">
        <v>0</v>
      </c>
      <c r="P1119" s="111">
        <v>0</v>
      </c>
      <c r="Q1119" s="111">
        <v>0</v>
      </c>
      <c r="R1119" s="111">
        <v>0</v>
      </c>
      <c r="S1119" s="111">
        <v>0</v>
      </c>
      <c r="T1119" s="111">
        <v>0</v>
      </c>
      <c r="U1119" s="111">
        <v>0</v>
      </c>
      <c r="V1119" s="111">
        <v>0</v>
      </c>
      <c r="W1119" s="111">
        <v>0</v>
      </c>
      <c r="X1119" s="186">
        <v>0</v>
      </c>
      <c r="Y1119" s="111">
        <v>0</v>
      </c>
    </row>
    <row r="1120" spans="1:25" ht="21.95" customHeight="1" x14ac:dyDescent="0.25">
      <c r="A1120" s="118">
        <v>7</v>
      </c>
      <c r="B1120" s="143" t="s">
        <v>1445</v>
      </c>
      <c r="C1120" s="111">
        <v>623155.72</v>
      </c>
      <c r="D1120" s="111" t="s">
        <v>1716</v>
      </c>
      <c r="E1120" s="111">
        <v>623155.72</v>
      </c>
      <c r="F1120" s="165">
        <v>0</v>
      </c>
      <c r="G1120" s="111">
        <v>0</v>
      </c>
      <c r="H1120" s="111">
        <v>0</v>
      </c>
      <c r="I1120" s="111">
        <v>0</v>
      </c>
      <c r="J1120" s="111">
        <v>0</v>
      </c>
      <c r="K1120" s="111">
        <v>0</v>
      </c>
      <c r="L1120" s="111">
        <v>0</v>
      </c>
      <c r="M1120" s="111">
        <v>0</v>
      </c>
      <c r="N1120" s="111">
        <v>0</v>
      </c>
      <c r="O1120" s="111">
        <v>0</v>
      </c>
      <c r="P1120" s="111">
        <v>0</v>
      </c>
      <c r="Q1120" s="111">
        <v>0</v>
      </c>
      <c r="R1120" s="111">
        <v>0</v>
      </c>
      <c r="S1120" s="111">
        <v>0</v>
      </c>
      <c r="T1120" s="111">
        <v>0</v>
      </c>
      <c r="U1120" s="111">
        <v>0</v>
      </c>
      <c r="V1120" s="111">
        <v>0</v>
      </c>
      <c r="W1120" s="111">
        <v>0</v>
      </c>
      <c r="X1120" s="186">
        <v>0</v>
      </c>
      <c r="Y1120" s="111">
        <v>0</v>
      </c>
    </row>
    <row r="1121" spans="1:25" ht="21.95" customHeight="1" x14ac:dyDescent="0.25">
      <c r="A1121" s="118">
        <v>8</v>
      </c>
      <c r="B1121" s="143" t="s">
        <v>546</v>
      </c>
      <c r="C1121" s="111">
        <v>501417.23</v>
      </c>
      <c r="D1121" s="111" t="s">
        <v>670</v>
      </c>
      <c r="E1121" s="111">
        <v>501417.23</v>
      </c>
      <c r="F1121" s="165">
        <v>0</v>
      </c>
      <c r="G1121" s="111">
        <v>0</v>
      </c>
      <c r="H1121" s="111">
        <v>0</v>
      </c>
      <c r="I1121" s="111">
        <v>0</v>
      </c>
      <c r="J1121" s="111">
        <v>0</v>
      </c>
      <c r="K1121" s="111">
        <v>0</v>
      </c>
      <c r="L1121" s="111">
        <v>0</v>
      </c>
      <c r="M1121" s="111">
        <v>0</v>
      </c>
      <c r="N1121" s="111">
        <v>0</v>
      </c>
      <c r="O1121" s="111">
        <v>0</v>
      </c>
      <c r="P1121" s="111">
        <v>0</v>
      </c>
      <c r="Q1121" s="111">
        <v>0</v>
      </c>
      <c r="R1121" s="111">
        <v>0</v>
      </c>
      <c r="S1121" s="111">
        <v>0</v>
      </c>
      <c r="T1121" s="111">
        <v>0</v>
      </c>
      <c r="U1121" s="111">
        <v>0</v>
      </c>
      <c r="V1121" s="111">
        <v>0</v>
      </c>
      <c r="W1121" s="111">
        <v>0</v>
      </c>
      <c r="X1121" s="186">
        <v>0</v>
      </c>
      <c r="Y1121" s="111">
        <v>0</v>
      </c>
    </row>
    <row r="1122" spans="1:25" ht="21.95" customHeight="1" x14ac:dyDescent="0.25">
      <c r="A1122" s="118">
        <v>9</v>
      </c>
      <c r="B1122" s="143" t="s">
        <v>547</v>
      </c>
      <c r="C1122" s="111">
        <v>110498.4</v>
      </c>
      <c r="D1122" s="111">
        <v>0</v>
      </c>
      <c r="E1122" s="111">
        <v>0</v>
      </c>
      <c r="F1122" s="165">
        <v>0</v>
      </c>
      <c r="G1122" s="111">
        <v>0</v>
      </c>
      <c r="H1122" s="111">
        <v>0</v>
      </c>
      <c r="I1122" s="111">
        <v>0</v>
      </c>
      <c r="J1122" s="111">
        <v>0</v>
      </c>
      <c r="K1122" s="111">
        <v>0</v>
      </c>
      <c r="L1122" s="111">
        <v>0</v>
      </c>
      <c r="M1122" s="111">
        <v>0</v>
      </c>
      <c r="N1122" s="111">
        <v>0</v>
      </c>
      <c r="O1122" s="111">
        <v>0</v>
      </c>
      <c r="P1122" s="111">
        <v>0</v>
      </c>
      <c r="Q1122" s="111">
        <v>0</v>
      </c>
      <c r="R1122" s="111">
        <v>0</v>
      </c>
      <c r="S1122" s="111">
        <v>0</v>
      </c>
      <c r="T1122" s="111">
        <v>110498.4</v>
      </c>
      <c r="U1122" s="111">
        <v>0</v>
      </c>
      <c r="V1122" s="111">
        <v>0</v>
      </c>
      <c r="W1122" s="111">
        <v>0</v>
      </c>
      <c r="X1122" s="186">
        <v>0</v>
      </c>
      <c r="Y1122" s="111">
        <v>0</v>
      </c>
    </row>
    <row r="1123" spans="1:25" ht="21.95" customHeight="1" x14ac:dyDescent="0.25">
      <c r="A1123" s="118">
        <v>10</v>
      </c>
      <c r="B1123" s="143" t="s">
        <v>301</v>
      </c>
      <c r="C1123" s="111">
        <v>1331544.33</v>
      </c>
      <c r="D1123" s="111">
        <v>0</v>
      </c>
      <c r="E1123" s="111">
        <v>0</v>
      </c>
      <c r="F1123" s="165">
        <v>0</v>
      </c>
      <c r="G1123" s="111">
        <v>0</v>
      </c>
      <c r="H1123" s="111">
        <v>1119.3900000000001</v>
      </c>
      <c r="I1123" s="111">
        <v>1331544.33</v>
      </c>
      <c r="J1123" s="111">
        <v>0</v>
      </c>
      <c r="K1123" s="111">
        <v>0</v>
      </c>
      <c r="L1123" s="111">
        <v>0</v>
      </c>
      <c r="M1123" s="111">
        <v>0</v>
      </c>
      <c r="N1123" s="111">
        <v>0</v>
      </c>
      <c r="O1123" s="111">
        <v>0</v>
      </c>
      <c r="P1123" s="111">
        <v>0</v>
      </c>
      <c r="Q1123" s="111">
        <v>0</v>
      </c>
      <c r="R1123" s="111">
        <v>0</v>
      </c>
      <c r="S1123" s="111">
        <v>0</v>
      </c>
      <c r="T1123" s="111">
        <v>0</v>
      </c>
      <c r="U1123" s="111">
        <v>0</v>
      </c>
      <c r="V1123" s="111">
        <v>0</v>
      </c>
      <c r="W1123" s="111">
        <v>0</v>
      </c>
      <c r="X1123" s="186">
        <v>0</v>
      </c>
      <c r="Y1123" s="111">
        <v>0</v>
      </c>
    </row>
    <row r="1124" spans="1:25" ht="21.95" customHeight="1" x14ac:dyDescent="0.25">
      <c r="A1124" s="118">
        <v>11</v>
      </c>
      <c r="B1124" s="143" t="s">
        <v>1456</v>
      </c>
      <c r="C1124" s="111">
        <v>503965.18</v>
      </c>
      <c r="D1124" s="111">
        <v>0</v>
      </c>
      <c r="E1124" s="111">
        <v>0</v>
      </c>
      <c r="F1124" s="165">
        <v>0</v>
      </c>
      <c r="G1124" s="111">
        <v>0</v>
      </c>
      <c r="H1124" s="111">
        <v>0</v>
      </c>
      <c r="I1124" s="111">
        <v>0</v>
      </c>
      <c r="J1124" s="111">
        <v>511.8</v>
      </c>
      <c r="K1124" s="111">
        <v>503965.18</v>
      </c>
      <c r="L1124" s="111">
        <v>0</v>
      </c>
      <c r="M1124" s="111">
        <v>0</v>
      </c>
      <c r="N1124" s="111">
        <v>0</v>
      </c>
      <c r="O1124" s="111">
        <v>0</v>
      </c>
      <c r="P1124" s="111">
        <v>0</v>
      </c>
      <c r="Q1124" s="111">
        <v>0</v>
      </c>
      <c r="R1124" s="111">
        <v>0</v>
      </c>
      <c r="S1124" s="111">
        <v>0</v>
      </c>
      <c r="T1124" s="111">
        <v>0</v>
      </c>
      <c r="U1124" s="111">
        <v>0</v>
      </c>
      <c r="V1124" s="111">
        <v>0</v>
      </c>
      <c r="W1124" s="111">
        <v>0</v>
      </c>
      <c r="X1124" s="186">
        <v>0</v>
      </c>
      <c r="Y1124" s="111">
        <v>0</v>
      </c>
    </row>
    <row r="1125" spans="1:25" ht="21.95" customHeight="1" x14ac:dyDescent="0.25">
      <c r="A1125" s="118">
        <v>12</v>
      </c>
      <c r="B1125" s="143" t="s">
        <v>1455</v>
      </c>
      <c r="C1125" s="111">
        <v>443391.52</v>
      </c>
      <c r="D1125" s="111" t="s">
        <v>1458</v>
      </c>
      <c r="E1125" s="111">
        <v>443391.52</v>
      </c>
      <c r="F1125" s="165">
        <v>0</v>
      </c>
      <c r="G1125" s="111">
        <v>0</v>
      </c>
      <c r="H1125" s="111">
        <v>0</v>
      </c>
      <c r="I1125" s="111">
        <v>0</v>
      </c>
      <c r="J1125" s="111">
        <v>0</v>
      </c>
      <c r="K1125" s="111">
        <v>0</v>
      </c>
      <c r="L1125" s="111">
        <v>0</v>
      </c>
      <c r="M1125" s="111">
        <v>0</v>
      </c>
      <c r="N1125" s="111">
        <v>0</v>
      </c>
      <c r="O1125" s="111">
        <v>0</v>
      </c>
      <c r="P1125" s="111">
        <v>0</v>
      </c>
      <c r="Q1125" s="111">
        <v>0</v>
      </c>
      <c r="R1125" s="111">
        <v>0</v>
      </c>
      <c r="S1125" s="111">
        <v>0</v>
      </c>
      <c r="T1125" s="111">
        <v>0</v>
      </c>
      <c r="U1125" s="111">
        <v>0</v>
      </c>
      <c r="V1125" s="111">
        <v>0</v>
      </c>
      <c r="W1125" s="111">
        <v>0</v>
      </c>
      <c r="X1125" s="186">
        <v>0</v>
      </c>
      <c r="Y1125" s="111">
        <v>0</v>
      </c>
    </row>
    <row r="1126" spans="1:25" ht="21.95" customHeight="1" x14ac:dyDescent="0.25">
      <c r="A1126" s="118">
        <v>13</v>
      </c>
      <c r="B1126" s="143" t="s">
        <v>1693</v>
      </c>
      <c r="C1126" s="111">
        <v>3477424.02</v>
      </c>
      <c r="D1126" s="111">
        <v>0</v>
      </c>
      <c r="E1126" s="111">
        <v>0</v>
      </c>
      <c r="F1126" s="165">
        <v>1</v>
      </c>
      <c r="G1126" s="111">
        <v>3477424.02</v>
      </c>
      <c r="H1126" s="111">
        <v>0</v>
      </c>
      <c r="I1126" s="111">
        <v>0</v>
      </c>
      <c r="J1126" s="111">
        <v>0</v>
      </c>
      <c r="K1126" s="111">
        <v>0</v>
      </c>
      <c r="L1126" s="111">
        <v>0</v>
      </c>
      <c r="M1126" s="111">
        <v>0</v>
      </c>
      <c r="N1126" s="111">
        <v>0</v>
      </c>
      <c r="O1126" s="111">
        <v>0</v>
      </c>
      <c r="P1126" s="111">
        <v>0</v>
      </c>
      <c r="Q1126" s="111">
        <v>0</v>
      </c>
      <c r="R1126" s="111">
        <v>0</v>
      </c>
      <c r="S1126" s="111">
        <v>0</v>
      </c>
      <c r="T1126" s="111">
        <v>0</v>
      </c>
      <c r="U1126" s="111">
        <v>0</v>
      </c>
      <c r="V1126" s="111">
        <v>0</v>
      </c>
      <c r="W1126" s="111">
        <v>0</v>
      </c>
      <c r="X1126" s="186">
        <v>0</v>
      </c>
      <c r="Y1126" s="111">
        <v>0</v>
      </c>
    </row>
    <row r="1127" spans="1:25" ht="21.95" customHeight="1" x14ac:dyDescent="0.25">
      <c r="A1127" s="118">
        <v>14</v>
      </c>
      <c r="B1127" s="143" t="s">
        <v>1695</v>
      </c>
      <c r="C1127" s="111">
        <v>3420592.8</v>
      </c>
      <c r="D1127" s="111">
        <v>0</v>
      </c>
      <c r="E1127" s="111">
        <v>0</v>
      </c>
      <c r="F1127" s="165">
        <v>2</v>
      </c>
      <c r="G1127" s="111">
        <v>3420592.8</v>
      </c>
      <c r="H1127" s="111">
        <v>0</v>
      </c>
      <c r="I1127" s="111">
        <v>0</v>
      </c>
      <c r="J1127" s="111">
        <v>0</v>
      </c>
      <c r="K1127" s="111">
        <v>0</v>
      </c>
      <c r="L1127" s="111">
        <v>0</v>
      </c>
      <c r="M1127" s="111">
        <v>0</v>
      </c>
      <c r="N1127" s="111">
        <v>0</v>
      </c>
      <c r="O1127" s="111">
        <v>0</v>
      </c>
      <c r="P1127" s="111">
        <v>0</v>
      </c>
      <c r="Q1127" s="111">
        <v>0</v>
      </c>
      <c r="R1127" s="111">
        <v>0</v>
      </c>
      <c r="S1127" s="111">
        <v>0</v>
      </c>
      <c r="T1127" s="111">
        <v>0</v>
      </c>
      <c r="U1127" s="111">
        <v>0</v>
      </c>
      <c r="V1127" s="111">
        <v>0</v>
      </c>
      <c r="W1127" s="111">
        <v>0</v>
      </c>
      <c r="X1127" s="186">
        <v>0</v>
      </c>
      <c r="Y1127" s="111">
        <v>0</v>
      </c>
    </row>
    <row r="1128" spans="1:25" ht="21.95" customHeight="1" x14ac:dyDescent="0.25">
      <c r="A1128" s="118">
        <v>15</v>
      </c>
      <c r="B1128" s="143" t="s">
        <v>1697</v>
      </c>
      <c r="C1128" s="111">
        <v>3418980.16</v>
      </c>
      <c r="D1128" s="111">
        <v>0</v>
      </c>
      <c r="E1128" s="111">
        <v>0</v>
      </c>
      <c r="F1128" s="165">
        <v>2</v>
      </c>
      <c r="G1128" s="111">
        <v>3418980.16</v>
      </c>
      <c r="H1128" s="111">
        <v>0</v>
      </c>
      <c r="I1128" s="111">
        <v>0</v>
      </c>
      <c r="J1128" s="111">
        <v>0</v>
      </c>
      <c r="K1128" s="111">
        <v>0</v>
      </c>
      <c r="L1128" s="111">
        <v>0</v>
      </c>
      <c r="M1128" s="111">
        <v>0</v>
      </c>
      <c r="N1128" s="111">
        <v>0</v>
      </c>
      <c r="O1128" s="111">
        <v>0</v>
      </c>
      <c r="P1128" s="111">
        <v>0</v>
      </c>
      <c r="Q1128" s="111">
        <v>0</v>
      </c>
      <c r="R1128" s="111">
        <v>0</v>
      </c>
      <c r="S1128" s="111">
        <v>0</v>
      </c>
      <c r="T1128" s="111">
        <v>0</v>
      </c>
      <c r="U1128" s="111">
        <v>0</v>
      </c>
      <c r="V1128" s="111">
        <v>0</v>
      </c>
      <c r="W1128" s="111">
        <v>0</v>
      </c>
      <c r="X1128" s="186">
        <v>0</v>
      </c>
      <c r="Y1128" s="111">
        <v>0</v>
      </c>
    </row>
    <row r="1129" spans="1:25" ht="21.95" customHeight="1" x14ac:dyDescent="0.25">
      <c r="A1129" s="118">
        <v>16</v>
      </c>
      <c r="B1129" s="143" t="s">
        <v>1698</v>
      </c>
      <c r="C1129" s="111">
        <v>3444782.35</v>
      </c>
      <c r="D1129" s="111">
        <v>0</v>
      </c>
      <c r="E1129" s="111">
        <v>0</v>
      </c>
      <c r="F1129" s="165">
        <v>2</v>
      </c>
      <c r="G1129" s="111">
        <v>3444782.35</v>
      </c>
      <c r="H1129" s="111">
        <v>0</v>
      </c>
      <c r="I1129" s="111">
        <v>0</v>
      </c>
      <c r="J1129" s="111">
        <v>0</v>
      </c>
      <c r="K1129" s="111">
        <v>0</v>
      </c>
      <c r="L1129" s="111">
        <v>0</v>
      </c>
      <c r="M1129" s="111">
        <v>0</v>
      </c>
      <c r="N1129" s="111">
        <v>0</v>
      </c>
      <c r="O1129" s="111">
        <v>0</v>
      </c>
      <c r="P1129" s="111">
        <v>0</v>
      </c>
      <c r="Q1129" s="111">
        <v>0</v>
      </c>
      <c r="R1129" s="111">
        <v>0</v>
      </c>
      <c r="S1129" s="111">
        <v>0</v>
      </c>
      <c r="T1129" s="111">
        <v>0</v>
      </c>
      <c r="U1129" s="111">
        <v>0</v>
      </c>
      <c r="V1129" s="111">
        <v>0</v>
      </c>
      <c r="W1129" s="111">
        <v>0</v>
      </c>
      <c r="X1129" s="186">
        <v>0</v>
      </c>
      <c r="Y1129" s="111">
        <v>0</v>
      </c>
    </row>
    <row r="1130" spans="1:25" ht="21.95" customHeight="1" x14ac:dyDescent="0.25">
      <c r="A1130" s="118">
        <v>17</v>
      </c>
      <c r="B1130" s="143" t="s">
        <v>1699</v>
      </c>
      <c r="C1130" s="111">
        <v>3537935.86</v>
      </c>
      <c r="D1130" s="111">
        <v>0</v>
      </c>
      <c r="E1130" s="111">
        <v>0</v>
      </c>
      <c r="F1130" s="165">
        <v>2</v>
      </c>
      <c r="G1130" s="111">
        <v>3537935.86</v>
      </c>
      <c r="H1130" s="111">
        <v>0</v>
      </c>
      <c r="I1130" s="111">
        <v>0</v>
      </c>
      <c r="J1130" s="111">
        <v>0</v>
      </c>
      <c r="K1130" s="111">
        <v>0</v>
      </c>
      <c r="L1130" s="111">
        <v>0</v>
      </c>
      <c r="M1130" s="111">
        <v>0</v>
      </c>
      <c r="N1130" s="111">
        <v>0</v>
      </c>
      <c r="O1130" s="111">
        <v>0</v>
      </c>
      <c r="P1130" s="111">
        <v>0</v>
      </c>
      <c r="Q1130" s="111">
        <v>0</v>
      </c>
      <c r="R1130" s="111">
        <v>0</v>
      </c>
      <c r="S1130" s="111">
        <v>0</v>
      </c>
      <c r="T1130" s="111">
        <v>0</v>
      </c>
      <c r="U1130" s="111">
        <v>0</v>
      </c>
      <c r="V1130" s="111">
        <v>0</v>
      </c>
      <c r="W1130" s="111">
        <v>0</v>
      </c>
      <c r="X1130" s="186">
        <v>0</v>
      </c>
      <c r="Y1130" s="111">
        <v>0</v>
      </c>
    </row>
    <row r="1131" spans="1:25" ht="21.95" customHeight="1" x14ac:dyDescent="0.25">
      <c r="A1131" s="118">
        <v>18</v>
      </c>
      <c r="B1131" s="143" t="s">
        <v>1700</v>
      </c>
      <c r="C1131" s="111">
        <v>3476465.93</v>
      </c>
      <c r="D1131" s="111">
        <v>0</v>
      </c>
      <c r="E1131" s="111">
        <v>0</v>
      </c>
      <c r="F1131" s="165">
        <v>2</v>
      </c>
      <c r="G1131" s="111">
        <v>3476465.93</v>
      </c>
      <c r="H1131" s="111">
        <v>0</v>
      </c>
      <c r="I1131" s="111">
        <v>0</v>
      </c>
      <c r="J1131" s="111">
        <v>0</v>
      </c>
      <c r="K1131" s="111">
        <v>0</v>
      </c>
      <c r="L1131" s="111">
        <v>0</v>
      </c>
      <c r="M1131" s="111">
        <v>0</v>
      </c>
      <c r="N1131" s="111">
        <v>0</v>
      </c>
      <c r="O1131" s="111">
        <v>0</v>
      </c>
      <c r="P1131" s="111">
        <v>0</v>
      </c>
      <c r="Q1131" s="111">
        <v>0</v>
      </c>
      <c r="R1131" s="111">
        <v>0</v>
      </c>
      <c r="S1131" s="111">
        <v>0</v>
      </c>
      <c r="T1131" s="111">
        <v>0</v>
      </c>
      <c r="U1131" s="111">
        <v>0</v>
      </c>
      <c r="V1131" s="111">
        <v>0</v>
      </c>
      <c r="W1131" s="111">
        <v>0</v>
      </c>
      <c r="X1131" s="186">
        <v>0</v>
      </c>
      <c r="Y1131" s="111">
        <v>0</v>
      </c>
    </row>
    <row r="1132" spans="1:25" ht="21.95" customHeight="1" x14ac:dyDescent="0.25">
      <c r="A1132" s="98">
        <v>19</v>
      </c>
      <c r="B1132" s="143" t="s">
        <v>1701</v>
      </c>
      <c r="C1132" s="111">
        <v>3515453.8</v>
      </c>
      <c r="D1132" s="275">
        <v>0</v>
      </c>
      <c r="E1132" s="111">
        <v>0</v>
      </c>
      <c r="F1132" s="165">
        <v>2</v>
      </c>
      <c r="G1132" s="111">
        <v>3515453.8</v>
      </c>
      <c r="H1132" s="111">
        <v>0</v>
      </c>
      <c r="I1132" s="111">
        <v>0</v>
      </c>
      <c r="J1132" s="111">
        <v>0</v>
      </c>
      <c r="K1132" s="111">
        <v>0</v>
      </c>
      <c r="L1132" s="111">
        <v>0</v>
      </c>
      <c r="M1132" s="111">
        <v>0</v>
      </c>
      <c r="N1132" s="111">
        <v>0</v>
      </c>
      <c r="O1132" s="111">
        <v>0</v>
      </c>
      <c r="P1132" s="111">
        <v>0</v>
      </c>
      <c r="Q1132" s="111">
        <v>0</v>
      </c>
      <c r="R1132" s="111">
        <v>0</v>
      </c>
      <c r="S1132" s="111">
        <v>0</v>
      </c>
      <c r="T1132" s="111">
        <v>0</v>
      </c>
      <c r="U1132" s="111">
        <v>0</v>
      </c>
      <c r="V1132" s="111">
        <v>0</v>
      </c>
      <c r="W1132" s="111">
        <v>0</v>
      </c>
      <c r="X1132" s="186">
        <v>0</v>
      </c>
      <c r="Y1132" s="111">
        <v>0</v>
      </c>
    </row>
    <row r="1133" spans="1:25" ht="21.95" customHeight="1" x14ac:dyDescent="0.25">
      <c r="A1133" s="98">
        <v>20</v>
      </c>
      <c r="B1133" s="143" t="s">
        <v>1702</v>
      </c>
      <c r="C1133" s="111">
        <v>18729640.420000002</v>
      </c>
      <c r="D1133" s="275">
        <v>0</v>
      </c>
      <c r="E1133" s="111">
        <v>0</v>
      </c>
      <c r="F1133" s="165">
        <v>10</v>
      </c>
      <c r="G1133" s="111">
        <v>18729640.420000002</v>
      </c>
      <c r="H1133" s="111">
        <v>0</v>
      </c>
      <c r="I1133" s="111">
        <v>0</v>
      </c>
      <c r="J1133" s="111">
        <v>0</v>
      </c>
      <c r="K1133" s="111">
        <v>0</v>
      </c>
      <c r="L1133" s="111">
        <v>0</v>
      </c>
      <c r="M1133" s="111">
        <v>0</v>
      </c>
      <c r="N1133" s="111">
        <v>0</v>
      </c>
      <c r="O1133" s="111">
        <v>0</v>
      </c>
      <c r="P1133" s="111">
        <v>0</v>
      </c>
      <c r="Q1133" s="111">
        <v>0</v>
      </c>
      <c r="R1133" s="111">
        <v>0</v>
      </c>
      <c r="S1133" s="111">
        <v>0</v>
      </c>
      <c r="T1133" s="111">
        <v>0</v>
      </c>
      <c r="U1133" s="111">
        <v>0</v>
      </c>
      <c r="V1133" s="111">
        <v>0</v>
      </c>
      <c r="W1133" s="111">
        <v>0</v>
      </c>
      <c r="X1133" s="186">
        <v>0</v>
      </c>
      <c r="Y1133" s="111">
        <v>0</v>
      </c>
    </row>
    <row r="1134" spans="1:25" ht="21.95" customHeight="1" x14ac:dyDescent="0.25">
      <c r="A1134" s="98">
        <v>21</v>
      </c>
      <c r="B1134" s="143" t="s">
        <v>1703</v>
      </c>
      <c r="C1134" s="111">
        <v>3683136.43</v>
      </c>
      <c r="D1134" s="275">
        <v>0</v>
      </c>
      <c r="E1134" s="111">
        <v>0</v>
      </c>
      <c r="F1134" s="165">
        <v>2</v>
      </c>
      <c r="G1134" s="111">
        <v>3683136.43</v>
      </c>
      <c r="H1134" s="111">
        <v>0</v>
      </c>
      <c r="I1134" s="111">
        <v>0</v>
      </c>
      <c r="J1134" s="111">
        <v>0</v>
      </c>
      <c r="K1134" s="111">
        <v>0</v>
      </c>
      <c r="L1134" s="111">
        <v>0</v>
      </c>
      <c r="M1134" s="111">
        <v>0</v>
      </c>
      <c r="N1134" s="111">
        <v>0</v>
      </c>
      <c r="O1134" s="111">
        <v>0</v>
      </c>
      <c r="P1134" s="111">
        <v>0</v>
      </c>
      <c r="Q1134" s="111">
        <v>0</v>
      </c>
      <c r="R1134" s="111">
        <v>0</v>
      </c>
      <c r="S1134" s="111">
        <v>0</v>
      </c>
      <c r="T1134" s="111">
        <v>0</v>
      </c>
      <c r="U1134" s="111">
        <v>0</v>
      </c>
      <c r="V1134" s="111">
        <v>0</v>
      </c>
      <c r="W1134" s="111">
        <v>0</v>
      </c>
      <c r="X1134" s="186">
        <v>0</v>
      </c>
      <c r="Y1134" s="111">
        <v>0</v>
      </c>
    </row>
    <row r="1135" spans="1:25" ht="21.95" customHeight="1" x14ac:dyDescent="0.25">
      <c r="A1135" s="98">
        <v>22</v>
      </c>
      <c r="B1135" s="143" t="s">
        <v>1704</v>
      </c>
      <c r="C1135" s="111">
        <v>20923016.469999999</v>
      </c>
      <c r="D1135" s="275">
        <v>0</v>
      </c>
      <c r="E1135" s="111">
        <v>0</v>
      </c>
      <c r="F1135" s="165">
        <v>11</v>
      </c>
      <c r="G1135" s="111">
        <v>20923016.469999999</v>
      </c>
      <c r="H1135" s="111">
        <v>0</v>
      </c>
      <c r="I1135" s="111">
        <v>0</v>
      </c>
      <c r="J1135" s="111">
        <v>0</v>
      </c>
      <c r="K1135" s="111">
        <v>0</v>
      </c>
      <c r="L1135" s="111">
        <v>0</v>
      </c>
      <c r="M1135" s="111">
        <v>0</v>
      </c>
      <c r="N1135" s="111">
        <v>0</v>
      </c>
      <c r="O1135" s="111">
        <v>0</v>
      </c>
      <c r="P1135" s="111">
        <v>0</v>
      </c>
      <c r="Q1135" s="111">
        <v>0</v>
      </c>
      <c r="R1135" s="111">
        <v>0</v>
      </c>
      <c r="S1135" s="111">
        <v>0</v>
      </c>
      <c r="T1135" s="111">
        <v>0</v>
      </c>
      <c r="U1135" s="111">
        <v>0</v>
      </c>
      <c r="V1135" s="111">
        <v>0</v>
      </c>
      <c r="W1135" s="111">
        <v>0</v>
      </c>
      <c r="X1135" s="186">
        <v>0</v>
      </c>
      <c r="Y1135" s="111">
        <v>0</v>
      </c>
    </row>
    <row r="1136" spans="1:25" ht="21.95" customHeight="1" x14ac:dyDescent="0.25">
      <c r="A1136" s="98">
        <v>23</v>
      </c>
      <c r="B1136" s="143" t="s">
        <v>1705</v>
      </c>
      <c r="C1136" s="111">
        <v>6004796.1600000001</v>
      </c>
      <c r="D1136" s="275">
        <v>0</v>
      </c>
      <c r="E1136" s="111">
        <v>0</v>
      </c>
      <c r="F1136" s="165">
        <v>3</v>
      </c>
      <c r="G1136" s="111">
        <v>6004796.1600000001</v>
      </c>
      <c r="H1136" s="111">
        <v>0</v>
      </c>
      <c r="I1136" s="111">
        <v>0</v>
      </c>
      <c r="J1136" s="111">
        <v>0</v>
      </c>
      <c r="K1136" s="111">
        <v>0</v>
      </c>
      <c r="L1136" s="111">
        <v>0</v>
      </c>
      <c r="M1136" s="111">
        <v>0</v>
      </c>
      <c r="N1136" s="111">
        <v>0</v>
      </c>
      <c r="O1136" s="111">
        <v>0</v>
      </c>
      <c r="P1136" s="111">
        <v>0</v>
      </c>
      <c r="Q1136" s="111">
        <v>0</v>
      </c>
      <c r="R1136" s="111">
        <v>0</v>
      </c>
      <c r="S1136" s="111">
        <v>0</v>
      </c>
      <c r="T1136" s="111">
        <v>0</v>
      </c>
      <c r="U1136" s="111">
        <v>0</v>
      </c>
      <c r="V1136" s="111">
        <v>0</v>
      </c>
      <c r="W1136" s="111">
        <v>0</v>
      </c>
      <c r="X1136" s="186">
        <v>0</v>
      </c>
      <c r="Y1136" s="111">
        <v>0</v>
      </c>
    </row>
    <row r="1137" spans="1:25" ht="21.95" customHeight="1" x14ac:dyDescent="0.25">
      <c r="A1137" s="98">
        <v>24</v>
      </c>
      <c r="B1137" s="143" t="s">
        <v>1706</v>
      </c>
      <c r="C1137" s="111">
        <v>7428659.7699999996</v>
      </c>
      <c r="D1137" s="275">
        <v>0</v>
      </c>
      <c r="E1137" s="111">
        <v>0</v>
      </c>
      <c r="F1137" s="165">
        <v>4</v>
      </c>
      <c r="G1137" s="111">
        <v>7428659.7699999996</v>
      </c>
      <c r="H1137" s="111">
        <v>0</v>
      </c>
      <c r="I1137" s="111">
        <v>0</v>
      </c>
      <c r="J1137" s="111">
        <v>0</v>
      </c>
      <c r="K1137" s="111">
        <v>0</v>
      </c>
      <c r="L1137" s="111">
        <v>0</v>
      </c>
      <c r="M1137" s="111">
        <v>0</v>
      </c>
      <c r="N1137" s="111">
        <v>0</v>
      </c>
      <c r="O1137" s="111">
        <v>0</v>
      </c>
      <c r="P1137" s="111">
        <v>0</v>
      </c>
      <c r="Q1137" s="111">
        <v>0</v>
      </c>
      <c r="R1137" s="111">
        <v>0</v>
      </c>
      <c r="S1137" s="111">
        <v>0</v>
      </c>
      <c r="T1137" s="111">
        <v>0</v>
      </c>
      <c r="U1137" s="111">
        <v>0</v>
      </c>
      <c r="V1137" s="111">
        <v>0</v>
      </c>
      <c r="W1137" s="111">
        <v>0</v>
      </c>
      <c r="X1137" s="186">
        <v>0</v>
      </c>
      <c r="Y1137" s="111">
        <v>0</v>
      </c>
    </row>
    <row r="1138" spans="1:25" ht="21.95" customHeight="1" x14ac:dyDescent="0.25">
      <c r="A1138" s="98">
        <v>25</v>
      </c>
      <c r="B1138" s="143" t="s">
        <v>1447</v>
      </c>
      <c r="C1138" s="111">
        <v>3483865.09</v>
      </c>
      <c r="D1138" s="275">
        <v>0</v>
      </c>
      <c r="E1138" s="111">
        <v>0</v>
      </c>
      <c r="F1138" s="165">
        <v>2</v>
      </c>
      <c r="G1138" s="111">
        <v>3483865.09</v>
      </c>
      <c r="H1138" s="111">
        <v>0</v>
      </c>
      <c r="I1138" s="111">
        <v>0</v>
      </c>
      <c r="J1138" s="111">
        <v>0</v>
      </c>
      <c r="K1138" s="111">
        <v>0</v>
      </c>
      <c r="L1138" s="111">
        <v>0</v>
      </c>
      <c r="M1138" s="111">
        <v>0</v>
      </c>
      <c r="N1138" s="111">
        <v>0</v>
      </c>
      <c r="O1138" s="111">
        <v>0</v>
      </c>
      <c r="P1138" s="111">
        <v>0</v>
      </c>
      <c r="Q1138" s="111">
        <v>0</v>
      </c>
      <c r="R1138" s="111">
        <v>0</v>
      </c>
      <c r="S1138" s="111">
        <v>0</v>
      </c>
      <c r="T1138" s="111">
        <v>0</v>
      </c>
      <c r="U1138" s="111">
        <v>0</v>
      </c>
      <c r="V1138" s="111">
        <v>0</v>
      </c>
      <c r="W1138" s="111">
        <v>0</v>
      </c>
      <c r="X1138" s="186">
        <v>0</v>
      </c>
      <c r="Y1138" s="111">
        <v>0</v>
      </c>
    </row>
    <row r="1139" spans="1:25" ht="21.95" customHeight="1" x14ac:dyDescent="0.25">
      <c r="A1139" s="98">
        <v>26</v>
      </c>
      <c r="B1139" s="143" t="s">
        <v>1707</v>
      </c>
      <c r="C1139" s="111">
        <v>3420403.08</v>
      </c>
      <c r="D1139" s="275">
        <v>0</v>
      </c>
      <c r="E1139" s="111">
        <v>0</v>
      </c>
      <c r="F1139" s="165">
        <v>2</v>
      </c>
      <c r="G1139" s="111">
        <v>3420403.08</v>
      </c>
      <c r="H1139" s="111">
        <v>0</v>
      </c>
      <c r="I1139" s="111">
        <v>0</v>
      </c>
      <c r="J1139" s="111">
        <v>0</v>
      </c>
      <c r="K1139" s="111">
        <v>0</v>
      </c>
      <c r="L1139" s="111">
        <v>0</v>
      </c>
      <c r="M1139" s="111">
        <v>0</v>
      </c>
      <c r="N1139" s="111">
        <v>0</v>
      </c>
      <c r="O1139" s="111">
        <v>0</v>
      </c>
      <c r="P1139" s="111">
        <v>0</v>
      </c>
      <c r="Q1139" s="111">
        <v>0</v>
      </c>
      <c r="R1139" s="111">
        <v>0</v>
      </c>
      <c r="S1139" s="111">
        <v>0</v>
      </c>
      <c r="T1139" s="111">
        <v>0</v>
      </c>
      <c r="U1139" s="111">
        <v>0</v>
      </c>
      <c r="V1139" s="111">
        <v>0</v>
      </c>
      <c r="W1139" s="111">
        <v>0</v>
      </c>
      <c r="X1139" s="186">
        <v>0</v>
      </c>
      <c r="Y1139" s="111">
        <v>0</v>
      </c>
    </row>
    <row r="1140" spans="1:25" ht="21.95" customHeight="1" x14ac:dyDescent="0.25">
      <c r="A1140" s="98">
        <v>27</v>
      </c>
      <c r="B1140" s="143" t="s">
        <v>1708</v>
      </c>
      <c r="C1140" s="111">
        <v>5311646.83</v>
      </c>
      <c r="D1140" s="275">
        <v>0</v>
      </c>
      <c r="E1140" s="111">
        <v>0</v>
      </c>
      <c r="F1140" s="165">
        <v>3</v>
      </c>
      <c r="G1140" s="111">
        <v>5311646.83</v>
      </c>
      <c r="H1140" s="111">
        <v>0</v>
      </c>
      <c r="I1140" s="111">
        <v>0</v>
      </c>
      <c r="J1140" s="111">
        <v>0</v>
      </c>
      <c r="K1140" s="111">
        <v>0</v>
      </c>
      <c r="L1140" s="111">
        <v>0</v>
      </c>
      <c r="M1140" s="111">
        <v>0</v>
      </c>
      <c r="N1140" s="111">
        <v>0</v>
      </c>
      <c r="O1140" s="111">
        <v>0</v>
      </c>
      <c r="P1140" s="111">
        <v>0</v>
      </c>
      <c r="Q1140" s="111">
        <v>0</v>
      </c>
      <c r="R1140" s="111">
        <v>0</v>
      </c>
      <c r="S1140" s="111">
        <v>0</v>
      </c>
      <c r="T1140" s="111">
        <v>0</v>
      </c>
      <c r="U1140" s="111">
        <v>0</v>
      </c>
      <c r="V1140" s="111">
        <v>0</v>
      </c>
      <c r="W1140" s="111">
        <v>0</v>
      </c>
      <c r="X1140" s="186">
        <v>0</v>
      </c>
      <c r="Y1140" s="111">
        <v>0</v>
      </c>
    </row>
    <row r="1141" spans="1:25" ht="21.95" customHeight="1" x14ac:dyDescent="0.25">
      <c r="A1141" s="98">
        <v>28</v>
      </c>
      <c r="B1141" s="143" t="s">
        <v>1709</v>
      </c>
      <c r="C1141" s="111">
        <v>7268724.1299999999</v>
      </c>
      <c r="D1141" s="275">
        <v>0</v>
      </c>
      <c r="E1141" s="111">
        <v>0</v>
      </c>
      <c r="F1141" s="165">
        <v>4</v>
      </c>
      <c r="G1141" s="111">
        <v>7268724.1299999999</v>
      </c>
      <c r="H1141" s="111">
        <v>0</v>
      </c>
      <c r="I1141" s="111">
        <v>0</v>
      </c>
      <c r="J1141" s="111">
        <v>0</v>
      </c>
      <c r="K1141" s="111">
        <v>0</v>
      </c>
      <c r="L1141" s="111">
        <v>0</v>
      </c>
      <c r="M1141" s="111">
        <v>0</v>
      </c>
      <c r="N1141" s="111">
        <v>0</v>
      </c>
      <c r="O1141" s="111">
        <v>0</v>
      </c>
      <c r="P1141" s="111">
        <v>0</v>
      </c>
      <c r="Q1141" s="111">
        <v>0</v>
      </c>
      <c r="R1141" s="111">
        <v>0</v>
      </c>
      <c r="S1141" s="111">
        <v>0</v>
      </c>
      <c r="T1141" s="111">
        <v>0</v>
      </c>
      <c r="U1141" s="111">
        <v>0</v>
      </c>
      <c r="V1141" s="111">
        <v>0</v>
      </c>
      <c r="W1141" s="111">
        <v>0</v>
      </c>
      <c r="X1141" s="186">
        <v>0</v>
      </c>
      <c r="Y1141" s="111">
        <v>0</v>
      </c>
    </row>
    <row r="1142" spans="1:25" ht="21.95" customHeight="1" x14ac:dyDescent="0.25">
      <c r="A1142" s="98">
        <v>29</v>
      </c>
      <c r="B1142" s="143" t="s">
        <v>1710</v>
      </c>
      <c r="C1142" s="111">
        <v>5355472.62</v>
      </c>
      <c r="D1142" s="275">
        <v>0</v>
      </c>
      <c r="E1142" s="111">
        <v>0</v>
      </c>
      <c r="F1142" s="165">
        <v>3</v>
      </c>
      <c r="G1142" s="111">
        <v>5355472.62</v>
      </c>
      <c r="H1142" s="111">
        <v>0</v>
      </c>
      <c r="I1142" s="111">
        <v>0</v>
      </c>
      <c r="J1142" s="111">
        <v>0</v>
      </c>
      <c r="K1142" s="111">
        <v>0</v>
      </c>
      <c r="L1142" s="111">
        <v>0</v>
      </c>
      <c r="M1142" s="111">
        <v>0</v>
      </c>
      <c r="N1142" s="111">
        <v>0</v>
      </c>
      <c r="O1142" s="111">
        <v>0</v>
      </c>
      <c r="P1142" s="111">
        <v>0</v>
      </c>
      <c r="Q1142" s="111">
        <v>0</v>
      </c>
      <c r="R1142" s="111">
        <v>0</v>
      </c>
      <c r="S1142" s="111">
        <v>0</v>
      </c>
      <c r="T1142" s="111">
        <v>0</v>
      </c>
      <c r="U1142" s="111">
        <v>0</v>
      </c>
      <c r="V1142" s="111">
        <v>0</v>
      </c>
      <c r="W1142" s="111">
        <v>0</v>
      </c>
      <c r="X1142" s="186">
        <v>0</v>
      </c>
      <c r="Y1142" s="111">
        <v>0</v>
      </c>
    </row>
    <row r="1143" spans="1:25" ht="21.95" customHeight="1" x14ac:dyDescent="0.25">
      <c r="A1143" s="98">
        <v>30</v>
      </c>
      <c r="B1143" s="143" t="s">
        <v>1711</v>
      </c>
      <c r="C1143" s="111">
        <v>3388245.2</v>
      </c>
      <c r="D1143" s="275">
        <v>0</v>
      </c>
      <c r="E1143" s="111">
        <v>0</v>
      </c>
      <c r="F1143" s="165">
        <v>2</v>
      </c>
      <c r="G1143" s="111">
        <v>3388245.2</v>
      </c>
      <c r="H1143" s="111">
        <v>0</v>
      </c>
      <c r="I1143" s="111">
        <v>0</v>
      </c>
      <c r="J1143" s="111">
        <v>0</v>
      </c>
      <c r="K1143" s="111">
        <v>0</v>
      </c>
      <c r="L1143" s="111">
        <v>0</v>
      </c>
      <c r="M1143" s="111">
        <v>0</v>
      </c>
      <c r="N1143" s="111">
        <v>0</v>
      </c>
      <c r="O1143" s="111">
        <v>0</v>
      </c>
      <c r="P1143" s="111">
        <v>0</v>
      </c>
      <c r="Q1143" s="111">
        <v>0</v>
      </c>
      <c r="R1143" s="111">
        <v>0</v>
      </c>
      <c r="S1143" s="111">
        <v>0</v>
      </c>
      <c r="T1143" s="111">
        <v>0</v>
      </c>
      <c r="U1143" s="111">
        <v>0</v>
      </c>
      <c r="V1143" s="111">
        <v>0</v>
      </c>
      <c r="W1143" s="111">
        <v>0</v>
      </c>
      <c r="X1143" s="186">
        <v>0</v>
      </c>
      <c r="Y1143" s="111">
        <v>0</v>
      </c>
    </row>
    <row r="1144" spans="1:25" ht="21.95" customHeight="1" x14ac:dyDescent="0.25">
      <c r="A1144" s="98">
        <v>31</v>
      </c>
      <c r="B1144" s="143" t="s">
        <v>1712</v>
      </c>
      <c r="C1144" s="111">
        <v>3387012.01</v>
      </c>
      <c r="D1144" s="275">
        <v>0</v>
      </c>
      <c r="E1144" s="111">
        <v>0</v>
      </c>
      <c r="F1144" s="165">
        <v>2</v>
      </c>
      <c r="G1144" s="111">
        <v>3387012.01</v>
      </c>
      <c r="H1144" s="111">
        <v>0</v>
      </c>
      <c r="I1144" s="111">
        <v>0</v>
      </c>
      <c r="J1144" s="111">
        <v>0</v>
      </c>
      <c r="K1144" s="111">
        <v>0</v>
      </c>
      <c r="L1144" s="111">
        <v>0</v>
      </c>
      <c r="M1144" s="111">
        <v>0</v>
      </c>
      <c r="N1144" s="111">
        <v>0</v>
      </c>
      <c r="O1144" s="111">
        <v>0</v>
      </c>
      <c r="P1144" s="111">
        <v>0</v>
      </c>
      <c r="Q1144" s="111">
        <v>0</v>
      </c>
      <c r="R1144" s="111">
        <v>0</v>
      </c>
      <c r="S1144" s="111">
        <v>0</v>
      </c>
      <c r="T1144" s="111">
        <v>0</v>
      </c>
      <c r="U1144" s="111">
        <v>0</v>
      </c>
      <c r="V1144" s="111">
        <v>0</v>
      </c>
      <c r="W1144" s="111">
        <v>0</v>
      </c>
      <c r="X1144" s="186">
        <v>0</v>
      </c>
      <c r="Y1144" s="111">
        <v>0</v>
      </c>
    </row>
    <row r="1145" spans="1:25" ht="21.95" customHeight="1" x14ac:dyDescent="0.25">
      <c r="A1145" s="98">
        <v>32</v>
      </c>
      <c r="B1145" s="143" t="s">
        <v>1713</v>
      </c>
      <c r="C1145" s="111">
        <v>3452940.4</v>
      </c>
      <c r="D1145" s="275">
        <v>0</v>
      </c>
      <c r="E1145" s="111">
        <v>0</v>
      </c>
      <c r="F1145" s="165">
        <v>2</v>
      </c>
      <c r="G1145" s="111">
        <v>3452940.4</v>
      </c>
      <c r="H1145" s="111">
        <v>0</v>
      </c>
      <c r="I1145" s="111">
        <v>0</v>
      </c>
      <c r="J1145" s="111">
        <v>0</v>
      </c>
      <c r="K1145" s="111">
        <v>0</v>
      </c>
      <c r="L1145" s="111">
        <v>0</v>
      </c>
      <c r="M1145" s="111">
        <v>0</v>
      </c>
      <c r="N1145" s="111">
        <v>0</v>
      </c>
      <c r="O1145" s="111">
        <v>0</v>
      </c>
      <c r="P1145" s="111">
        <v>0</v>
      </c>
      <c r="Q1145" s="111">
        <v>0</v>
      </c>
      <c r="R1145" s="111">
        <v>0</v>
      </c>
      <c r="S1145" s="111">
        <v>0</v>
      </c>
      <c r="T1145" s="111">
        <v>0</v>
      </c>
      <c r="U1145" s="111">
        <v>0</v>
      </c>
      <c r="V1145" s="111">
        <v>0</v>
      </c>
      <c r="W1145" s="111">
        <v>0</v>
      </c>
      <c r="X1145" s="186">
        <v>0</v>
      </c>
      <c r="Y1145" s="111">
        <v>0</v>
      </c>
    </row>
    <row r="1146" spans="1:25" ht="21.95" customHeight="1" x14ac:dyDescent="0.25">
      <c r="A1146" s="98">
        <v>33</v>
      </c>
      <c r="B1146" s="143" t="s">
        <v>1714</v>
      </c>
      <c r="C1146" s="111">
        <v>5273797.3</v>
      </c>
      <c r="D1146" s="275">
        <v>0</v>
      </c>
      <c r="E1146" s="111">
        <v>0</v>
      </c>
      <c r="F1146" s="165">
        <v>3</v>
      </c>
      <c r="G1146" s="111">
        <v>5273797.3</v>
      </c>
      <c r="H1146" s="111">
        <v>0</v>
      </c>
      <c r="I1146" s="111">
        <v>0</v>
      </c>
      <c r="J1146" s="111">
        <v>0</v>
      </c>
      <c r="K1146" s="111">
        <v>0</v>
      </c>
      <c r="L1146" s="111">
        <v>0</v>
      </c>
      <c r="M1146" s="111">
        <v>0</v>
      </c>
      <c r="N1146" s="111">
        <v>0</v>
      </c>
      <c r="O1146" s="111">
        <v>0</v>
      </c>
      <c r="P1146" s="111">
        <v>0</v>
      </c>
      <c r="Q1146" s="111">
        <v>0</v>
      </c>
      <c r="R1146" s="111">
        <v>0</v>
      </c>
      <c r="S1146" s="111">
        <v>0</v>
      </c>
      <c r="T1146" s="111">
        <v>0</v>
      </c>
      <c r="U1146" s="111">
        <v>0</v>
      </c>
      <c r="V1146" s="111">
        <v>0</v>
      </c>
      <c r="W1146" s="111">
        <v>0</v>
      </c>
      <c r="X1146" s="186">
        <v>0</v>
      </c>
      <c r="Y1146" s="111">
        <v>0</v>
      </c>
    </row>
    <row r="1147" spans="1:25" ht="21.95" customHeight="1" x14ac:dyDescent="0.25">
      <c r="A1147" s="98">
        <v>34</v>
      </c>
      <c r="B1147" s="143" t="s">
        <v>1715</v>
      </c>
      <c r="C1147" s="111">
        <v>3452466.1</v>
      </c>
      <c r="D1147" s="275">
        <v>0</v>
      </c>
      <c r="E1147" s="111">
        <v>0</v>
      </c>
      <c r="F1147" s="165">
        <v>2</v>
      </c>
      <c r="G1147" s="111">
        <v>3452466.1</v>
      </c>
      <c r="H1147" s="111">
        <v>0</v>
      </c>
      <c r="I1147" s="111">
        <v>0</v>
      </c>
      <c r="J1147" s="111">
        <v>0</v>
      </c>
      <c r="K1147" s="111">
        <v>0</v>
      </c>
      <c r="L1147" s="111">
        <v>0</v>
      </c>
      <c r="M1147" s="111">
        <v>0</v>
      </c>
      <c r="N1147" s="111">
        <v>0</v>
      </c>
      <c r="O1147" s="111">
        <v>0</v>
      </c>
      <c r="P1147" s="111">
        <v>0</v>
      </c>
      <c r="Q1147" s="111">
        <v>0</v>
      </c>
      <c r="R1147" s="111">
        <v>0</v>
      </c>
      <c r="S1147" s="111">
        <v>0</v>
      </c>
      <c r="T1147" s="111">
        <v>0</v>
      </c>
      <c r="U1147" s="111">
        <v>0</v>
      </c>
      <c r="V1147" s="111">
        <v>0</v>
      </c>
      <c r="W1147" s="111">
        <v>0</v>
      </c>
      <c r="X1147" s="186">
        <v>0</v>
      </c>
      <c r="Y1147" s="111">
        <v>0</v>
      </c>
    </row>
    <row r="1148" spans="1:25" ht="21.95" customHeight="1" x14ac:dyDescent="0.25">
      <c r="A1148" s="98"/>
      <c r="B1148" s="147" t="s">
        <v>307</v>
      </c>
      <c r="C1148" s="116">
        <f>SUM(C1149:C1161)</f>
        <v>52176224.890000001</v>
      </c>
      <c r="D1148" s="116">
        <f t="shared" ref="D1148:Y1148" si="72">SUM(D1149:D1161)</f>
        <v>0</v>
      </c>
      <c r="E1148" s="116">
        <f t="shared" si="72"/>
        <v>159944.76</v>
      </c>
      <c r="F1148" s="134">
        <f t="shared" si="72"/>
        <v>23</v>
      </c>
      <c r="G1148" s="116">
        <f t="shared" si="72"/>
        <v>49465837.619999997</v>
      </c>
      <c r="H1148" s="116">
        <f t="shared" si="72"/>
        <v>1462.3</v>
      </c>
      <c r="I1148" s="116">
        <f t="shared" si="72"/>
        <v>1899468.82</v>
      </c>
      <c r="J1148" s="116">
        <f t="shared" si="72"/>
        <v>0</v>
      </c>
      <c r="K1148" s="116">
        <f t="shared" si="72"/>
        <v>0</v>
      </c>
      <c r="L1148" s="116">
        <f t="shared" si="72"/>
        <v>5393</v>
      </c>
      <c r="M1148" s="116">
        <f t="shared" si="72"/>
        <v>650973.68999999994</v>
      </c>
      <c r="N1148" s="116">
        <f t="shared" si="72"/>
        <v>0</v>
      </c>
      <c r="O1148" s="116">
        <f t="shared" si="72"/>
        <v>0</v>
      </c>
      <c r="P1148" s="116">
        <f t="shared" si="72"/>
        <v>0</v>
      </c>
      <c r="Q1148" s="116">
        <f t="shared" si="72"/>
        <v>0</v>
      </c>
      <c r="R1148" s="116">
        <f t="shared" si="72"/>
        <v>0</v>
      </c>
      <c r="S1148" s="116">
        <f t="shared" si="72"/>
        <v>0</v>
      </c>
      <c r="T1148" s="116">
        <f t="shared" si="72"/>
        <v>0</v>
      </c>
      <c r="U1148" s="116">
        <f t="shared" si="72"/>
        <v>0</v>
      </c>
      <c r="V1148" s="116">
        <f t="shared" si="72"/>
        <v>0</v>
      </c>
      <c r="W1148" s="116">
        <f t="shared" si="72"/>
        <v>0</v>
      </c>
      <c r="X1148" s="116">
        <f t="shared" si="72"/>
        <v>0</v>
      </c>
      <c r="Y1148" s="116">
        <f t="shared" si="72"/>
        <v>0</v>
      </c>
    </row>
    <row r="1149" spans="1:25" ht="21.95" customHeight="1" x14ac:dyDescent="0.25">
      <c r="A1149" s="98">
        <v>1</v>
      </c>
      <c r="B1149" s="143" t="s">
        <v>549</v>
      </c>
      <c r="C1149" s="113">
        <v>159944.76</v>
      </c>
      <c r="D1149" s="113" t="s">
        <v>640</v>
      </c>
      <c r="E1149" s="113">
        <v>159944.76</v>
      </c>
      <c r="F1149" s="227">
        <v>0</v>
      </c>
      <c r="G1149" s="113">
        <v>0</v>
      </c>
      <c r="H1149" s="113">
        <v>0</v>
      </c>
      <c r="I1149" s="113">
        <v>0</v>
      </c>
      <c r="J1149" s="113">
        <v>0</v>
      </c>
      <c r="K1149" s="113">
        <v>0</v>
      </c>
      <c r="L1149" s="113">
        <v>0</v>
      </c>
      <c r="M1149" s="113">
        <v>0</v>
      </c>
      <c r="N1149" s="113">
        <v>0</v>
      </c>
      <c r="O1149" s="113">
        <v>0</v>
      </c>
      <c r="P1149" s="113">
        <v>0</v>
      </c>
      <c r="Q1149" s="113">
        <v>0</v>
      </c>
      <c r="R1149" s="113">
        <v>0</v>
      </c>
      <c r="S1149" s="113">
        <v>0</v>
      </c>
      <c r="T1149" s="113">
        <v>0</v>
      </c>
      <c r="U1149" s="113">
        <v>0</v>
      </c>
      <c r="V1149" s="113">
        <v>0</v>
      </c>
      <c r="W1149" s="113">
        <v>0</v>
      </c>
      <c r="X1149" s="190">
        <v>0</v>
      </c>
      <c r="Y1149" s="113">
        <v>0</v>
      </c>
    </row>
    <row r="1150" spans="1:25" ht="21.95" customHeight="1" x14ac:dyDescent="0.25">
      <c r="A1150" s="98">
        <v>2</v>
      </c>
      <c r="B1150" s="143" t="s">
        <v>550</v>
      </c>
      <c r="C1150" s="113">
        <v>1198723.49</v>
      </c>
      <c r="D1150" s="113"/>
      <c r="E1150" s="113">
        <v>0</v>
      </c>
      <c r="F1150" s="227">
        <v>0</v>
      </c>
      <c r="G1150" s="113">
        <v>0</v>
      </c>
      <c r="H1150" s="113">
        <v>928.2</v>
      </c>
      <c r="I1150" s="113">
        <v>1198723.49</v>
      </c>
      <c r="J1150" s="113">
        <v>0</v>
      </c>
      <c r="K1150" s="113">
        <v>0</v>
      </c>
      <c r="L1150" s="113">
        <v>0</v>
      </c>
      <c r="M1150" s="113">
        <v>0</v>
      </c>
      <c r="N1150" s="113">
        <v>0</v>
      </c>
      <c r="O1150" s="113">
        <v>0</v>
      </c>
      <c r="P1150" s="113">
        <v>0</v>
      </c>
      <c r="Q1150" s="113">
        <v>0</v>
      </c>
      <c r="R1150" s="113">
        <v>0</v>
      </c>
      <c r="S1150" s="113">
        <v>0</v>
      </c>
      <c r="T1150" s="113">
        <v>0</v>
      </c>
      <c r="U1150" s="113">
        <v>0</v>
      </c>
      <c r="V1150" s="113">
        <v>0</v>
      </c>
      <c r="W1150" s="113">
        <v>0</v>
      </c>
      <c r="X1150" s="190">
        <v>0</v>
      </c>
      <c r="Y1150" s="113">
        <v>0</v>
      </c>
    </row>
    <row r="1151" spans="1:25" ht="21.95" customHeight="1" x14ac:dyDescent="0.25">
      <c r="A1151" s="98">
        <v>3</v>
      </c>
      <c r="B1151" s="143" t="s">
        <v>552</v>
      </c>
      <c r="C1151" s="113">
        <v>1024305.86</v>
      </c>
      <c r="D1151" s="113"/>
      <c r="E1151" s="113">
        <v>0</v>
      </c>
      <c r="F1151" s="227">
        <v>0</v>
      </c>
      <c r="G1151" s="113">
        <v>0</v>
      </c>
      <c r="H1151" s="113">
        <v>534.1</v>
      </c>
      <c r="I1151" s="113">
        <v>700745.33</v>
      </c>
      <c r="J1151" s="113">
        <v>0</v>
      </c>
      <c r="K1151" s="113">
        <v>0</v>
      </c>
      <c r="L1151" s="113">
        <v>2518</v>
      </c>
      <c r="M1151" s="113">
        <v>323560.53000000003</v>
      </c>
      <c r="N1151" s="113">
        <v>0</v>
      </c>
      <c r="O1151" s="113">
        <v>0</v>
      </c>
      <c r="P1151" s="113">
        <v>0</v>
      </c>
      <c r="Q1151" s="113">
        <v>0</v>
      </c>
      <c r="R1151" s="113">
        <v>0</v>
      </c>
      <c r="S1151" s="113">
        <v>0</v>
      </c>
      <c r="T1151" s="113">
        <v>0</v>
      </c>
      <c r="U1151" s="113">
        <v>0</v>
      </c>
      <c r="V1151" s="113">
        <v>0</v>
      </c>
      <c r="W1151" s="113">
        <v>0</v>
      </c>
      <c r="X1151" s="190">
        <v>0</v>
      </c>
      <c r="Y1151" s="113">
        <v>0</v>
      </c>
    </row>
    <row r="1152" spans="1:25" ht="21.95" customHeight="1" x14ac:dyDescent="0.25">
      <c r="A1152" s="98">
        <v>4</v>
      </c>
      <c r="B1152" s="143" t="s">
        <v>553</v>
      </c>
      <c r="C1152" s="113">
        <v>327413.15999999997</v>
      </c>
      <c r="D1152" s="113"/>
      <c r="E1152" s="113">
        <v>0</v>
      </c>
      <c r="F1152" s="227">
        <v>0</v>
      </c>
      <c r="G1152" s="113">
        <v>0</v>
      </c>
      <c r="H1152" s="113">
        <v>0</v>
      </c>
      <c r="I1152" s="113">
        <v>0</v>
      </c>
      <c r="J1152" s="113">
        <v>0</v>
      </c>
      <c r="K1152" s="113">
        <v>0</v>
      </c>
      <c r="L1152" s="113">
        <v>2875</v>
      </c>
      <c r="M1152" s="113">
        <v>327413.15999999997</v>
      </c>
      <c r="N1152" s="113">
        <v>0</v>
      </c>
      <c r="O1152" s="113">
        <v>0</v>
      </c>
      <c r="P1152" s="113">
        <v>0</v>
      </c>
      <c r="Q1152" s="113">
        <v>0</v>
      </c>
      <c r="R1152" s="113">
        <v>0</v>
      </c>
      <c r="S1152" s="113">
        <v>0</v>
      </c>
      <c r="T1152" s="113">
        <v>0</v>
      </c>
      <c r="U1152" s="113">
        <v>0</v>
      </c>
      <c r="V1152" s="113">
        <v>0</v>
      </c>
      <c r="W1152" s="113">
        <v>0</v>
      </c>
      <c r="X1152" s="190">
        <v>0</v>
      </c>
      <c r="Y1152" s="113">
        <v>0</v>
      </c>
    </row>
    <row r="1153" spans="1:25" ht="21.95" customHeight="1" x14ac:dyDescent="0.25">
      <c r="A1153" s="98">
        <v>5</v>
      </c>
      <c r="B1153" s="143" t="s">
        <v>1609</v>
      </c>
      <c r="C1153" s="113">
        <v>3376577.3</v>
      </c>
      <c r="D1153" s="113"/>
      <c r="E1153" s="113">
        <v>0</v>
      </c>
      <c r="F1153" s="227">
        <v>2</v>
      </c>
      <c r="G1153" s="113">
        <v>3376577.3</v>
      </c>
      <c r="H1153" s="113">
        <v>0</v>
      </c>
      <c r="I1153" s="113">
        <v>0</v>
      </c>
      <c r="J1153" s="113">
        <v>0</v>
      </c>
      <c r="K1153" s="113">
        <v>0</v>
      </c>
      <c r="L1153" s="113">
        <v>0</v>
      </c>
      <c r="M1153" s="113">
        <v>0</v>
      </c>
      <c r="N1153" s="113">
        <v>0</v>
      </c>
      <c r="O1153" s="113">
        <v>0</v>
      </c>
      <c r="P1153" s="113">
        <v>0</v>
      </c>
      <c r="Q1153" s="113">
        <v>0</v>
      </c>
      <c r="R1153" s="113">
        <v>0</v>
      </c>
      <c r="S1153" s="113">
        <v>0</v>
      </c>
      <c r="T1153" s="113">
        <v>0</v>
      </c>
      <c r="U1153" s="113">
        <v>0</v>
      </c>
      <c r="V1153" s="113">
        <v>0</v>
      </c>
      <c r="W1153" s="113">
        <v>0</v>
      </c>
      <c r="X1153" s="190">
        <v>0</v>
      </c>
      <c r="Y1153" s="113">
        <v>0</v>
      </c>
    </row>
    <row r="1154" spans="1:25" ht="21.95" customHeight="1" x14ac:dyDescent="0.25">
      <c r="A1154" s="98">
        <v>6</v>
      </c>
      <c r="B1154" s="143" t="s">
        <v>1613</v>
      </c>
      <c r="C1154" s="113">
        <v>3404751.01</v>
      </c>
      <c r="D1154" s="113"/>
      <c r="E1154" s="113">
        <v>0</v>
      </c>
      <c r="F1154" s="227">
        <v>2</v>
      </c>
      <c r="G1154" s="113">
        <v>3404751.01</v>
      </c>
      <c r="H1154" s="113">
        <v>0</v>
      </c>
      <c r="I1154" s="113">
        <v>0</v>
      </c>
      <c r="J1154" s="113">
        <v>0</v>
      </c>
      <c r="K1154" s="113">
        <v>0</v>
      </c>
      <c r="L1154" s="113">
        <v>0</v>
      </c>
      <c r="M1154" s="113">
        <v>0</v>
      </c>
      <c r="N1154" s="113">
        <v>0</v>
      </c>
      <c r="O1154" s="113">
        <v>0</v>
      </c>
      <c r="P1154" s="113">
        <v>0</v>
      </c>
      <c r="Q1154" s="113">
        <v>0</v>
      </c>
      <c r="R1154" s="113">
        <v>0</v>
      </c>
      <c r="S1154" s="113">
        <v>0</v>
      </c>
      <c r="T1154" s="113">
        <v>0</v>
      </c>
      <c r="U1154" s="113">
        <v>0</v>
      </c>
      <c r="V1154" s="113">
        <v>0</v>
      </c>
      <c r="W1154" s="113">
        <v>0</v>
      </c>
      <c r="X1154" s="190">
        <v>0</v>
      </c>
      <c r="Y1154" s="113">
        <v>0</v>
      </c>
    </row>
    <row r="1155" spans="1:25" ht="21.95" customHeight="1" x14ac:dyDescent="0.25">
      <c r="A1155" s="98">
        <v>7</v>
      </c>
      <c r="B1155" s="143" t="s">
        <v>1615</v>
      </c>
      <c r="C1155" s="113">
        <v>3391091.03</v>
      </c>
      <c r="D1155" s="113"/>
      <c r="E1155" s="113">
        <v>0</v>
      </c>
      <c r="F1155" s="227">
        <v>2</v>
      </c>
      <c r="G1155" s="113">
        <v>3391091.03</v>
      </c>
      <c r="H1155" s="113">
        <v>0</v>
      </c>
      <c r="I1155" s="113">
        <v>0</v>
      </c>
      <c r="J1155" s="113">
        <v>0</v>
      </c>
      <c r="K1155" s="113">
        <v>0</v>
      </c>
      <c r="L1155" s="113">
        <v>0</v>
      </c>
      <c r="M1155" s="113">
        <v>0</v>
      </c>
      <c r="N1155" s="113">
        <v>0</v>
      </c>
      <c r="O1155" s="113">
        <v>0</v>
      </c>
      <c r="P1155" s="113">
        <v>0</v>
      </c>
      <c r="Q1155" s="113">
        <v>0</v>
      </c>
      <c r="R1155" s="113">
        <v>0</v>
      </c>
      <c r="S1155" s="113">
        <v>0</v>
      </c>
      <c r="T1155" s="113">
        <v>0</v>
      </c>
      <c r="U1155" s="113">
        <v>0</v>
      </c>
      <c r="V1155" s="113">
        <v>0</v>
      </c>
      <c r="W1155" s="113">
        <v>0</v>
      </c>
      <c r="X1155" s="190">
        <v>0</v>
      </c>
      <c r="Y1155" s="113">
        <v>0</v>
      </c>
    </row>
    <row r="1156" spans="1:25" ht="21.95" customHeight="1" x14ac:dyDescent="0.25">
      <c r="A1156" s="98">
        <v>8</v>
      </c>
      <c r="B1156" s="143" t="s">
        <v>1617</v>
      </c>
      <c r="C1156" s="113">
        <v>3397256.99</v>
      </c>
      <c r="D1156" s="113"/>
      <c r="E1156" s="113">
        <v>0</v>
      </c>
      <c r="F1156" s="227">
        <v>2</v>
      </c>
      <c r="G1156" s="113">
        <v>3397256.99</v>
      </c>
      <c r="H1156" s="113">
        <v>0</v>
      </c>
      <c r="I1156" s="113">
        <v>0</v>
      </c>
      <c r="J1156" s="113">
        <v>0</v>
      </c>
      <c r="K1156" s="113">
        <v>0</v>
      </c>
      <c r="L1156" s="113">
        <v>0</v>
      </c>
      <c r="M1156" s="113">
        <v>0</v>
      </c>
      <c r="N1156" s="113">
        <v>0</v>
      </c>
      <c r="O1156" s="113">
        <v>0</v>
      </c>
      <c r="P1156" s="113">
        <v>0</v>
      </c>
      <c r="Q1156" s="113">
        <v>0</v>
      </c>
      <c r="R1156" s="113">
        <v>0</v>
      </c>
      <c r="S1156" s="113">
        <v>0</v>
      </c>
      <c r="T1156" s="113">
        <v>0</v>
      </c>
      <c r="U1156" s="113">
        <v>0</v>
      </c>
      <c r="V1156" s="113">
        <v>0</v>
      </c>
      <c r="W1156" s="113">
        <v>0</v>
      </c>
      <c r="X1156" s="190">
        <v>0</v>
      </c>
      <c r="Y1156" s="113">
        <v>0</v>
      </c>
    </row>
    <row r="1157" spans="1:25" ht="21.95" customHeight="1" x14ac:dyDescent="0.25">
      <c r="A1157" s="98">
        <v>9</v>
      </c>
      <c r="B1157" s="143" t="s">
        <v>1618</v>
      </c>
      <c r="C1157" s="113">
        <v>3399533.66</v>
      </c>
      <c r="D1157" s="113"/>
      <c r="E1157" s="113">
        <v>0</v>
      </c>
      <c r="F1157" s="227">
        <v>2</v>
      </c>
      <c r="G1157" s="113">
        <v>3399533.66</v>
      </c>
      <c r="H1157" s="113">
        <v>0</v>
      </c>
      <c r="I1157" s="113">
        <v>0</v>
      </c>
      <c r="J1157" s="113">
        <v>0</v>
      </c>
      <c r="K1157" s="113">
        <v>0</v>
      </c>
      <c r="L1157" s="113">
        <v>0</v>
      </c>
      <c r="M1157" s="113">
        <v>0</v>
      </c>
      <c r="N1157" s="113">
        <v>0</v>
      </c>
      <c r="O1157" s="113">
        <v>0</v>
      </c>
      <c r="P1157" s="113">
        <v>0</v>
      </c>
      <c r="Q1157" s="113">
        <v>0</v>
      </c>
      <c r="R1157" s="113">
        <v>0</v>
      </c>
      <c r="S1157" s="113">
        <v>0</v>
      </c>
      <c r="T1157" s="113">
        <v>0</v>
      </c>
      <c r="U1157" s="113">
        <v>0</v>
      </c>
      <c r="V1157" s="113">
        <v>0</v>
      </c>
      <c r="W1157" s="113">
        <v>0</v>
      </c>
      <c r="X1157" s="190">
        <v>0</v>
      </c>
      <c r="Y1157" s="113">
        <v>0</v>
      </c>
    </row>
    <row r="1158" spans="1:25" ht="21.95" customHeight="1" x14ac:dyDescent="0.25">
      <c r="A1158" s="98">
        <v>10</v>
      </c>
      <c r="B1158" s="143" t="s">
        <v>1620</v>
      </c>
      <c r="C1158" s="113">
        <v>3582899.97</v>
      </c>
      <c r="D1158" s="113"/>
      <c r="E1158" s="113">
        <v>0</v>
      </c>
      <c r="F1158" s="227">
        <v>2</v>
      </c>
      <c r="G1158" s="113">
        <v>3582899.97</v>
      </c>
      <c r="H1158" s="113">
        <v>0</v>
      </c>
      <c r="I1158" s="113">
        <v>0</v>
      </c>
      <c r="J1158" s="113">
        <v>0</v>
      </c>
      <c r="K1158" s="113">
        <v>0</v>
      </c>
      <c r="L1158" s="113">
        <v>0</v>
      </c>
      <c r="M1158" s="113">
        <v>0</v>
      </c>
      <c r="N1158" s="113">
        <v>0</v>
      </c>
      <c r="O1158" s="113">
        <v>0</v>
      </c>
      <c r="P1158" s="113">
        <v>0</v>
      </c>
      <c r="Q1158" s="113">
        <v>0</v>
      </c>
      <c r="R1158" s="113">
        <v>0</v>
      </c>
      <c r="S1158" s="113">
        <v>0</v>
      </c>
      <c r="T1158" s="113">
        <v>0</v>
      </c>
      <c r="U1158" s="113">
        <v>0</v>
      </c>
      <c r="V1158" s="113">
        <v>0</v>
      </c>
      <c r="W1158" s="113">
        <v>0</v>
      </c>
      <c r="X1158" s="190">
        <v>0</v>
      </c>
      <c r="Y1158" s="113">
        <v>0</v>
      </c>
    </row>
    <row r="1159" spans="1:25" ht="21.95" customHeight="1" x14ac:dyDescent="0.25">
      <c r="A1159" s="98">
        <v>11</v>
      </c>
      <c r="B1159" s="143" t="s">
        <v>1622</v>
      </c>
      <c r="C1159" s="113">
        <v>7536991.0300000003</v>
      </c>
      <c r="D1159" s="113"/>
      <c r="E1159" s="113">
        <v>0</v>
      </c>
      <c r="F1159" s="227">
        <v>4</v>
      </c>
      <c r="G1159" s="113">
        <v>7536991.0300000003</v>
      </c>
      <c r="H1159" s="113">
        <v>0</v>
      </c>
      <c r="I1159" s="113">
        <v>0</v>
      </c>
      <c r="J1159" s="113">
        <v>0</v>
      </c>
      <c r="K1159" s="113">
        <v>0</v>
      </c>
      <c r="L1159" s="113">
        <v>0</v>
      </c>
      <c r="M1159" s="113">
        <v>0</v>
      </c>
      <c r="N1159" s="113">
        <v>0</v>
      </c>
      <c r="O1159" s="113">
        <v>0</v>
      </c>
      <c r="P1159" s="113">
        <v>0</v>
      </c>
      <c r="Q1159" s="113">
        <v>0</v>
      </c>
      <c r="R1159" s="113">
        <v>0</v>
      </c>
      <c r="S1159" s="113">
        <v>0</v>
      </c>
      <c r="T1159" s="113">
        <v>0</v>
      </c>
      <c r="U1159" s="113">
        <v>0</v>
      </c>
      <c r="V1159" s="113">
        <v>0</v>
      </c>
      <c r="W1159" s="113">
        <v>0</v>
      </c>
      <c r="X1159" s="190">
        <v>0</v>
      </c>
      <c r="Y1159" s="113">
        <v>0</v>
      </c>
    </row>
    <row r="1160" spans="1:25" ht="21.95" customHeight="1" x14ac:dyDescent="0.25">
      <c r="A1160" s="98">
        <v>12</v>
      </c>
      <c r="B1160" s="143" t="s">
        <v>1624</v>
      </c>
      <c r="C1160" s="113">
        <v>7124345.6799999997</v>
      </c>
      <c r="D1160" s="113"/>
      <c r="E1160" s="113">
        <v>0</v>
      </c>
      <c r="F1160" s="227">
        <v>4</v>
      </c>
      <c r="G1160" s="113">
        <v>7124345.6799999997</v>
      </c>
      <c r="H1160" s="113">
        <v>0</v>
      </c>
      <c r="I1160" s="113">
        <v>0</v>
      </c>
      <c r="J1160" s="113">
        <v>0</v>
      </c>
      <c r="K1160" s="113">
        <v>0</v>
      </c>
      <c r="L1160" s="113">
        <v>0</v>
      </c>
      <c r="M1160" s="113">
        <v>0</v>
      </c>
      <c r="N1160" s="113">
        <v>0</v>
      </c>
      <c r="O1160" s="113">
        <v>0</v>
      </c>
      <c r="P1160" s="113">
        <v>0</v>
      </c>
      <c r="Q1160" s="113">
        <v>0</v>
      </c>
      <c r="R1160" s="113">
        <v>0</v>
      </c>
      <c r="S1160" s="113">
        <v>0</v>
      </c>
      <c r="T1160" s="113">
        <v>0</v>
      </c>
      <c r="U1160" s="113">
        <v>0</v>
      </c>
      <c r="V1160" s="113">
        <v>0</v>
      </c>
      <c r="W1160" s="113">
        <v>0</v>
      </c>
      <c r="X1160" s="190">
        <v>0</v>
      </c>
      <c r="Y1160" s="113">
        <v>0</v>
      </c>
    </row>
    <row r="1161" spans="1:25" ht="21.95" customHeight="1" x14ac:dyDescent="0.25">
      <c r="A1161" s="98">
        <v>13</v>
      </c>
      <c r="B1161" s="143" t="s">
        <v>1626</v>
      </c>
      <c r="C1161" s="111">
        <v>14252390.949999999</v>
      </c>
      <c r="D1161" s="275"/>
      <c r="E1161" s="111">
        <v>0</v>
      </c>
      <c r="F1161" s="165">
        <v>3</v>
      </c>
      <c r="G1161" s="111">
        <v>14252390.949999999</v>
      </c>
      <c r="H1161" s="111">
        <v>0</v>
      </c>
      <c r="I1161" s="111">
        <v>0</v>
      </c>
      <c r="J1161" s="113">
        <v>0</v>
      </c>
      <c r="K1161" s="113">
        <v>0</v>
      </c>
      <c r="L1161" s="111">
        <v>0</v>
      </c>
      <c r="M1161" s="111">
        <v>0</v>
      </c>
      <c r="N1161" s="111">
        <v>0</v>
      </c>
      <c r="O1161" s="111">
        <v>0</v>
      </c>
      <c r="P1161" s="111">
        <v>0</v>
      </c>
      <c r="Q1161" s="111">
        <v>0</v>
      </c>
      <c r="R1161" s="111">
        <v>0</v>
      </c>
      <c r="S1161" s="111">
        <v>0</v>
      </c>
      <c r="T1161" s="111">
        <v>0</v>
      </c>
      <c r="U1161" s="111">
        <v>0</v>
      </c>
      <c r="V1161" s="111">
        <v>0</v>
      </c>
      <c r="W1161" s="111">
        <v>0</v>
      </c>
      <c r="X1161" s="186">
        <v>0</v>
      </c>
      <c r="Y1161" s="111">
        <v>0</v>
      </c>
    </row>
    <row r="1162" spans="1:25" ht="30.75" customHeight="1" x14ac:dyDescent="0.25">
      <c r="B1162" s="142" t="s">
        <v>324</v>
      </c>
      <c r="C1162" s="329">
        <f>SUM(C1163:C1170)</f>
        <v>3972158.37</v>
      </c>
      <c r="D1162" s="329">
        <f t="shared" ref="D1162:Y1162" si="73">SUM(D1163:D1170)</f>
        <v>0</v>
      </c>
      <c r="E1162" s="329">
        <f t="shared" si="73"/>
        <v>1098625</v>
      </c>
      <c r="F1162" s="332">
        <f t="shared" si="73"/>
        <v>0</v>
      </c>
      <c r="G1162" s="329">
        <f t="shared" si="73"/>
        <v>0</v>
      </c>
      <c r="H1162" s="329">
        <f t="shared" si="73"/>
        <v>822</v>
      </c>
      <c r="I1162" s="329">
        <f t="shared" si="73"/>
        <v>1381872.42</v>
      </c>
      <c r="J1162" s="329">
        <f t="shared" si="73"/>
        <v>0</v>
      </c>
      <c r="K1162" s="329">
        <f t="shared" si="73"/>
        <v>0</v>
      </c>
      <c r="L1162" s="329">
        <f t="shared" si="73"/>
        <v>0</v>
      </c>
      <c r="M1162" s="329">
        <f t="shared" si="73"/>
        <v>0</v>
      </c>
      <c r="N1162" s="329">
        <f t="shared" si="73"/>
        <v>1781.9</v>
      </c>
      <c r="O1162" s="329">
        <f t="shared" si="73"/>
        <v>1491660.95</v>
      </c>
      <c r="P1162" s="329">
        <f t="shared" si="73"/>
        <v>0</v>
      </c>
      <c r="Q1162" s="329">
        <f t="shared" si="73"/>
        <v>0</v>
      </c>
      <c r="R1162" s="329">
        <f t="shared" si="73"/>
        <v>0</v>
      </c>
      <c r="S1162" s="329">
        <f t="shared" si="73"/>
        <v>0</v>
      </c>
      <c r="T1162" s="329">
        <f t="shared" si="73"/>
        <v>0</v>
      </c>
      <c r="U1162" s="329">
        <f t="shared" si="73"/>
        <v>0</v>
      </c>
      <c r="V1162" s="329">
        <f t="shared" si="73"/>
        <v>0</v>
      </c>
      <c r="W1162" s="329">
        <f t="shared" si="73"/>
        <v>0</v>
      </c>
      <c r="X1162" s="329">
        <f t="shared" si="73"/>
        <v>0</v>
      </c>
      <c r="Y1162" s="329">
        <f t="shared" si="73"/>
        <v>0</v>
      </c>
    </row>
    <row r="1163" spans="1:25" ht="18.75" x14ac:dyDescent="0.25">
      <c r="A1163" s="98">
        <v>1</v>
      </c>
      <c r="B1163" s="143" t="s">
        <v>325</v>
      </c>
      <c r="C1163" s="111">
        <v>873276.43</v>
      </c>
      <c r="D1163" s="282" t="s">
        <v>1501</v>
      </c>
      <c r="E1163" s="111">
        <v>106522.16</v>
      </c>
      <c r="F1163" s="165">
        <v>0</v>
      </c>
      <c r="G1163" s="111">
        <v>0</v>
      </c>
      <c r="H1163" s="111">
        <v>456.1</v>
      </c>
      <c r="I1163" s="111">
        <v>766754.27</v>
      </c>
      <c r="J1163" s="111">
        <v>0</v>
      </c>
      <c r="K1163" s="111">
        <v>0</v>
      </c>
      <c r="L1163" s="111">
        <v>0</v>
      </c>
      <c r="M1163" s="111">
        <v>0</v>
      </c>
      <c r="N1163" s="111">
        <v>0</v>
      </c>
      <c r="O1163" s="111">
        <v>0</v>
      </c>
      <c r="P1163" s="111">
        <v>0</v>
      </c>
      <c r="Q1163" s="111">
        <v>0</v>
      </c>
      <c r="R1163" s="111">
        <v>0</v>
      </c>
      <c r="S1163" s="111">
        <v>0</v>
      </c>
      <c r="T1163" s="111">
        <v>0</v>
      </c>
      <c r="U1163" s="111">
        <v>0</v>
      </c>
      <c r="V1163" s="111">
        <v>0</v>
      </c>
      <c r="W1163" s="111">
        <v>0</v>
      </c>
      <c r="X1163" s="186">
        <v>0</v>
      </c>
      <c r="Y1163" s="111">
        <v>0</v>
      </c>
    </row>
    <row r="1164" spans="1:25" ht="18.75" x14ac:dyDescent="0.25">
      <c r="A1164" s="98">
        <v>2</v>
      </c>
      <c r="B1164" s="143" t="s">
        <v>326</v>
      </c>
      <c r="C1164" s="111">
        <v>700574.1</v>
      </c>
      <c r="D1164" s="282" t="s">
        <v>1501</v>
      </c>
      <c r="E1164" s="111">
        <v>85455.95</v>
      </c>
      <c r="F1164" s="165">
        <v>0</v>
      </c>
      <c r="G1164" s="111">
        <v>0</v>
      </c>
      <c r="H1164" s="111">
        <v>365.9</v>
      </c>
      <c r="I1164" s="111">
        <v>615118.15</v>
      </c>
      <c r="J1164" s="111">
        <v>0</v>
      </c>
      <c r="K1164" s="111">
        <v>0</v>
      </c>
      <c r="L1164" s="111">
        <v>0</v>
      </c>
      <c r="M1164" s="111">
        <v>0</v>
      </c>
      <c r="N1164" s="111">
        <v>0</v>
      </c>
      <c r="O1164" s="111">
        <v>0</v>
      </c>
      <c r="P1164" s="111">
        <v>0</v>
      </c>
      <c r="Q1164" s="111">
        <v>0</v>
      </c>
      <c r="R1164" s="111">
        <v>0</v>
      </c>
      <c r="S1164" s="111">
        <v>0</v>
      </c>
      <c r="T1164" s="111">
        <v>0</v>
      </c>
      <c r="U1164" s="111">
        <v>0</v>
      </c>
      <c r="V1164" s="111">
        <v>0</v>
      </c>
      <c r="W1164" s="111">
        <v>0</v>
      </c>
      <c r="X1164" s="186">
        <v>0</v>
      </c>
      <c r="Y1164" s="111">
        <v>0</v>
      </c>
    </row>
    <row r="1165" spans="1:25" ht="18.75" x14ac:dyDescent="0.25">
      <c r="A1165" s="98">
        <v>3</v>
      </c>
      <c r="B1165" s="143" t="s">
        <v>1510</v>
      </c>
      <c r="C1165" s="111">
        <v>104069.88</v>
      </c>
      <c r="D1165" s="282" t="s">
        <v>1501</v>
      </c>
      <c r="E1165" s="111">
        <v>104069.88</v>
      </c>
      <c r="F1165" s="165">
        <v>0</v>
      </c>
      <c r="G1165" s="111">
        <v>0</v>
      </c>
      <c r="H1165" s="111">
        <v>0</v>
      </c>
      <c r="I1165" s="111">
        <v>0</v>
      </c>
      <c r="J1165" s="111">
        <v>0</v>
      </c>
      <c r="K1165" s="111">
        <v>0</v>
      </c>
      <c r="L1165" s="111">
        <v>0</v>
      </c>
      <c r="M1165" s="111">
        <v>0</v>
      </c>
      <c r="N1165" s="111">
        <v>0</v>
      </c>
      <c r="O1165" s="111">
        <v>0</v>
      </c>
      <c r="P1165" s="111">
        <v>0</v>
      </c>
      <c r="Q1165" s="111">
        <v>0</v>
      </c>
      <c r="R1165" s="111">
        <v>0</v>
      </c>
      <c r="S1165" s="111">
        <v>0</v>
      </c>
      <c r="T1165" s="111">
        <v>0</v>
      </c>
      <c r="U1165" s="111">
        <v>0</v>
      </c>
      <c r="V1165" s="111">
        <v>0</v>
      </c>
      <c r="W1165" s="111">
        <v>0</v>
      </c>
      <c r="X1165" s="186">
        <v>0</v>
      </c>
      <c r="Y1165" s="111">
        <v>0</v>
      </c>
    </row>
    <row r="1166" spans="1:25" ht="18.75" x14ac:dyDescent="0.25">
      <c r="A1166" s="98">
        <v>4</v>
      </c>
      <c r="B1166" s="143" t="s">
        <v>328</v>
      </c>
      <c r="C1166" s="111">
        <v>120953</v>
      </c>
      <c r="D1166" s="282" t="s">
        <v>1587</v>
      </c>
      <c r="E1166" s="111">
        <v>120953</v>
      </c>
      <c r="F1166" s="165">
        <v>0</v>
      </c>
      <c r="G1166" s="111">
        <v>0</v>
      </c>
      <c r="H1166" s="111">
        <v>0</v>
      </c>
      <c r="I1166" s="111">
        <v>0</v>
      </c>
      <c r="J1166" s="111">
        <v>0</v>
      </c>
      <c r="K1166" s="111">
        <v>0</v>
      </c>
      <c r="L1166" s="111">
        <v>0</v>
      </c>
      <c r="M1166" s="111">
        <v>0</v>
      </c>
      <c r="N1166" s="111">
        <v>0</v>
      </c>
      <c r="O1166" s="111">
        <v>0</v>
      </c>
      <c r="P1166" s="111">
        <v>0</v>
      </c>
      <c r="Q1166" s="111">
        <v>0</v>
      </c>
      <c r="R1166" s="111">
        <v>0</v>
      </c>
      <c r="S1166" s="111">
        <v>0</v>
      </c>
      <c r="T1166" s="111">
        <v>0</v>
      </c>
      <c r="U1166" s="111">
        <v>0</v>
      </c>
      <c r="V1166" s="111">
        <v>0</v>
      </c>
      <c r="W1166" s="111">
        <v>0</v>
      </c>
      <c r="X1166" s="186">
        <v>0</v>
      </c>
      <c r="Y1166" s="111">
        <v>0</v>
      </c>
    </row>
    <row r="1167" spans="1:25" ht="18.75" x14ac:dyDescent="0.25">
      <c r="A1167" s="98">
        <v>5</v>
      </c>
      <c r="B1167" s="143" t="s">
        <v>1583</v>
      </c>
      <c r="C1167" s="111">
        <v>439570.68</v>
      </c>
      <c r="D1167" s="282" t="s">
        <v>1512</v>
      </c>
      <c r="E1167" s="111">
        <v>439570.68</v>
      </c>
      <c r="F1167" s="165">
        <v>0</v>
      </c>
      <c r="G1167" s="111">
        <v>0</v>
      </c>
      <c r="H1167" s="111">
        <v>0</v>
      </c>
      <c r="I1167" s="111">
        <v>0</v>
      </c>
      <c r="J1167" s="111">
        <v>0</v>
      </c>
      <c r="K1167" s="111">
        <v>0</v>
      </c>
      <c r="L1167" s="111">
        <v>0</v>
      </c>
      <c r="M1167" s="111">
        <v>0</v>
      </c>
      <c r="N1167" s="111">
        <v>0</v>
      </c>
      <c r="O1167" s="111">
        <v>0</v>
      </c>
      <c r="P1167" s="111">
        <v>0</v>
      </c>
      <c r="Q1167" s="111">
        <v>0</v>
      </c>
      <c r="R1167" s="111">
        <v>0</v>
      </c>
      <c r="S1167" s="111">
        <v>0</v>
      </c>
      <c r="T1167" s="111">
        <v>0</v>
      </c>
      <c r="U1167" s="111">
        <v>0</v>
      </c>
      <c r="V1167" s="111">
        <v>0</v>
      </c>
      <c r="W1167" s="111">
        <v>0</v>
      </c>
      <c r="X1167" s="186">
        <v>0</v>
      </c>
      <c r="Y1167" s="111">
        <v>0</v>
      </c>
    </row>
    <row r="1168" spans="1:25" ht="18.75" x14ac:dyDescent="0.25">
      <c r="A1168" s="98">
        <v>6</v>
      </c>
      <c r="B1168" s="143" t="s">
        <v>1588</v>
      </c>
      <c r="C1168" s="111">
        <v>74275.850000000006</v>
      </c>
      <c r="D1168" s="282" t="s">
        <v>796</v>
      </c>
      <c r="E1168" s="111">
        <v>74275.850000000006</v>
      </c>
      <c r="F1168" s="165">
        <v>0</v>
      </c>
      <c r="G1168" s="111">
        <v>0</v>
      </c>
      <c r="H1168" s="111">
        <v>0</v>
      </c>
      <c r="I1168" s="111">
        <v>0</v>
      </c>
      <c r="J1168" s="111">
        <v>0</v>
      </c>
      <c r="K1168" s="111">
        <v>0</v>
      </c>
      <c r="L1168" s="111">
        <v>0</v>
      </c>
      <c r="M1168" s="111">
        <v>0</v>
      </c>
      <c r="N1168" s="111">
        <v>0</v>
      </c>
      <c r="O1168" s="111">
        <v>0</v>
      </c>
      <c r="P1168" s="111">
        <v>0</v>
      </c>
      <c r="Q1168" s="111">
        <v>0</v>
      </c>
      <c r="R1168" s="111">
        <v>0</v>
      </c>
      <c r="S1168" s="111">
        <v>0</v>
      </c>
      <c r="T1168" s="111">
        <v>0</v>
      </c>
      <c r="U1168" s="111">
        <v>0</v>
      </c>
      <c r="V1168" s="111">
        <v>0</v>
      </c>
      <c r="W1168" s="111">
        <v>0</v>
      </c>
      <c r="X1168" s="186">
        <v>0</v>
      </c>
      <c r="Y1168" s="111">
        <v>0</v>
      </c>
    </row>
    <row r="1169" spans="1:25" ht="18.75" x14ac:dyDescent="0.25">
      <c r="A1169" s="98">
        <v>7</v>
      </c>
      <c r="B1169" s="143" t="s">
        <v>1585</v>
      </c>
      <c r="C1169" s="111">
        <v>167777.48</v>
      </c>
      <c r="D1169" s="282" t="s">
        <v>1587</v>
      </c>
      <c r="E1169" s="111">
        <v>167777.48</v>
      </c>
      <c r="F1169" s="165">
        <v>0</v>
      </c>
      <c r="G1169" s="111">
        <v>0</v>
      </c>
      <c r="H1169" s="111">
        <v>0</v>
      </c>
      <c r="I1169" s="111">
        <v>0</v>
      </c>
      <c r="J1169" s="111">
        <v>0</v>
      </c>
      <c r="K1169" s="111">
        <v>0</v>
      </c>
      <c r="L1169" s="111">
        <v>0</v>
      </c>
      <c r="M1169" s="111">
        <v>0</v>
      </c>
      <c r="N1169" s="111">
        <v>0</v>
      </c>
      <c r="O1169" s="111">
        <v>0</v>
      </c>
      <c r="P1169" s="111">
        <v>0</v>
      </c>
      <c r="Q1169" s="111">
        <v>0</v>
      </c>
      <c r="R1169" s="111">
        <v>0</v>
      </c>
      <c r="S1169" s="111">
        <v>0</v>
      </c>
      <c r="T1169" s="111">
        <v>0</v>
      </c>
      <c r="U1169" s="111">
        <v>0</v>
      </c>
      <c r="V1169" s="111">
        <v>0</v>
      </c>
      <c r="W1169" s="111">
        <v>0</v>
      </c>
      <c r="X1169" s="186">
        <v>0</v>
      </c>
      <c r="Y1169" s="111">
        <v>0</v>
      </c>
    </row>
    <row r="1170" spans="1:25" ht="18.75" x14ac:dyDescent="0.25">
      <c r="A1170" s="98">
        <v>8</v>
      </c>
      <c r="B1170" s="143" t="s">
        <v>1509</v>
      </c>
      <c r="C1170" s="111">
        <v>1491660.95</v>
      </c>
      <c r="D1170" s="282">
        <v>0</v>
      </c>
      <c r="E1170" s="111">
        <v>0</v>
      </c>
      <c r="F1170" s="165">
        <v>0</v>
      </c>
      <c r="G1170" s="111">
        <v>0</v>
      </c>
      <c r="H1170" s="111">
        <v>0</v>
      </c>
      <c r="I1170" s="111">
        <v>0</v>
      </c>
      <c r="J1170" s="111">
        <v>0</v>
      </c>
      <c r="K1170" s="111">
        <v>0</v>
      </c>
      <c r="L1170" s="111">
        <v>0</v>
      </c>
      <c r="M1170" s="111">
        <v>0</v>
      </c>
      <c r="N1170" s="111">
        <v>1781.9</v>
      </c>
      <c r="O1170" s="111">
        <v>1491660.95</v>
      </c>
      <c r="P1170" s="111">
        <v>0</v>
      </c>
      <c r="Q1170" s="111">
        <v>0</v>
      </c>
      <c r="R1170" s="111">
        <v>0</v>
      </c>
      <c r="S1170" s="111">
        <v>0</v>
      </c>
      <c r="T1170" s="111">
        <v>0</v>
      </c>
      <c r="U1170" s="111">
        <v>0</v>
      </c>
      <c r="V1170" s="111">
        <v>0</v>
      </c>
      <c r="W1170" s="111">
        <v>0</v>
      </c>
      <c r="X1170" s="186">
        <v>0</v>
      </c>
      <c r="Y1170" s="111">
        <v>0</v>
      </c>
    </row>
    <row r="1171" spans="1:25" ht="21.95" customHeight="1" x14ac:dyDescent="0.25">
      <c r="A1171" s="98"/>
      <c r="B1171" s="147" t="s">
        <v>121</v>
      </c>
      <c r="C1171" s="116">
        <f t="shared" ref="C1171:X1171" si="74">SUM(C1172:C1175)</f>
        <v>31812491.760000002</v>
      </c>
      <c r="D1171" s="278">
        <f t="shared" si="74"/>
        <v>0</v>
      </c>
      <c r="E1171" s="116">
        <f t="shared" si="74"/>
        <v>0</v>
      </c>
      <c r="F1171" s="134">
        <f t="shared" si="74"/>
        <v>10</v>
      </c>
      <c r="G1171" s="116">
        <f t="shared" si="74"/>
        <v>31812491.760000002</v>
      </c>
      <c r="H1171" s="116">
        <f t="shared" si="74"/>
        <v>0</v>
      </c>
      <c r="I1171" s="116">
        <f t="shared" si="74"/>
        <v>0</v>
      </c>
      <c r="J1171" s="116">
        <f t="shared" si="74"/>
        <v>0</v>
      </c>
      <c r="K1171" s="116">
        <f t="shared" si="74"/>
        <v>0</v>
      </c>
      <c r="L1171" s="116">
        <f t="shared" si="74"/>
        <v>0</v>
      </c>
      <c r="M1171" s="116">
        <f t="shared" si="74"/>
        <v>0</v>
      </c>
      <c r="N1171" s="116">
        <f t="shared" si="74"/>
        <v>0</v>
      </c>
      <c r="O1171" s="116">
        <f t="shared" si="74"/>
        <v>0</v>
      </c>
      <c r="P1171" s="116">
        <f t="shared" si="74"/>
        <v>0</v>
      </c>
      <c r="Q1171" s="116">
        <f t="shared" si="74"/>
        <v>0</v>
      </c>
      <c r="R1171" s="116">
        <f t="shared" si="74"/>
        <v>0</v>
      </c>
      <c r="S1171" s="116">
        <f t="shared" si="74"/>
        <v>0</v>
      </c>
      <c r="T1171" s="116">
        <f t="shared" si="74"/>
        <v>0</v>
      </c>
      <c r="U1171" s="116">
        <f t="shared" si="74"/>
        <v>0</v>
      </c>
      <c r="V1171" s="116">
        <f t="shared" si="74"/>
        <v>0</v>
      </c>
      <c r="W1171" s="116">
        <f t="shared" si="74"/>
        <v>0</v>
      </c>
      <c r="X1171" s="189">
        <f t="shared" si="74"/>
        <v>0</v>
      </c>
      <c r="Y1171" s="116"/>
    </row>
    <row r="1172" spans="1:25" ht="21.75" customHeight="1" x14ac:dyDescent="0.25">
      <c r="A1172" s="98">
        <v>1</v>
      </c>
      <c r="B1172" s="143" t="s">
        <v>1689</v>
      </c>
      <c r="C1172" s="111">
        <v>3947773.32</v>
      </c>
      <c r="D1172" s="275"/>
      <c r="E1172" s="111"/>
      <c r="F1172" s="165">
        <v>2</v>
      </c>
      <c r="G1172" s="111">
        <v>3947773.32</v>
      </c>
      <c r="H1172" s="111"/>
      <c r="I1172" s="111"/>
      <c r="J1172" s="111"/>
      <c r="K1172" s="111"/>
      <c r="L1172" s="111"/>
      <c r="M1172" s="111"/>
      <c r="N1172" s="111"/>
      <c r="O1172" s="111"/>
      <c r="P1172" s="111"/>
      <c r="Q1172" s="111"/>
      <c r="R1172" s="111"/>
      <c r="S1172" s="111"/>
      <c r="T1172" s="111"/>
      <c r="U1172" s="111"/>
      <c r="V1172" s="111"/>
      <c r="W1172" s="111"/>
      <c r="X1172" s="186"/>
      <c r="Y1172" s="111"/>
    </row>
    <row r="1173" spans="1:25" ht="21.95" customHeight="1" x14ac:dyDescent="0.25">
      <c r="A1173" s="98">
        <v>2</v>
      </c>
      <c r="B1173" s="143" t="s">
        <v>1690</v>
      </c>
      <c r="C1173" s="111">
        <v>5756639.79</v>
      </c>
      <c r="D1173" s="275"/>
      <c r="E1173" s="111"/>
      <c r="F1173" s="165">
        <v>2</v>
      </c>
      <c r="G1173" s="111">
        <v>5756639.79</v>
      </c>
      <c r="H1173" s="111"/>
      <c r="I1173" s="111"/>
      <c r="J1173" s="111"/>
      <c r="K1173" s="111"/>
      <c r="L1173" s="111"/>
      <c r="M1173" s="111"/>
      <c r="N1173" s="111"/>
      <c r="O1173" s="111"/>
      <c r="P1173" s="111"/>
      <c r="Q1173" s="111"/>
      <c r="R1173" s="111"/>
      <c r="S1173" s="111"/>
      <c r="T1173" s="111"/>
      <c r="U1173" s="111"/>
      <c r="V1173" s="111"/>
      <c r="W1173" s="111"/>
      <c r="X1173" s="186"/>
      <c r="Y1173" s="111"/>
    </row>
    <row r="1174" spans="1:25" ht="21.95" customHeight="1" x14ac:dyDescent="0.25">
      <c r="A1174" s="98">
        <v>3</v>
      </c>
      <c r="B1174" s="143" t="s">
        <v>1691</v>
      </c>
      <c r="C1174" s="111">
        <v>7322588.2000000002</v>
      </c>
      <c r="D1174" s="275"/>
      <c r="E1174" s="111"/>
      <c r="F1174" s="165">
        <v>2</v>
      </c>
      <c r="G1174" s="111">
        <v>7322588.2000000002</v>
      </c>
      <c r="H1174" s="111"/>
      <c r="I1174" s="111"/>
      <c r="J1174" s="111"/>
      <c r="K1174" s="111"/>
      <c r="L1174" s="111"/>
      <c r="M1174" s="111"/>
      <c r="N1174" s="111"/>
      <c r="O1174" s="111"/>
      <c r="P1174" s="111"/>
      <c r="Q1174" s="111"/>
      <c r="R1174" s="111"/>
      <c r="S1174" s="111"/>
      <c r="T1174" s="111"/>
      <c r="U1174" s="111"/>
      <c r="V1174" s="111"/>
      <c r="W1174" s="111"/>
      <c r="X1174" s="186"/>
      <c r="Y1174" s="111"/>
    </row>
    <row r="1175" spans="1:25" ht="21.95" customHeight="1" x14ac:dyDescent="0.25">
      <c r="A1175" s="98">
        <v>4</v>
      </c>
      <c r="B1175" s="143" t="s">
        <v>1692</v>
      </c>
      <c r="C1175" s="111">
        <v>14785490.449999999</v>
      </c>
      <c r="D1175" s="275"/>
      <c r="E1175" s="111"/>
      <c r="F1175" s="165">
        <v>4</v>
      </c>
      <c r="G1175" s="111">
        <v>14785490.449999999</v>
      </c>
      <c r="H1175" s="111"/>
      <c r="I1175" s="111"/>
      <c r="J1175" s="111"/>
      <c r="K1175" s="111"/>
      <c r="L1175" s="111"/>
      <c r="M1175" s="111"/>
      <c r="N1175" s="111"/>
      <c r="O1175" s="111"/>
      <c r="P1175" s="111"/>
      <c r="Q1175" s="111"/>
      <c r="R1175" s="111"/>
      <c r="S1175" s="111"/>
      <c r="T1175" s="111"/>
      <c r="U1175" s="111"/>
      <c r="V1175" s="111"/>
      <c r="W1175" s="111"/>
      <c r="X1175" s="186"/>
      <c r="Y1175" s="111"/>
    </row>
    <row r="1176" spans="1:25" ht="21.95" customHeight="1" x14ac:dyDescent="0.25">
      <c r="A1176" s="98"/>
      <c r="B1176" s="147" t="s">
        <v>137</v>
      </c>
      <c r="C1176" s="116">
        <f>C1177</f>
        <v>387954.63</v>
      </c>
      <c r="D1176" s="116">
        <f t="shared" ref="D1176:Y1176" si="75">D1177</f>
        <v>0</v>
      </c>
      <c r="E1176" s="116">
        <f t="shared" si="75"/>
        <v>0</v>
      </c>
      <c r="F1176" s="134">
        <f t="shared" si="75"/>
        <v>0</v>
      </c>
      <c r="G1176" s="116">
        <f t="shared" si="75"/>
        <v>0</v>
      </c>
      <c r="H1176" s="116">
        <f t="shared" si="75"/>
        <v>0</v>
      </c>
      <c r="I1176" s="116">
        <f t="shared" si="75"/>
        <v>0</v>
      </c>
      <c r="J1176" s="116">
        <f t="shared" si="75"/>
        <v>0</v>
      </c>
      <c r="K1176" s="116">
        <f t="shared" si="75"/>
        <v>0</v>
      </c>
      <c r="L1176" s="116">
        <f t="shared" si="75"/>
        <v>0</v>
      </c>
      <c r="M1176" s="116">
        <f t="shared" si="75"/>
        <v>387954.63</v>
      </c>
      <c r="N1176" s="116">
        <f t="shared" si="75"/>
        <v>0</v>
      </c>
      <c r="O1176" s="116">
        <f t="shared" si="75"/>
        <v>0</v>
      </c>
      <c r="P1176" s="116">
        <f t="shared" si="75"/>
        <v>0</v>
      </c>
      <c r="Q1176" s="116">
        <f t="shared" si="75"/>
        <v>0</v>
      </c>
      <c r="R1176" s="116">
        <f t="shared" si="75"/>
        <v>0</v>
      </c>
      <c r="S1176" s="116">
        <f t="shared" si="75"/>
        <v>0</v>
      </c>
      <c r="T1176" s="116">
        <f t="shared" si="75"/>
        <v>0</v>
      </c>
      <c r="U1176" s="116">
        <f t="shared" si="75"/>
        <v>0</v>
      </c>
      <c r="V1176" s="116">
        <f t="shared" si="75"/>
        <v>0</v>
      </c>
      <c r="W1176" s="116">
        <f t="shared" si="75"/>
        <v>0</v>
      </c>
      <c r="X1176" s="116">
        <f t="shared" si="75"/>
        <v>0</v>
      </c>
      <c r="Y1176" s="116">
        <f t="shared" si="75"/>
        <v>0</v>
      </c>
    </row>
    <row r="1177" spans="1:25" ht="21.95" customHeight="1" x14ac:dyDescent="0.25">
      <c r="A1177" s="98">
        <v>1</v>
      </c>
      <c r="B1177" s="143" t="s">
        <v>336</v>
      </c>
      <c r="C1177" s="113">
        <v>387954.63</v>
      </c>
      <c r="D1177" s="278"/>
      <c r="F1177" s="227">
        <v>0</v>
      </c>
      <c r="G1177" s="113">
        <v>0</v>
      </c>
      <c r="H1177" s="113">
        <v>0</v>
      </c>
      <c r="I1177" s="113">
        <v>0</v>
      </c>
      <c r="J1177" s="113">
        <v>0</v>
      </c>
      <c r="K1177" s="113">
        <v>0</v>
      </c>
      <c r="L1177" s="113">
        <v>0</v>
      </c>
      <c r="M1177" s="113">
        <v>387954.63</v>
      </c>
      <c r="N1177" s="160"/>
      <c r="P1177" s="113">
        <v>0</v>
      </c>
      <c r="Q1177" s="113">
        <v>0</v>
      </c>
      <c r="R1177" s="113">
        <v>0</v>
      </c>
      <c r="S1177" s="113">
        <v>0</v>
      </c>
      <c r="T1177" s="113">
        <v>0</v>
      </c>
      <c r="U1177" s="113">
        <v>0</v>
      </c>
      <c r="V1177" s="113">
        <v>0</v>
      </c>
      <c r="W1177" s="113">
        <v>0</v>
      </c>
      <c r="X1177" s="190">
        <v>0</v>
      </c>
      <c r="Y1177" s="113">
        <v>0</v>
      </c>
    </row>
    <row r="1178" spans="1:25" s="112" customFormat="1" ht="21.95" customHeight="1" x14ac:dyDescent="0.25">
      <c r="A1178" s="98"/>
      <c r="B1178" s="147" t="s">
        <v>650</v>
      </c>
      <c r="C1178" s="116">
        <f t="shared" ref="C1178:X1178" si="76">SUM(C1179:C1184)</f>
        <v>2628190.91</v>
      </c>
      <c r="D1178" s="278">
        <f t="shared" si="76"/>
        <v>0</v>
      </c>
      <c r="E1178" s="116">
        <f t="shared" si="76"/>
        <v>2628190.91</v>
      </c>
      <c r="F1178" s="134">
        <f t="shared" si="76"/>
        <v>0</v>
      </c>
      <c r="G1178" s="116">
        <f t="shared" si="76"/>
        <v>0</v>
      </c>
      <c r="H1178" s="116">
        <f t="shared" si="76"/>
        <v>0</v>
      </c>
      <c r="I1178" s="116">
        <f t="shared" si="76"/>
        <v>0</v>
      </c>
      <c r="J1178" s="116">
        <f t="shared" si="76"/>
        <v>0</v>
      </c>
      <c r="K1178" s="116">
        <f t="shared" si="76"/>
        <v>0</v>
      </c>
      <c r="L1178" s="116">
        <f t="shared" si="76"/>
        <v>0</v>
      </c>
      <c r="M1178" s="116">
        <f t="shared" si="76"/>
        <v>0</v>
      </c>
      <c r="N1178" s="116">
        <f t="shared" si="76"/>
        <v>0</v>
      </c>
      <c r="O1178" s="116">
        <f t="shared" si="76"/>
        <v>0</v>
      </c>
      <c r="P1178" s="116">
        <f t="shared" si="76"/>
        <v>0</v>
      </c>
      <c r="Q1178" s="116">
        <f t="shared" si="76"/>
        <v>0</v>
      </c>
      <c r="R1178" s="116">
        <f t="shared" si="76"/>
        <v>0</v>
      </c>
      <c r="S1178" s="116">
        <f t="shared" si="76"/>
        <v>0</v>
      </c>
      <c r="T1178" s="116">
        <f t="shared" si="76"/>
        <v>0</v>
      </c>
      <c r="U1178" s="116">
        <f t="shared" si="76"/>
        <v>0</v>
      </c>
      <c r="V1178" s="116">
        <f t="shared" si="76"/>
        <v>0</v>
      </c>
      <c r="W1178" s="116">
        <f t="shared" si="76"/>
        <v>0</v>
      </c>
      <c r="X1178" s="189">
        <f t="shared" si="76"/>
        <v>0</v>
      </c>
      <c r="Y1178" s="116"/>
    </row>
    <row r="1179" spans="1:25" s="112" customFormat="1" ht="21.95" customHeight="1" x14ac:dyDescent="0.25">
      <c r="A1179" s="230">
        <v>1</v>
      </c>
      <c r="B1179" s="231" t="s">
        <v>1516</v>
      </c>
      <c r="C1179" s="232">
        <v>297371.15999999997</v>
      </c>
      <c r="D1179" s="283" t="s">
        <v>1522</v>
      </c>
      <c r="E1179" s="232">
        <v>297371.15999999997</v>
      </c>
      <c r="F1179" s="243">
        <v>0</v>
      </c>
      <c r="G1179" s="233">
        <v>0</v>
      </c>
      <c r="H1179" s="233">
        <v>0</v>
      </c>
      <c r="I1179" s="233">
        <v>0</v>
      </c>
      <c r="J1179" s="233">
        <v>0</v>
      </c>
      <c r="K1179" s="233">
        <v>0</v>
      </c>
      <c r="L1179" s="233">
        <v>0</v>
      </c>
      <c r="M1179" s="233">
        <v>0</v>
      </c>
      <c r="N1179" s="233">
        <v>0</v>
      </c>
      <c r="O1179" s="233">
        <v>0</v>
      </c>
      <c r="P1179" s="233">
        <v>0</v>
      </c>
      <c r="Q1179" s="233">
        <v>0</v>
      </c>
      <c r="R1179" s="233">
        <v>0</v>
      </c>
      <c r="S1179" s="233">
        <v>0</v>
      </c>
      <c r="T1179" s="233">
        <v>0</v>
      </c>
      <c r="U1179" s="233">
        <v>0</v>
      </c>
      <c r="V1179" s="233">
        <v>0</v>
      </c>
      <c r="W1179" s="233">
        <v>0</v>
      </c>
      <c r="X1179" s="233">
        <v>0</v>
      </c>
      <c r="Y1179" s="233"/>
    </row>
    <row r="1180" spans="1:25" s="112" customFormat="1" ht="21.95" customHeight="1" x14ac:dyDescent="0.25">
      <c r="A1180" s="234">
        <v>2</v>
      </c>
      <c r="B1180" s="231" t="s">
        <v>1517</v>
      </c>
      <c r="C1180" s="232">
        <v>296317.17</v>
      </c>
      <c r="D1180" s="283" t="s">
        <v>1522</v>
      </c>
      <c r="E1180" s="232">
        <v>296317.17</v>
      </c>
      <c r="F1180" s="243">
        <v>0</v>
      </c>
      <c r="G1180" s="233">
        <v>0</v>
      </c>
      <c r="H1180" s="233">
        <v>0</v>
      </c>
      <c r="I1180" s="233">
        <v>0</v>
      </c>
      <c r="J1180" s="233">
        <v>0</v>
      </c>
      <c r="K1180" s="233">
        <v>0</v>
      </c>
      <c r="L1180" s="233">
        <v>0</v>
      </c>
      <c r="M1180" s="233">
        <v>0</v>
      </c>
      <c r="N1180" s="233">
        <v>0</v>
      </c>
      <c r="O1180" s="233">
        <v>0</v>
      </c>
      <c r="P1180" s="233">
        <v>0</v>
      </c>
      <c r="Q1180" s="233">
        <v>0</v>
      </c>
      <c r="R1180" s="233">
        <v>0</v>
      </c>
      <c r="S1180" s="233">
        <v>0</v>
      </c>
      <c r="T1180" s="233">
        <v>0</v>
      </c>
      <c r="U1180" s="233">
        <v>0</v>
      </c>
      <c r="V1180" s="233">
        <v>0</v>
      </c>
      <c r="W1180" s="233">
        <v>0</v>
      </c>
      <c r="X1180" s="233">
        <v>0</v>
      </c>
      <c r="Y1180" s="284"/>
    </row>
    <row r="1181" spans="1:25" s="112" customFormat="1" ht="21.95" customHeight="1" x14ac:dyDescent="0.25">
      <c r="A1181" s="234">
        <v>3</v>
      </c>
      <c r="B1181" s="231" t="s">
        <v>1518</v>
      </c>
      <c r="C1181" s="232">
        <v>293442.63</v>
      </c>
      <c r="D1181" s="285" t="s">
        <v>1522</v>
      </c>
      <c r="E1181" s="232">
        <v>293442.63</v>
      </c>
      <c r="F1181" s="243">
        <v>0</v>
      </c>
      <c r="G1181" s="233">
        <v>0</v>
      </c>
      <c r="H1181" s="233">
        <v>0</v>
      </c>
      <c r="I1181" s="233">
        <v>0</v>
      </c>
      <c r="J1181" s="233">
        <v>0</v>
      </c>
      <c r="K1181" s="233">
        <v>0</v>
      </c>
      <c r="L1181" s="233">
        <v>0</v>
      </c>
      <c r="M1181" s="233">
        <v>0</v>
      </c>
      <c r="N1181" s="233">
        <v>0</v>
      </c>
      <c r="O1181" s="233">
        <v>0</v>
      </c>
      <c r="P1181" s="233">
        <v>0</v>
      </c>
      <c r="Q1181" s="233">
        <v>0</v>
      </c>
      <c r="R1181" s="233">
        <v>0</v>
      </c>
      <c r="S1181" s="233">
        <v>0</v>
      </c>
      <c r="T1181" s="233">
        <v>0</v>
      </c>
      <c r="U1181" s="233">
        <v>0</v>
      </c>
      <c r="V1181" s="233">
        <v>0</v>
      </c>
      <c r="W1181" s="233">
        <v>0</v>
      </c>
      <c r="X1181" s="233">
        <v>0</v>
      </c>
      <c r="Y1181" s="284"/>
    </row>
    <row r="1182" spans="1:25" s="112" customFormat="1" ht="21.95" customHeight="1" x14ac:dyDescent="0.25">
      <c r="A1182" s="234">
        <v>4</v>
      </c>
      <c r="B1182" s="231" t="s">
        <v>1519</v>
      </c>
      <c r="C1182" s="232">
        <v>707449.87</v>
      </c>
      <c r="D1182" s="285" t="s">
        <v>1522</v>
      </c>
      <c r="E1182" s="232">
        <v>707449.87</v>
      </c>
      <c r="F1182" s="243">
        <v>0</v>
      </c>
      <c r="G1182" s="233">
        <v>0</v>
      </c>
      <c r="H1182" s="233">
        <v>0</v>
      </c>
      <c r="I1182" s="233">
        <v>0</v>
      </c>
      <c r="J1182" s="233">
        <v>0</v>
      </c>
      <c r="K1182" s="233">
        <v>0</v>
      </c>
      <c r="L1182" s="233">
        <v>0</v>
      </c>
      <c r="M1182" s="233">
        <v>0</v>
      </c>
      <c r="N1182" s="233">
        <v>0</v>
      </c>
      <c r="O1182" s="233">
        <v>0</v>
      </c>
      <c r="P1182" s="233">
        <v>0</v>
      </c>
      <c r="Q1182" s="233">
        <v>0</v>
      </c>
      <c r="R1182" s="233">
        <v>0</v>
      </c>
      <c r="S1182" s="233">
        <v>0</v>
      </c>
      <c r="T1182" s="233">
        <v>0</v>
      </c>
      <c r="U1182" s="233">
        <v>0</v>
      </c>
      <c r="V1182" s="233">
        <v>0</v>
      </c>
      <c r="W1182" s="233">
        <v>0</v>
      </c>
      <c r="X1182" s="233">
        <v>0</v>
      </c>
      <c r="Y1182" s="286"/>
    </row>
    <row r="1183" spans="1:25" s="112" customFormat="1" ht="21.95" customHeight="1" x14ac:dyDescent="0.25">
      <c r="A1183" s="234">
        <v>5</v>
      </c>
      <c r="B1183" s="231" t="s">
        <v>1520</v>
      </c>
      <c r="C1183" s="232">
        <v>300676.88</v>
      </c>
      <c r="D1183" s="285" t="s">
        <v>1522</v>
      </c>
      <c r="E1183" s="232">
        <v>300676.88</v>
      </c>
      <c r="F1183" s="243">
        <v>0</v>
      </c>
      <c r="G1183" s="233">
        <v>0</v>
      </c>
      <c r="H1183" s="233">
        <v>0</v>
      </c>
      <c r="I1183" s="233">
        <v>0</v>
      </c>
      <c r="J1183" s="233">
        <v>0</v>
      </c>
      <c r="K1183" s="233">
        <v>0</v>
      </c>
      <c r="L1183" s="233">
        <v>0</v>
      </c>
      <c r="M1183" s="233">
        <v>0</v>
      </c>
      <c r="N1183" s="233">
        <v>0</v>
      </c>
      <c r="O1183" s="233">
        <v>0</v>
      </c>
      <c r="P1183" s="233">
        <v>0</v>
      </c>
      <c r="Q1183" s="233">
        <v>0</v>
      </c>
      <c r="R1183" s="233">
        <v>0</v>
      </c>
      <c r="S1183" s="233">
        <v>0</v>
      </c>
      <c r="T1183" s="233">
        <v>0</v>
      </c>
      <c r="U1183" s="233">
        <v>0</v>
      </c>
      <c r="V1183" s="233">
        <v>0</v>
      </c>
      <c r="W1183" s="233">
        <v>0</v>
      </c>
      <c r="X1183" s="233">
        <v>0</v>
      </c>
      <c r="Y1183" s="286"/>
    </row>
    <row r="1184" spans="1:25" s="112" customFormat="1" ht="21.95" customHeight="1" x14ac:dyDescent="0.25">
      <c r="A1184" s="234">
        <v>6</v>
      </c>
      <c r="B1184" s="231" t="s">
        <v>1521</v>
      </c>
      <c r="C1184" s="232">
        <v>732933.2</v>
      </c>
      <c r="D1184" s="285" t="s">
        <v>1522</v>
      </c>
      <c r="E1184" s="232">
        <v>732933.2</v>
      </c>
      <c r="F1184" s="243">
        <v>0</v>
      </c>
      <c r="G1184" s="233">
        <v>0</v>
      </c>
      <c r="H1184" s="233">
        <v>0</v>
      </c>
      <c r="I1184" s="233">
        <v>0</v>
      </c>
      <c r="J1184" s="233">
        <v>0</v>
      </c>
      <c r="K1184" s="233">
        <v>0</v>
      </c>
      <c r="L1184" s="233">
        <v>0</v>
      </c>
      <c r="M1184" s="233">
        <v>0</v>
      </c>
      <c r="N1184" s="233">
        <v>0</v>
      </c>
      <c r="O1184" s="233">
        <v>0</v>
      </c>
      <c r="P1184" s="233">
        <v>0</v>
      </c>
      <c r="Q1184" s="233">
        <v>0</v>
      </c>
      <c r="R1184" s="233">
        <v>0</v>
      </c>
      <c r="S1184" s="233">
        <v>0</v>
      </c>
      <c r="T1184" s="233">
        <v>0</v>
      </c>
      <c r="U1184" s="233">
        <v>0</v>
      </c>
      <c r="V1184" s="233">
        <v>0</v>
      </c>
      <c r="W1184" s="233">
        <v>0</v>
      </c>
      <c r="X1184" s="233">
        <v>0</v>
      </c>
      <c r="Y1184" s="286"/>
    </row>
    <row r="1185" spans="1:25" s="112" customFormat="1" ht="21.95" customHeight="1" x14ac:dyDescent="0.25">
      <c r="A1185" s="98"/>
      <c r="B1185" s="147" t="s">
        <v>1505</v>
      </c>
      <c r="C1185" s="116">
        <f>SUM(C1186:C1186)</f>
        <v>455412.7</v>
      </c>
      <c r="D1185" s="116">
        <f t="shared" ref="D1185:M1185" si="77">SUM(D1186:D1186)</f>
        <v>0</v>
      </c>
      <c r="E1185" s="116">
        <f t="shared" si="77"/>
        <v>0</v>
      </c>
      <c r="F1185" s="134">
        <f t="shared" si="77"/>
        <v>0</v>
      </c>
      <c r="G1185" s="116">
        <f t="shared" si="77"/>
        <v>0</v>
      </c>
      <c r="H1185" s="116">
        <f t="shared" si="77"/>
        <v>270.89999999999998</v>
      </c>
      <c r="I1185" s="116">
        <f t="shared" si="77"/>
        <v>455412.7</v>
      </c>
      <c r="J1185" s="116">
        <f t="shared" si="77"/>
        <v>0</v>
      </c>
      <c r="K1185" s="116">
        <f t="shared" si="77"/>
        <v>0</v>
      </c>
      <c r="L1185" s="116">
        <f t="shared" si="77"/>
        <v>0</v>
      </c>
      <c r="M1185" s="116">
        <f t="shared" si="77"/>
        <v>0</v>
      </c>
      <c r="N1185" s="116">
        <f t="shared" ref="N1185" si="78">SUM(N1186:N1186)</f>
        <v>0</v>
      </c>
      <c r="O1185" s="116">
        <f t="shared" ref="O1185" si="79">SUM(O1186:O1186)</f>
        <v>0</v>
      </c>
      <c r="P1185" s="116">
        <f t="shared" ref="P1185" si="80">SUM(P1186:P1186)</f>
        <v>0</v>
      </c>
      <c r="Q1185" s="116">
        <f t="shared" ref="Q1185" si="81">SUM(Q1186:Q1186)</f>
        <v>0</v>
      </c>
      <c r="R1185" s="116">
        <f t="shared" ref="R1185" si="82">SUM(R1186:R1186)</f>
        <v>0</v>
      </c>
      <c r="S1185" s="116">
        <f t="shared" ref="S1185" si="83">SUM(S1186:S1186)</f>
        <v>0</v>
      </c>
      <c r="T1185" s="116">
        <f t="shared" ref="T1185" si="84">SUM(T1186:T1186)</f>
        <v>0</v>
      </c>
      <c r="U1185" s="116">
        <f t="shared" ref="U1185" si="85">SUM(U1186:U1186)</f>
        <v>0</v>
      </c>
      <c r="V1185" s="116">
        <f t="shared" ref="V1185:W1185" si="86">SUM(V1186:V1186)</f>
        <v>0</v>
      </c>
      <c r="W1185" s="116">
        <f t="shared" si="86"/>
        <v>0</v>
      </c>
      <c r="X1185" s="189">
        <f t="shared" ref="X1185" si="87">SUM(X1186:X1186)</f>
        <v>0</v>
      </c>
      <c r="Y1185" s="116">
        <f t="shared" ref="Y1185" si="88">SUM(Y1186:Y1186)</f>
        <v>0</v>
      </c>
    </row>
    <row r="1186" spans="1:25" s="112" customFormat="1" ht="21.95" customHeight="1" x14ac:dyDescent="0.25">
      <c r="A1186" s="98">
        <v>1</v>
      </c>
      <c r="B1186" s="144" t="s">
        <v>1504</v>
      </c>
      <c r="C1186" s="114">
        <v>455412.7</v>
      </c>
      <c r="D1186" s="275">
        <v>0</v>
      </c>
      <c r="E1186" s="111">
        <v>0</v>
      </c>
      <c r="F1186" s="165"/>
      <c r="G1186" s="111"/>
      <c r="H1186" s="111">
        <v>270.89999999999998</v>
      </c>
      <c r="I1186" s="111">
        <v>455412.7</v>
      </c>
      <c r="J1186" s="111">
        <v>0</v>
      </c>
      <c r="K1186" s="160"/>
      <c r="L1186" s="160"/>
      <c r="M1186" s="111">
        <v>0</v>
      </c>
      <c r="N1186" s="111">
        <v>0</v>
      </c>
      <c r="O1186" s="111">
        <v>0</v>
      </c>
      <c r="P1186" s="111">
        <v>0</v>
      </c>
      <c r="Q1186" s="111">
        <v>0</v>
      </c>
      <c r="R1186" s="111">
        <v>0</v>
      </c>
      <c r="S1186" s="111">
        <v>0</v>
      </c>
      <c r="T1186" s="111">
        <v>0</v>
      </c>
      <c r="U1186" s="111">
        <v>0</v>
      </c>
      <c r="V1186" s="111">
        <v>0</v>
      </c>
      <c r="W1186" s="111">
        <v>0</v>
      </c>
      <c r="X1186" s="186">
        <v>0</v>
      </c>
      <c r="Y1186" s="111">
        <v>0</v>
      </c>
    </row>
    <row r="1187" spans="1:25" s="112" customFormat="1" ht="21.95" customHeight="1" x14ac:dyDescent="0.25">
      <c r="A1187" s="201"/>
      <c r="B1187" s="145" t="s">
        <v>349</v>
      </c>
      <c r="C1187" s="122">
        <f>SUM(C1188:C1210)</f>
        <v>24247022.16</v>
      </c>
      <c r="D1187" s="122">
        <f t="shared" ref="D1187:Y1187" si="89">SUM(D1188:D1210)</f>
        <v>0</v>
      </c>
      <c r="E1187" s="122">
        <f t="shared" si="89"/>
        <v>7193192.3399999999</v>
      </c>
      <c r="F1187" s="133">
        <f t="shared" si="89"/>
        <v>0</v>
      </c>
      <c r="G1187" s="122">
        <f t="shared" si="89"/>
        <v>0</v>
      </c>
      <c r="H1187" s="122">
        <f t="shared" si="89"/>
        <v>646.5</v>
      </c>
      <c r="I1187" s="122">
        <f t="shared" si="89"/>
        <v>1088389.8600000001</v>
      </c>
      <c r="J1187" s="122">
        <f t="shared" si="89"/>
        <v>0</v>
      </c>
      <c r="K1187" s="122">
        <f t="shared" si="89"/>
        <v>0</v>
      </c>
      <c r="L1187" s="122">
        <f t="shared" si="89"/>
        <v>7299.73</v>
      </c>
      <c r="M1187" s="122">
        <f t="shared" si="89"/>
        <v>7051478.6100000003</v>
      </c>
      <c r="N1187" s="122">
        <f t="shared" si="89"/>
        <v>0</v>
      </c>
      <c r="O1187" s="122">
        <f t="shared" si="89"/>
        <v>0</v>
      </c>
      <c r="P1187" s="122">
        <f t="shared" si="89"/>
        <v>7308831.8300000001</v>
      </c>
      <c r="Q1187" s="122">
        <f t="shared" si="89"/>
        <v>0</v>
      </c>
      <c r="R1187" s="122">
        <f t="shared" si="89"/>
        <v>0</v>
      </c>
      <c r="S1187" s="122">
        <f t="shared" si="89"/>
        <v>0</v>
      </c>
      <c r="T1187" s="122">
        <f t="shared" si="89"/>
        <v>732415.57</v>
      </c>
      <c r="U1187" s="122">
        <f t="shared" si="89"/>
        <v>0</v>
      </c>
      <c r="V1187" s="122">
        <f t="shared" si="89"/>
        <v>0</v>
      </c>
      <c r="W1187" s="122">
        <f t="shared" si="89"/>
        <v>872713.95</v>
      </c>
      <c r="X1187" s="122">
        <f t="shared" si="89"/>
        <v>0</v>
      </c>
      <c r="Y1187" s="122">
        <f t="shared" si="89"/>
        <v>0</v>
      </c>
    </row>
    <row r="1188" spans="1:25" s="112" customFormat="1" ht="21.95" customHeight="1" x14ac:dyDescent="0.25">
      <c r="A1188" s="98">
        <v>1</v>
      </c>
      <c r="B1188" s="144" t="s">
        <v>358</v>
      </c>
      <c r="C1188" s="114">
        <v>2203329.61</v>
      </c>
      <c r="D1188" s="275" t="s">
        <v>1599</v>
      </c>
      <c r="E1188" s="111">
        <v>1114939.75</v>
      </c>
      <c r="F1188" s="165">
        <v>0</v>
      </c>
      <c r="G1188" s="111">
        <v>0</v>
      </c>
      <c r="H1188" s="121">
        <v>646.5</v>
      </c>
      <c r="I1188" s="114">
        <v>1088389.8600000001</v>
      </c>
      <c r="J1188" s="111">
        <v>0</v>
      </c>
      <c r="K1188" s="111">
        <v>0</v>
      </c>
      <c r="L1188" s="111">
        <v>0</v>
      </c>
      <c r="M1188" s="111">
        <v>0</v>
      </c>
      <c r="N1188" s="111">
        <v>0</v>
      </c>
      <c r="O1188" s="111">
        <v>0</v>
      </c>
      <c r="P1188" s="111">
        <v>0</v>
      </c>
      <c r="Q1188" s="111">
        <v>0</v>
      </c>
      <c r="R1188" s="111">
        <v>0</v>
      </c>
      <c r="S1188" s="111">
        <v>0</v>
      </c>
      <c r="T1188" s="111">
        <v>0</v>
      </c>
      <c r="U1188" s="111">
        <v>0</v>
      </c>
      <c r="V1188" s="111">
        <v>0</v>
      </c>
      <c r="W1188" s="111">
        <v>0</v>
      </c>
      <c r="X1188" s="186">
        <v>0</v>
      </c>
      <c r="Y1188" s="111"/>
    </row>
    <row r="1189" spans="1:25" s="112" customFormat="1" ht="21.95" customHeight="1" x14ac:dyDescent="0.25">
      <c r="A1189" s="98">
        <v>2</v>
      </c>
      <c r="B1189" s="144" t="s">
        <v>359</v>
      </c>
      <c r="C1189" s="114">
        <v>1112896.3600000001</v>
      </c>
      <c r="D1189" s="275" t="s">
        <v>1599</v>
      </c>
      <c r="E1189" s="111">
        <v>1112896.3600000001</v>
      </c>
      <c r="F1189" s="165">
        <v>0</v>
      </c>
      <c r="G1189" s="111">
        <v>0</v>
      </c>
      <c r="H1189" s="121">
        <v>0</v>
      </c>
      <c r="I1189" s="114">
        <v>0</v>
      </c>
      <c r="J1189" s="111">
        <v>0</v>
      </c>
      <c r="K1189" s="111">
        <v>0</v>
      </c>
      <c r="L1189" s="111">
        <v>0</v>
      </c>
      <c r="M1189" s="111">
        <v>0</v>
      </c>
      <c r="N1189" s="111">
        <v>0</v>
      </c>
      <c r="O1189" s="111">
        <v>0</v>
      </c>
      <c r="P1189" s="111">
        <v>0</v>
      </c>
      <c r="Q1189" s="111">
        <v>0</v>
      </c>
      <c r="R1189" s="111">
        <v>0</v>
      </c>
      <c r="S1189" s="111">
        <v>0</v>
      </c>
      <c r="T1189" s="111">
        <v>0</v>
      </c>
      <c r="U1189" s="111">
        <v>0</v>
      </c>
      <c r="V1189" s="111">
        <v>0</v>
      </c>
      <c r="W1189" s="111">
        <v>0</v>
      </c>
      <c r="X1189" s="186">
        <v>0</v>
      </c>
      <c r="Y1189" s="111"/>
    </row>
    <row r="1190" spans="1:25" s="112" customFormat="1" ht="21.95" customHeight="1" x14ac:dyDescent="0.25">
      <c r="A1190" s="98">
        <v>3</v>
      </c>
      <c r="B1190" s="144" t="s">
        <v>561</v>
      </c>
      <c r="C1190" s="114">
        <v>412012.19</v>
      </c>
      <c r="D1190" s="275" t="s">
        <v>1600</v>
      </c>
      <c r="E1190" s="111">
        <v>412012.19</v>
      </c>
      <c r="F1190" s="165">
        <v>0</v>
      </c>
      <c r="G1190" s="111">
        <v>0</v>
      </c>
      <c r="H1190" s="121">
        <v>0</v>
      </c>
      <c r="I1190" s="114">
        <v>0</v>
      </c>
      <c r="J1190" s="111">
        <v>0</v>
      </c>
      <c r="K1190" s="111">
        <v>0</v>
      </c>
      <c r="L1190" s="111">
        <v>0</v>
      </c>
      <c r="M1190" s="111">
        <v>0</v>
      </c>
      <c r="N1190" s="111">
        <v>0</v>
      </c>
      <c r="O1190" s="111">
        <v>0</v>
      </c>
      <c r="P1190" s="111">
        <v>0</v>
      </c>
      <c r="Q1190" s="111">
        <v>0</v>
      </c>
      <c r="R1190" s="111">
        <v>0</v>
      </c>
      <c r="S1190" s="111">
        <v>0</v>
      </c>
      <c r="T1190" s="111">
        <v>0</v>
      </c>
      <c r="U1190" s="111">
        <v>0</v>
      </c>
      <c r="V1190" s="111">
        <v>0</v>
      </c>
      <c r="W1190" s="111">
        <v>0</v>
      </c>
      <c r="X1190" s="186">
        <v>0</v>
      </c>
      <c r="Y1190" s="111"/>
    </row>
    <row r="1191" spans="1:25" s="112" customFormat="1" ht="21.95" customHeight="1" x14ac:dyDescent="0.25">
      <c r="A1191" s="98">
        <v>4</v>
      </c>
      <c r="B1191" s="144" t="s">
        <v>352</v>
      </c>
      <c r="C1191" s="114">
        <v>419552.97</v>
      </c>
      <c r="D1191" s="275" t="s">
        <v>1600</v>
      </c>
      <c r="E1191" s="111">
        <v>419552.97</v>
      </c>
      <c r="F1191" s="165">
        <v>0</v>
      </c>
      <c r="G1191" s="111">
        <v>0</v>
      </c>
      <c r="H1191" s="121">
        <v>0</v>
      </c>
      <c r="I1191" s="114">
        <v>0</v>
      </c>
      <c r="J1191" s="111">
        <v>0</v>
      </c>
      <c r="K1191" s="111">
        <v>0</v>
      </c>
      <c r="L1191" s="111">
        <v>0</v>
      </c>
      <c r="M1191" s="111">
        <v>0</v>
      </c>
      <c r="N1191" s="111">
        <v>0</v>
      </c>
      <c r="O1191" s="111">
        <v>0</v>
      </c>
      <c r="P1191" s="111">
        <v>0</v>
      </c>
      <c r="Q1191" s="111">
        <v>0</v>
      </c>
      <c r="R1191" s="111">
        <v>0</v>
      </c>
      <c r="S1191" s="111">
        <v>0</v>
      </c>
      <c r="T1191" s="111">
        <v>0</v>
      </c>
      <c r="U1191" s="111">
        <v>0</v>
      </c>
      <c r="V1191" s="111">
        <v>0</v>
      </c>
      <c r="W1191" s="111">
        <v>0</v>
      </c>
      <c r="X1191" s="186">
        <v>0</v>
      </c>
      <c r="Y1191" s="111"/>
    </row>
    <row r="1192" spans="1:25" s="112" customFormat="1" ht="21.95" customHeight="1" x14ac:dyDescent="0.25">
      <c r="A1192" s="98">
        <v>5</v>
      </c>
      <c r="B1192" s="144" t="s">
        <v>556</v>
      </c>
      <c r="C1192" s="114">
        <v>178492.42</v>
      </c>
      <c r="D1192" s="275" t="s">
        <v>1600</v>
      </c>
      <c r="E1192" s="111">
        <v>178492.42</v>
      </c>
      <c r="F1192" s="165">
        <v>0</v>
      </c>
      <c r="G1192" s="111">
        <v>0</v>
      </c>
      <c r="H1192" s="121">
        <v>0</v>
      </c>
      <c r="I1192" s="114">
        <v>0</v>
      </c>
      <c r="J1192" s="111">
        <v>0</v>
      </c>
      <c r="K1192" s="111">
        <v>0</v>
      </c>
      <c r="L1192" s="111">
        <v>0</v>
      </c>
      <c r="M1192" s="111">
        <v>0</v>
      </c>
      <c r="N1192" s="111">
        <v>0</v>
      </c>
      <c r="O1192" s="111">
        <v>0</v>
      </c>
      <c r="P1192" s="111">
        <v>0</v>
      </c>
      <c r="Q1192" s="111">
        <v>0</v>
      </c>
      <c r="R1192" s="111">
        <v>0</v>
      </c>
      <c r="S1192" s="111">
        <v>0</v>
      </c>
      <c r="T1192" s="111">
        <v>0</v>
      </c>
      <c r="U1192" s="111">
        <v>0</v>
      </c>
      <c r="V1192" s="111">
        <v>0</v>
      </c>
      <c r="W1192" s="111">
        <v>0</v>
      </c>
      <c r="X1192" s="186">
        <v>0</v>
      </c>
      <c r="Y1192" s="111"/>
    </row>
    <row r="1193" spans="1:25" s="112" customFormat="1" ht="21.95" customHeight="1" x14ac:dyDescent="0.25">
      <c r="A1193" s="98">
        <v>6</v>
      </c>
      <c r="B1193" s="144" t="s">
        <v>563</v>
      </c>
      <c r="C1193" s="114">
        <v>783181.85</v>
      </c>
      <c r="D1193" s="275" t="s">
        <v>1600</v>
      </c>
      <c r="E1193" s="111">
        <v>783181.85</v>
      </c>
      <c r="F1193" s="165">
        <v>0</v>
      </c>
      <c r="G1193" s="111">
        <v>0</v>
      </c>
      <c r="H1193" s="121">
        <v>0</v>
      </c>
      <c r="I1193" s="114">
        <v>0</v>
      </c>
      <c r="J1193" s="111">
        <v>0</v>
      </c>
      <c r="K1193" s="111">
        <v>0</v>
      </c>
      <c r="L1193" s="111">
        <v>0</v>
      </c>
      <c r="M1193" s="111">
        <v>0</v>
      </c>
      <c r="N1193" s="111">
        <v>0</v>
      </c>
      <c r="O1193" s="111">
        <v>0</v>
      </c>
      <c r="P1193" s="111">
        <v>0</v>
      </c>
      <c r="Q1193" s="111">
        <v>0</v>
      </c>
      <c r="R1193" s="111">
        <v>0</v>
      </c>
      <c r="S1193" s="111">
        <v>0</v>
      </c>
      <c r="T1193" s="111">
        <v>0</v>
      </c>
      <c r="U1193" s="111">
        <v>0</v>
      </c>
      <c r="V1193" s="111">
        <v>0</v>
      </c>
      <c r="W1193" s="111">
        <v>0</v>
      </c>
      <c r="X1193" s="186">
        <v>0</v>
      </c>
      <c r="Y1193" s="111"/>
    </row>
    <row r="1194" spans="1:25" s="112" customFormat="1" ht="21.95" customHeight="1" x14ac:dyDescent="0.25">
      <c r="A1194" s="98">
        <v>7</v>
      </c>
      <c r="B1194" s="144" t="s">
        <v>351</v>
      </c>
      <c r="C1194" s="114">
        <v>541713.68999999994</v>
      </c>
      <c r="D1194" s="275" t="s">
        <v>1600</v>
      </c>
      <c r="E1194" s="111">
        <v>541713.68999999994</v>
      </c>
      <c r="F1194" s="165">
        <v>0</v>
      </c>
      <c r="G1194" s="111">
        <v>0</v>
      </c>
      <c r="H1194" s="121">
        <v>0</v>
      </c>
      <c r="I1194" s="114">
        <v>0</v>
      </c>
      <c r="J1194" s="111">
        <v>0</v>
      </c>
      <c r="K1194" s="111">
        <v>0</v>
      </c>
      <c r="L1194" s="111">
        <v>0</v>
      </c>
      <c r="M1194" s="111">
        <v>0</v>
      </c>
      <c r="N1194" s="111">
        <v>0</v>
      </c>
      <c r="O1194" s="111">
        <v>0</v>
      </c>
      <c r="P1194" s="111">
        <v>0</v>
      </c>
      <c r="Q1194" s="111">
        <v>0</v>
      </c>
      <c r="R1194" s="111">
        <v>0</v>
      </c>
      <c r="S1194" s="111">
        <v>0</v>
      </c>
      <c r="T1194" s="111">
        <v>0</v>
      </c>
      <c r="U1194" s="111">
        <v>0</v>
      </c>
      <c r="V1194" s="111">
        <v>0</v>
      </c>
      <c r="W1194" s="111">
        <v>0</v>
      </c>
      <c r="X1194" s="186">
        <v>0</v>
      </c>
      <c r="Y1194" s="111"/>
    </row>
    <row r="1195" spans="1:25" s="112" customFormat="1" ht="21.95" customHeight="1" x14ac:dyDescent="0.25">
      <c r="A1195" s="98">
        <v>8</v>
      </c>
      <c r="B1195" s="144" t="s">
        <v>357</v>
      </c>
      <c r="C1195" s="114">
        <v>154158.1</v>
      </c>
      <c r="D1195" s="275" t="s">
        <v>1600</v>
      </c>
      <c r="E1195" s="111">
        <v>154158.1</v>
      </c>
      <c r="F1195" s="165">
        <v>0</v>
      </c>
      <c r="G1195" s="111">
        <v>0</v>
      </c>
      <c r="H1195" s="121">
        <v>0</v>
      </c>
      <c r="I1195" s="114">
        <v>0</v>
      </c>
      <c r="J1195" s="111">
        <v>0</v>
      </c>
      <c r="K1195" s="111">
        <v>0</v>
      </c>
      <c r="L1195" s="111">
        <v>0</v>
      </c>
      <c r="M1195" s="111">
        <v>0</v>
      </c>
      <c r="N1195" s="111">
        <v>0</v>
      </c>
      <c r="O1195" s="111">
        <v>0</v>
      </c>
      <c r="P1195" s="111">
        <v>0</v>
      </c>
      <c r="Q1195" s="111">
        <v>0</v>
      </c>
      <c r="R1195" s="111">
        <v>0</v>
      </c>
      <c r="S1195" s="111">
        <v>0</v>
      </c>
      <c r="T1195" s="111">
        <v>0</v>
      </c>
      <c r="U1195" s="111">
        <v>0</v>
      </c>
      <c r="V1195" s="111">
        <v>0</v>
      </c>
      <c r="W1195" s="111">
        <v>0</v>
      </c>
      <c r="X1195" s="186">
        <v>0</v>
      </c>
      <c r="Y1195" s="111"/>
    </row>
    <row r="1196" spans="1:25" s="112" customFormat="1" ht="21.95" customHeight="1" x14ac:dyDescent="0.25">
      <c r="A1196" s="98">
        <v>9</v>
      </c>
      <c r="B1196" s="144" t="s">
        <v>353</v>
      </c>
      <c r="C1196" s="114">
        <v>191862.03</v>
      </c>
      <c r="D1196" s="275" t="s">
        <v>1600</v>
      </c>
      <c r="E1196" s="111">
        <v>191862.03</v>
      </c>
      <c r="F1196" s="165">
        <v>0</v>
      </c>
      <c r="G1196" s="111">
        <v>0</v>
      </c>
      <c r="H1196" s="121">
        <v>0</v>
      </c>
      <c r="I1196" s="114">
        <v>0</v>
      </c>
      <c r="J1196" s="111">
        <v>0</v>
      </c>
      <c r="K1196" s="111">
        <v>0</v>
      </c>
      <c r="L1196" s="111">
        <v>0</v>
      </c>
      <c r="M1196" s="111">
        <v>0</v>
      </c>
      <c r="N1196" s="111">
        <v>0</v>
      </c>
      <c r="O1196" s="111">
        <v>0</v>
      </c>
      <c r="P1196" s="111">
        <v>0</v>
      </c>
      <c r="Q1196" s="111">
        <v>0</v>
      </c>
      <c r="R1196" s="111">
        <v>0</v>
      </c>
      <c r="S1196" s="111">
        <v>0</v>
      </c>
      <c r="T1196" s="111">
        <v>0</v>
      </c>
      <c r="U1196" s="111">
        <v>0</v>
      </c>
      <c r="V1196" s="111">
        <v>0</v>
      </c>
      <c r="W1196" s="111">
        <v>0</v>
      </c>
      <c r="X1196" s="186">
        <v>0</v>
      </c>
      <c r="Y1196" s="111"/>
    </row>
    <row r="1197" spans="1:25" s="112" customFormat="1" ht="21.95" customHeight="1" x14ac:dyDescent="0.25">
      <c r="A1197" s="98">
        <v>10</v>
      </c>
      <c r="B1197" s="144" t="s">
        <v>564</v>
      </c>
      <c r="C1197" s="114">
        <v>194878.34</v>
      </c>
      <c r="D1197" s="275" t="s">
        <v>1600</v>
      </c>
      <c r="E1197" s="111">
        <v>194878.34</v>
      </c>
      <c r="F1197" s="165">
        <v>0</v>
      </c>
      <c r="G1197" s="111">
        <v>0</v>
      </c>
      <c r="H1197" s="121">
        <v>0</v>
      </c>
      <c r="I1197" s="114">
        <v>0</v>
      </c>
      <c r="J1197" s="111">
        <v>0</v>
      </c>
      <c r="K1197" s="111">
        <v>0</v>
      </c>
      <c r="L1197" s="111">
        <v>0</v>
      </c>
      <c r="M1197" s="111">
        <v>0</v>
      </c>
      <c r="N1197" s="111">
        <v>0</v>
      </c>
      <c r="O1197" s="111">
        <v>0</v>
      </c>
      <c r="P1197" s="111">
        <v>0</v>
      </c>
      <c r="Q1197" s="111">
        <v>0</v>
      </c>
      <c r="R1197" s="111">
        <v>0</v>
      </c>
      <c r="S1197" s="111">
        <v>0</v>
      </c>
      <c r="T1197" s="111">
        <v>0</v>
      </c>
      <c r="U1197" s="111">
        <v>0</v>
      </c>
      <c r="V1197" s="111">
        <v>0</v>
      </c>
      <c r="W1197" s="111">
        <v>0</v>
      </c>
      <c r="X1197" s="186">
        <v>0</v>
      </c>
      <c r="Y1197" s="111"/>
    </row>
    <row r="1198" spans="1:25" s="112" customFormat="1" ht="21.95" customHeight="1" x14ac:dyDescent="0.25">
      <c r="A1198" s="98">
        <v>11</v>
      </c>
      <c r="B1198" s="144" t="s">
        <v>354</v>
      </c>
      <c r="C1198" s="114">
        <v>193329.42</v>
      </c>
      <c r="D1198" s="275" t="s">
        <v>1600</v>
      </c>
      <c r="E1198" s="111">
        <v>193329.42</v>
      </c>
      <c r="F1198" s="165">
        <v>0</v>
      </c>
      <c r="G1198" s="111">
        <v>0</v>
      </c>
      <c r="H1198" s="121">
        <v>0</v>
      </c>
      <c r="I1198" s="114">
        <v>0</v>
      </c>
      <c r="J1198" s="111">
        <v>0</v>
      </c>
      <c r="K1198" s="111">
        <v>0</v>
      </c>
      <c r="L1198" s="111">
        <v>0</v>
      </c>
      <c r="M1198" s="111">
        <v>0</v>
      </c>
      <c r="N1198" s="111">
        <v>0</v>
      </c>
      <c r="O1198" s="111">
        <v>0</v>
      </c>
      <c r="P1198" s="111">
        <v>0</v>
      </c>
      <c r="Q1198" s="111">
        <v>0</v>
      </c>
      <c r="R1198" s="111">
        <v>0</v>
      </c>
      <c r="S1198" s="111">
        <v>0</v>
      </c>
      <c r="T1198" s="111">
        <v>0</v>
      </c>
      <c r="U1198" s="111">
        <v>0</v>
      </c>
      <c r="V1198" s="111">
        <v>0</v>
      </c>
      <c r="W1198" s="111">
        <v>0</v>
      </c>
      <c r="X1198" s="186">
        <v>0</v>
      </c>
      <c r="Y1198" s="111"/>
    </row>
    <row r="1199" spans="1:25" s="112" customFormat="1" ht="21.95" customHeight="1" x14ac:dyDescent="0.25">
      <c r="A1199" s="98">
        <v>12</v>
      </c>
      <c r="B1199" s="144" t="s">
        <v>558</v>
      </c>
      <c r="C1199" s="114">
        <v>194144.64000000001</v>
      </c>
      <c r="D1199" s="275" t="s">
        <v>1600</v>
      </c>
      <c r="E1199" s="111">
        <v>194144.64000000001</v>
      </c>
      <c r="F1199" s="165">
        <v>0</v>
      </c>
      <c r="G1199" s="111">
        <v>0</v>
      </c>
      <c r="H1199" s="121">
        <v>0</v>
      </c>
      <c r="I1199" s="114">
        <v>0</v>
      </c>
      <c r="J1199" s="111">
        <v>0</v>
      </c>
      <c r="K1199" s="111">
        <v>0</v>
      </c>
      <c r="L1199" s="111">
        <v>0</v>
      </c>
      <c r="M1199" s="111">
        <v>0</v>
      </c>
      <c r="N1199" s="111">
        <v>0</v>
      </c>
      <c r="O1199" s="111">
        <v>0</v>
      </c>
      <c r="P1199" s="111">
        <v>0</v>
      </c>
      <c r="Q1199" s="111">
        <v>0</v>
      </c>
      <c r="R1199" s="111">
        <v>0</v>
      </c>
      <c r="S1199" s="111">
        <v>0</v>
      </c>
      <c r="T1199" s="111">
        <v>0</v>
      </c>
      <c r="U1199" s="111">
        <v>0</v>
      </c>
      <c r="V1199" s="111">
        <v>0</v>
      </c>
      <c r="W1199" s="111">
        <v>0</v>
      </c>
      <c r="X1199" s="186">
        <v>0</v>
      </c>
      <c r="Y1199" s="111"/>
    </row>
    <row r="1200" spans="1:25" s="112" customFormat="1" ht="21.95" customHeight="1" x14ac:dyDescent="0.25">
      <c r="A1200" s="98">
        <v>13</v>
      </c>
      <c r="B1200" s="144" t="s">
        <v>557</v>
      </c>
      <c r="C1200" s="114">
        <v>195122.91</v>
      </c>
      <c r="D1200" s="275" t="s">
        <v>1600</v>
      </c>
      <c r="E1200" s="111">
        <v>195122.91</v>
      </c>
      <c r="F1200" s="165">
        <v>0</v>
      </c>
      <c r="G1200" s="111">
        <v>0</v>
      </c>
      <c r="H1200" s="121">
        <v>0</v>
      </c>
      <c r="I1200" s="114">
        <v>0</v>
      </c>
      <c r="J1200" s="111">
        <v>0</v>
      </c>
      <c r="K1200" s="111">
        <v>0</v>
      </c>
      <c r="L1200" s="111">
        <v>0</v>
      </c>
      <c r="M1200" s="111">
        <v>0</v>
      </c>
      <c r="N1200" s="111">
        <v>0</v>
      </c>
      <c r="O1200" s="111">
        <v>0</v>
      </c>
      <c r="P1200" s="111">
        <v>0</v>
      </c>
      <c r="Q1200" s="111">
        <v>0</v>
      </c>
      <c r="R1200" s="111">
        <v>0</v>
      </c>
      <c r="S1200" s="111">
        <v>0</v>
      </c>
      <c r="T1200" s="111">
        <v>0</v>
      </c>
      <c r="U1200" s="111">
        <v>0</v>
      </c>
      <c r="V1200" s="111">
        <v>0</v>
      </c>
      <c r="W1200" s="111">
        <v>0</v>
      </c>
      <c r="X1200" s="186">
        <v>0</v>
      </c>
      <c r="Y1200" s="111"/>
    </row>
    <row r="1201" spans="1:25" s="112" customFormat="1" ht="21.95" customHeight="1" x14ac:dyDescent="0.25">
      <c r="A1201" s="98">
        <v>14</v>
      </c>
      <c r="B1201" s="144" t="s">
        <v>562</v>
      </c>
      <c r="C1201" s="114">
        <v>192065.83</v>
      </c>
      <c r="D1201" s="275" t="s">
        <v>1600</v>
      </c>
      <c r="E1201" s="111">
        <v>192065.83</v>
      </c>
      <c r="F1201" s="165">
        <v>0</v>
      </c>
      <c r="G1201" s="111">
        <v>0</v>
      </c>
      <c r="H1201" s="121">
        <v>0</v>
      </c>
      <c r="I1201" s="114">
        <v>0</v>
      </c>
      <c r="J1201" s="111">
        <v>0</v>
      </c>
      <c r="K1201" s="111">
        <v>0</v>
      </c>
      <c r="L1201" s="111">
        <v>0</v>
      </c>
      <c r="M1201" s="111">
        <v>0</v>
      </c>
      <c r="N1201" s="111">
        <v>0</v>
      </c>
      <c r="O1201" s="111">
        <v>0</v>
      </c>
      <c r="P1201" s="111">
        <v>0</v>
      </c>
      <c r="Q1201" s="111">
        <v>0</v>
      </c>
      <c r="R1201" s="111">
        <v>0</v>
      </c>
      <c r="S1201" s="111">
        <v>0</v>
      </c>
      <c r="T1201" s="111">
        <v>0</v>
      </c>
      <c r="U1201" s="111">
        <v>0</v>
      </c>
      <c r="V1201" s="111">
        <v>0</v>
      </c>
      <c r="W1201" s="111">
        <v>0</v>
      </c>
      <c r="X1201" s="186">
        <v>0</v>
      </c>
      <c r="Y1201" s="111"/>
    </row>
    <row r="1202" spans="1:25" s="112" customFormat="1" ht="21.95" customHeight="1" x14ac:dyDescent="0.25">
      <c r="A1202" s="98">
        <v>15</v>
      </c>
      <c r="B1202" s="144" t="s">
        <v>567</v>
      </c>
      <c r="C1202" s="114">
        <v>202867.5</v>
      </c>
      <c r="D1202" s="275" t="s">
        <v>1600</v>
      </c>
      <c r="E1202" s="111">
        <v>202867.5</v>
      </c>
      <c r="F1202" s="165">
        <v>0</v>
      </c>
      <c r="G1202" s="111">
        <v>0</v>
      </c>
      <c r="H1202" s="121">
        <v>0</v>
      </c>
      <c r="I1202" s="114">
        <v>0</v>
      </c>
      <c r="J1202" s="111">
        <v>0</v>
      </c>
      <c r="K1202" s="111">
        <v>0</v>
      </c>
      <c r="L1202" s="111">
        <v>0</v>
      </c>
      <c r="M1202" s="111">
        <v>0</v>
      </c>
      <c r="N1202" s="111">
        <v>0</v>
      </c>
      <c r="O1202" s="111">
        <v>0</v>
      </c>
      <c r="P1202" s="111">
        <v>0</v>
      </c>
      <c r="Q1202" s="111">
        <v>0</v>
      </c>
      <c r="R1202" s="111">
        <v>0</v>
      </c>
      <c r="S1202" s="111">
        <v>0</v>
      </c>
      <c r="T1202" s="111">
        <v>0</v>
      </c>
      <c r="U1202" s="111">
        <v>0</v>
      </c>
      <c r="V1202" s="111">
        <v>0</v>
      </c>
      <c r="W1202" s="111">
        <v>0</v>
      </c>
      <c r="X1202" s="186">
        <v>0</v>
      </c>
      <c r="Y1202" s="111"/>
    </row>
    <row r="1203" spans="1:25" s="112" customFormat="1" ht="21.95" customHeight="1" x14ac:dyDescent="0.25">
      <c r="A1203" s="98">
        <v>16</v>
      </c>
      <c r="B1203" s="144" t="s">
        <v>559</v>
      </c>
      <c r="C1203" s="114">
        <v>196916.39</v>
      </c>
      <c r="D1203" s="275" t="s">
        <v>1600</v>
      </c>
      <c r="E1203" s="111">
        <v>196916.39</v>
      </c>
      <c r="F1203" s="165">
        <v>0</v>
      </c>
      <c r="G1203" s="111">
        <v>0</v>
      </c>
      <c r="H1203" s="121">
        <v>0</v>
      </c>
      <c r="I1203" s="114">
        <v>0</v>
      </c>
      <c r="J1203" s="111">
        <v>0</v>
      </c>
      <c r="K1203" s="111">
        <v>0</v>
      </c>
      <c r="L1203" s="111">
        <v>0</v>
      </c>
      <c r="M1203" s="111">
        <v>0</v>
      </c>
      <c r="N1203" s="111">
        <v>0</v>
      </c>
      <c r="O1203" s="111">
        <v>0</v>
      </c>
      <c r="P1203" s="111">
        <v>0</v>
      </c>
      <c r="Q1203" s="111">
        <v>0</v>
      </c>
      <c r="R1203" s="111">
        <v>0</v>
      </c>
      <c r="S1203" s="111">
        <v>0</v>
      </c>
      <c r="T1203" s="111">
        <v>0</v>
      </c>
      <c r="U1203" s="111">
        <v>0</v>
      </c>
      <c r="V1203" s="111">
        <v>0</v>
      </c>
      <c r="W1203" s="111">
        <v>0</v>
      </c>
      <c r="X1203" s="186">
        <v>0</v>
      </c>
      <c r="Y1203" s="111"/>
    </row>
    <row r="1204" spans="1:25" s="112" customFormat="1" ht="21.95" customHeight="1" x14ac:dyDescent="0.25">
      <c r="A1204" s="98">
        <v>17</v>
      </c>
      <c r="B1204" s="144" t="s">
        <v>566</v>
      </c>
      <c r="C1204" s="114">
        <v>194756.06</v>
      </c>
      <c r="D1204" s="275" t="s">
        <v>1600</v>
      </c>
      <c r="E1204" s="111">
        <v>194756.06</v>
      </c>
      <c r="F1204" s="165">
        <v>0</v>
      </c>
      <c r="G1204" s="111">
        <v>0</v>
      </c>
      <c r="H1204" s="121">
        <v>0</v>
      </c>
      <c r="I1204" s="114">
        <v>0</v>
      </c>
      <c r="J1204" s="111">
        <v>0</v>
      </c>
      <c r="K1204" s="111">
        <v>0</v>
      </c>
      <c r="L1204" s="111">
        <v>0</v>
      </c>
      <c r="M1204" s="111">
        <v>0</v>
      </c>
      <c r="N1204" s="111">
        <v>0</v>
      </c>
      <c r="O1204" s="111">
        <v>0</v>
      </c>
      <c r="P1204" s="111">
        <v>0</v>
      </c>
      <c r="Q1204" s="111">
        <v>0</v>
      </c>
      <c r="R1204" s="111">
        <v>0</v>
      </c>
      <c r="S1204" s="111">
        <v>0</v>
      </c>
      <c r="T1204" s="111">
        <v>0</v>
      </c>
      <c r="U1204" s="111">
        <v>0</v>
      </c>
      <c r="V1204" s="111">
        <v>0</v>
      </c>
      <c r="W1204" s="111">
        <v>0</v>
      </c>
      <c r="X1204" s="186">
        <v>0</v>
      </c>
      <c r="Y1204" s="111"/>
    </row>
    <row r="1205" spans="1:25" s="112" customFormat="1" ht="21.95" customHeight="1" x14ac:dyDescent="0.25">
      <c r="A1205" s="98">
        <v>18</v>
      </c>
      <c r="B1205" s="144" t="s">
        <v>565</v>
      </c>
      <c r="C1205" s="114">
        <v>188112.02</v>
      </c>
      <c r="D1205" s="275" t="s">
        <v>1600</v>
      </c>
      <c r="E1205" s="111">
        <v>188112.02</v>
      </c>
      <c r="F1205" s="165">
        <v>0</v>
      </c>
      <c r="G1205" s="111">
        <v>0</v>
      </c>
      <c r="H1205" s="121">
        <v>0</v>
      </c>
      <c r="I1205" s="114">
        <v>0</v>
      </c>
      <c r="J1205" s="111">
        <v>0</v>
      </c>
      <c r="K1205" s="111">
        <v>0</v>
      </c>
      <c r="L1205" s="111">
        <v>0</v>
      </c>
      <c r="M1205" s="111">
        <v>0</v>
      </c>
      <c r="N1205" s="111">
        <v>0</v>
      </c>
      <c r="O1205" s="111">
        <v>0</v>
      </c>
      <c r="P1205" s="111">
        <v>0</v>
      </c>
      <c r="Q1205" s="111">
        <v>0</v>
      </c>
      <c r="R1205" s="111">
        <v>0</v>
      </c>
      <c r="S1205" s="111">
        <v>0</v>
      </c>
      <c r="T1205" s="111">
        <v>0</v>
      </c>
      <c r="U1205" s="111">
        <v>0</v>
      </c>
      <c r="V1205" s="111">
        <v>0</v>
      </c>
      <c r="W1205" s="111">
        <v>0</v>
      </c>
      <c r="X1205" s="186">
        <v>0</v>
      </c>
      <c r="Y1205" s="111"/>
    </row>
    <row r="1206" spans="1:25" s="112" customFormat="1" ht="21.95" customHeight="1" x14ac:dyDescent="0.25">
      <c r="A1206" s="98">
        <v>19</v>
      </c>
      <c r="B1206" s="144" t="s">
        <v>356</v>
      </c>
      <c r="C1206" s="114">
        <v>197527.81</v>
      </c>
      <c r="D1206" s="275" t="s">
        <v>1600</v>
      </c>
      <c r="E1206" s="111">
        <v>197527.81</v>
      </c>
      <c r="F1206" s="165">
        <v>0</v>
      </c>
      <c r="G1206" s="111">
        <v>0</v>
      </c>
      <c r="H1206" s="121">
        <v>0</v>
      </c>
      <c r="I1206" s="114">
        <v>0</v>
      </c>
      <c r="J1206" s="111">
        <v>0</v>
      </c>
      <c r="K1206" s="111">
        <v>0</v>
      </c>
      <c r="L1206" s="111">
        <v>0</v>
      </c>
      <c r="M1206" s="111">
        <v>0</v>
      </c>
      <c r="N1206" s="111">
        <v>0</v>
      </c>
      <c r="O1206" s="111">
        <v>0</v>
      </c>
      <c r="P1206" s="111">
        <v>0</v>
      </c>
      <c r="Q1206" s="111">
        <v>0</v>
      </c>
      <c r="R1206" s="111">
        <v>0</v>
      </c>
      <c r="S1206" s="111">
        <v>0</v>
      </c>
      <c r="T1206" s="111">
        <v>0</v>
      </c>
      <c r="U1206" s="111">
        <v>0</v>
      </c>
      <c r="V1206" s="111">
        <v>0</v>
      </c>
      <c r="W1206" s="111">
        <v>0</v>
      </c>
      <c r="X1206" s="186">
        <v>0</v>
      </c>
      <c r="Y1206" s="111"/>
    </row>
    <row r="1207" spans="1:25" s="112" customFormat="1" ht="21.95" customHeight="1" x14ac:dyDescent="0.25">
      <c r="A1207" s="98">
        <v>20</v>
      </c>
      <c r="B1207" s="144" t="s">
        <v>355</v>
      </c>
      <c r="C1207" s="114">
        <v>194266.93</v>
      </c>
      <c r="D1207" s="275" t="s">
        <v>1600</v>
      </c>
      <c r="E1207" s="111">
        <v>194266.93</v>
      </c>
      <c r="F1207" s="165">
        <v>0</v>
      </c>
      <c r="G1207" s="111">
        <v>0</v>
      </c>
      <c r="H1207" s="121">
        <v>0</v>
      </c>
      <c r="I1207" s="114">
        <v>0</v>
      </c>
      <c r="J1207" s="111">
        <v>0</v>
      </c>
      <c r="K1207" s="111">
        <v>0</v>
      </c>
      <c r="L1207" s="111">
        <v>0</v>
      </c>
      <c r="M1207" s="111">
        <v>0</v>
      </c>
      <c r="N1207" s="111">
        <v>0</v>
      </c>
      <c r="O1207" s="111">
        <v>0</v>
      </c>
      <c r="P1207" s="111">
        <v>0</v>
      </c>
      <c r="Q1207" s="111">
        <v>0</v>
      </c>
      <c r="R1207" s="111">
        <v>0</v>
      </c>
      <c r="S1207" s="111">
        <v>0</v>
      </c>
      <c r="T1207" s="111">
        <v>0</v>
      </c>
      <c r="U1207" s="111">
        <v>0</v>
      </c>
      <c r="V1207" s="111">
        <v>0</v>
      </c>
      <c r="W1207" s="111">
        <v>0</v>
      </c>
      <c r="X1207" s="186">
        <v>0</v>
      </c>
      <c r="Y1207" s="111"/>
    </row>
    <row r="1208" spans="1:25" s="112" customFormat="1" ht="21.95" customHeight="1" x14ac:dyDescent="0.25">
      <c r="A1208" s="98">
        <v>21</v>
      </c>
      <c r="B1208" s="144" t="s">
        <v>560</v>
      </c>
      <c r="C1208" s="114">
        <v>140395.13</v>
      </c>
      <c r="D1208" s="275" t="s">
        <v>639</v>
      </c>
      <c r="E1208" s="111">
        <v>140395.13</v>
      </c>
      <c r="F1208" s="165">
        <v>0</v>
      </c>
      <c r="G1208" s="111">
        <v>0</v>
      </c>
      <c r="H1208" s="121">
        <v>0</v>
      </c>
      <c r="I1208" s="114">
        <v>0</v>
      </c>
      <c r="J1208" s="111">
        <v>0</v>
      </c>
      <c r="K1208" s="111">
        <v>0</v>
      </c>
      <c r="L1208" s="111">
        <v>0</v>
      </c>
      <c r="M1208" s="111">
        <v>0</v>
      </c>
      <c r="N1208" s="111">
        <v>0</v>
      </c>
      <c r="O1208" s="111">
        <v>0</v>
      </c>
      <c r="P1208" s="111">
        <v>0</v>
      </c>
      <c r="Q1208" s="111">
        <v>0</v>
      </c>
      <c r="R1208" s="111">
        <v>0</v>
      </c>
      <c r="S1208" s="111">
        <v>0</v>
      </c>
      <c r="T1208" s="111">
        <v>0</v>
      </c>
      <c r="U1208" s="111">
        <v>0</v>
      </c>
      <c r="V1208" s="111">
        <v>0</v>
      </c>
      <c r="W1208" s="111">
        <v>0</v>
      </c>
      <c r="X1208" s="186">
        <v>0</v>
      </c>
      <c r="Y1208" s="111"/>
    </row>
    <row r="1209" spans="1:25" s="112" customFormat="1" ht="21.95" customHeight="1" x14ac:dyDescent="0.25">
      <c r="A1209" s="98">
        <v>22</v>
      </c>
      <c r="B1209" s="144" t="s">
        <v>1596</v>
      </c>
      <c r="C1209" s="114">
        <v>11117540.880000001</v>
      </c>
      <c r="D1209" s="275">
        <v>0</v>
      </c>
      <c r="E1209" s="111">
        <v>0</v>
      </c>
      <c r="F1209" s="165">
        <v>0</v>
      </c>
      <c r="G1209" s="111">
        <v>0</v>
      </c>
      <c r="H1209" s="121">
        <v>0</v>
      </c>
      <c r="I1209" s="114">
        <v>0</v>
      </c>
      <c r="J1209" s="111">
        <v>0</v>
      </c>
      <c r="K1209" s="111">
        <v>0</v>
      </c>
      <c r="L1209" s="111">
        <v>4419.3999999999996</v>
      </c>
      <c r="M1209" s="111">
        <v>3808709.05</v>
      </c>
      <c r="N1209" s="111">
        <v>0</v>
      </c>
      <c r="O1209" s="111">
        <v>0</v>
      </c>
      <c r="P1209" s="111">
        <v>7308831.8300000001</v>
      </c>
      <c r="Q1209" s="111">
        <v>0</v>
      </c>
      <c r="R1209" s="111">
        <v>0</v>
      </c>
      <c r="S1209" s="111">
        <v>0</v>
      </c>
      <c r="T1209" s="111">
        <v>0</v>
      </c>
      <c r="U1209" s="111">
        <v>0</v>
      </c>
      <c r="V1209" s="111">
        <v>0</v>
      </c>
      <c r="W1209" s="111">
        <v>0</v>
      </c>
      <c r="X1209" s="186">
        <v>0</v>
      </c>
      <c r="Y1209" s="111"/>
    </row>
    <row r="1210" spans="1:25" s="112" customFormat="1" ht="21.95" customHeight="1" x14ac:dyDescent="0.25">
      <c r="A1210" s="98">
        <v>23</v>
      </c>
      <c r="B1210" s="144" t="s">
        <v>1597</v>
      </c>
      <c r="C1210" s="114">
        <v>4847899.08</v>
      </c>
      <c r="D1210" s="275">
        <v>0</v>
      </c>
      <c r="E1210" s="111">
        <v>0</v>
      </c>
      <c r="F1210" s="165">
        <v>0</v>
      </c>
      <c r="G1210" s="111">
        <v>0</v>
      </c>
      <c r="H1210" s="121">
        <v>0</v>
      </c>
      <c r="I1210" s="114">
        <v>0</v>
      </c>
      <c r="J1210" s="111">
        <v>0</v>
      </c>
      <c r="K1210" s="111">
        <v>0</v>
      </c>
      <c r="L1210" s="111">
        <v>2880.33</v>
      </c>
      <c r="M1210" s="111">
        <v>3242769.56</v>
      </c>
      <c r="N1210" s="111">
        <v>0</v>
      </c>
      <c r="O1210" s="111">
        <v>0</v>
      </c>
      <c r="P1210" s="111">
        <v>0</v>
      </c>
      <c r="Q1210" s="111">
        <v>0</v>
      </c>
      <c r="R1210" s="111">
        <v>0</v>
      </c>
      <c r="S1210" s="111">
        <v>0</v>
      </c>
      <c r="T1210" s="111">
        <v>732415.57</v>
      </c>
      <c r="U1210" s="111">
        <v>0</v>
      </c>
      <c r="V1210" s="111">
        <v>0</v>
      </c>
      <c r="W1210" s="111">
        <v>872713.95</v>
      </c>
      <c r="X1210" s="186">
        <v>0</v>
      </c>
      <c r="Y1210" s="111"/>
    </row>
    <row r="1211" spans="1:25" s="99" customFormat="1" ht="21.95" customHeight="1" x14ac:dyDescent="0.25">
      <c r="A1211" s="333"/>
      <c r="B1211" s="145" t="s">
        <v>683</v>
      </c>
      <c r="C1211" s="122">
        <f t="shared" ref="C1211:Y1211" si="90">SUM(C1212:C1215)</f>
        <v>2362486</v>
      </c>
      <c r="D1211" s="122">
        <f t="shared" si="90"/>
        <v>0</v>
      </c>
      <c r="E1211" s="122">
        <f t="shared" si="90"/>
        <v>1428197.54</v>
      </c>
      <c r="F1211" s="133">
        <f t="shared" si="90"/>
        <v>0</v>
      </c>
      <c r="G1211" s="122">
        <f t="shared" si="90"/>
        <v>0</v>
      </c>
      <c r="H1211" s="122">
        <f t="shared" si="90"/>
        <v>0</v>
      </c>
      <c r="I1211" s="122">
        <f t="shared" si="90"/>
        <v>0</v>
      </c>
      <c r="J1211" s="122">
        <f t="shared" si="90"/>
        <v>1248</v>
      </c>
      <c r="K1211" s="122">
        <f t="shared" si="90"/>
        <v>934288.46</v>
      </c>
      <c r="L1211" s="122">
        <f t="shared" si="90"/>
        <v>0</v>
      </c>
      <c r="M1211" s="122">
        <f t="shared" si="90"/>
        <v>0</v>
      </c>
      <c r="N1211" s="122">
        <f t="shared" si="90"/>
        <v>0</v>
      </c>
      <c r="O1211" s="122">
        <f t="shared" si="90"/>
        <v>0</v>
      </c>
      <c r="P1211" s="122">
        <f t="shared" si="90"/>
        <v>0</v>
      </c>
      <c r="Q1211" s="122">
        <f t="shared" si="90"/>
        <v>0</v>
      </c>
      <c r="R1211" s="122">
        <f t="shared" si="90"/>
        <v>0</v>
      </c>
      <c r="S1211" s="122">
        <f t="shared" si="90"/>
        <v>0</v>
      </c>
      <c r="T1211" s="122">
        <f t="shared" si="90"/>
        <v>0</v>
      </c>
      <c r="U1211" s="122">
        <f t="shared" si="90"/>
        <v>0</v>
      </c>
      <c r="V1211" s="122">
        <f t="shared" si="90"/>
        <v>0</v>
      </c>
      <c r="W1211" s="122">
        <f t="shared" si="90"/>
        <v>0</v>
      </c>
      <c r="X1211" s="191">
        <f t="shared" si="90"/>
        <v>0</v>
      </c>
      <c r="Y1211" s="122">
        <f t="shared" si="90"/>
        <v>0</v>
      </c>
    </row>
    <row r="1212" spans="1:25" s="112" customFormat="1" ht="21.95" customHeight="1" x14ac:dyDescent="0.25">
      <c r="A1212" s="98">
        <v>1</v>
      </c>
      <c r="B1212" s="144" t="s">
        <v>568</v>
      </c>
      <c r="C1212" s="114">
        <v>689956.98</v>
      </c>
      <c r="D1212" s="277" t="s">
        <v>626</v>
      </c>
      <c r="E1212" s="114">
        <v>689956.98</v>
      </c>
      <c r="F1212" s="228"/>
      <c r="G1212" s="114"/>
      <c r="H1212" s="114"/>
      <c r="I1212" s="114"/>
      <c r="J1212" s="114"/>
      <c r="K1212" s="114"/>
      <c r="L1212" s="114"/>
      <c r="M1212" s="114"/>
      <c r="N1212" s="114"/>
      <c r="O1212" s="114"/>
      <c r="P1212" s="114"/>
      <c r="Q1212" s="114"/>
      <c r="R1212" s="114"/>
      <c r="S1212" s="114"/>
      <c r="T1212" s="114"/>
      <c r="U1212" s="114"/>
      <c r="V1212" s="114"/>
      <c r="W1212" s="114"/>
      <c r="X1212" s="192"/>
      <c r="Y1212" s="114"/>
    </row>
    <row r="1213" spans="1:25" s="112" customFormat="1" ht="21.95" customHeight="1" x14ac:dyDescent="0.25">
      <c r="A1213" s="98">
        <v>2</v>
      </c>
      <c r="B1213" s="144" t="s">
        <v>569</v>
      </c>
      <c r="C1213" s="114">
        <v>738240.56</v>
      </c>
      <c r="D1213" s="277" t="s">
        <v>640</v>
      </c>
      <c r="E1213" s="114">
        <v>738240.56</v>
      </c>
      <c r="F1213" s="228"/>
      <c r="G1213" s="114"/>
      <c r="H1213" s="114"/>
      <c r="I1213" s="114"/>
      <c r="J1213" s="114"/>
      <c r="K1213" s="114"/>
      <c r="L1213" s="114"/>
      <c r="M1213" s="114"/>
      <c r="N1213" s="114"/>
      <c r="O1213" s="114"/>
      <c r="P1213" s="114"/>
      <c r="Q1213" s="114"/>
      <c r="R1213" s="114"/>
      <c r="S1213" s="114"/>
      <c r="T1213" s="114"/>
      <c r="U1213" s="114"/>
      <c r="V1213" s="114"/>
      <c r="W1213" s="114"/>
      <c r="X1213" s="192"/>
      <c r="Y1213" s="114"/>
    </row>
    <row r="1214" spans="1:25" s="112" customFormat="1" ht="21.95" customHeight="1" x14ac:dyDescent="0.25">
      <c r="A1214" s="98">
        <v>3</v>
      </c>
      <c r="B1214" s="144" t="s">
        <v>570</v>
      </c>
      <c r="C1214" s="114">
        <v>531317.31999999995</v>
      </c>
      <c r="D1214" s="277"/>
      <c r="E1214" s="114"/>
      <c r="F1214" s="228"/>
      <c r="G1214" s="114"/>
      <c r="H1214" s="114"/>
      <c r="I1214" s="114"/>
      <c r="J1214" s="114">
        <v>816</v>
      </c>
      <c r="K1214" s="114">
        <v>531317.31999999995</v>
      </c>
      <c r="L1214" s="114"/>
      <c r="M1214" s="114"/>
      <c r="N1214" s="114"/>
      <c r="O1214" s="114"/>
      <c r="P1214" s="114"/>
      <c r="Q1214" s="114"/>
      <c r="R1214" s="114"/>
      <c r="S1214" s="114"/>
      <c r="T1214" s="114"/>
      <c r="U1214" s="114"/>
      <c r="V1214" s="114"/>
      <c r="W1214" s="114"/>
      <c r="X1214" s="192"/>
      <c r="Y1214" s="114"/>
    </row>
    <row r="1215" spans="1:25" s="112" customFormat="1" ht="21.95" customHeight="1" x14ac:dyDescent="0.25">
      <c r="A1215" s="98">
        <v>4</v>
      </c>
      <c r="B1215" s="144" t="s">
        <v>2128</v>
      </c>
      <c r="C1215" s="114">
        <v>402971.14</v>
      </c>
      <c r="D1215" s="277"/>
      <c r="E1215" s="114"/>
      <c r="F1215" s="228"/>
      <c r="G1215" s="114"/>
      <c r="H1215" s="114"/>
      <c r="I1215" s="114"/>
      <c r="J1215" s="114">
        <v>432</v>
      </c>
      <c r="K1215" s="114">
        <v>402971.14</v>
      </c>
      <c r="L1215" s="114"/>
      <c r="M1215" s="114"/>
      <c r="N1215" s="114"/>
      <c r="O1215" s="114"/>
      <c r="P1215" s="114"/>
      <c r="Q1215" s="114"/>
      <c r="R1215" s="114"/>
      <c r="S1215" s="114"/>
      <c r="T1215" s="114"/>
      <c r="U1215" s="114"/>
      <c r="V1215" s="114"/>
      <c r="W1215" s="114"/>
      <c r="X1215" s="192"/>
      <c r="Y1215" s="114"/>
    </row>
    <row r="1216" spans="1:25" s="112" customFormat="1" ht="21.95" customHeight="1" x14ac:dyDescent="0.25">
      <c r="A1216" s="98"/>
      <c r="B1216" s="145" t="s">
        <v>360</v>
      </c>
      <c r="C1216" s="122">
        <f t="shared" ref="C1216:Y1216" si="91">SUM(C1217:C1227)</f>
        <v>2441063.7999999998</v>
      </c>
      <c r="D1216" s="277">
        <f t="shared" si="91"/>
        <v>0</v>
      </c>
      <c r="E1216" s="122">
        <f t="shared" si="91"/>
        <v>919611.8</v>
      </c>
      <c r="F1216" s="133">
        <f t="shared" si="91"/>
        <v>0</v>
      </c>
      <c r="G1216" s="122">
        <f t="shared" si="91"/>
        <v>0</v>
      </c>
      <c r="H1216" s="122">
        <f t="shared" si="91"/>
        <v>1088.9000000000001</v>
      </c>
      <c r="I1216" s="122">
        <f t="shared" si="91"/>
        <v>1169115.8700000001</v>
      </c>
      <c r="J1216" s="122">
        <f t="shared" si="91"/>
        <v>0</v>
      </c>
      <c r="K1216" s="122">
        <f t="shared" si="91"/>
        <v>0</v>
      </c>
      <c r="L1216" s="122">
        <f t="shared" si="91"/>
        <v>0</v>
      </c>
      <c r="M1216" s="122">
        <f t="shared" si="91"/>
        <v>0</v>
      </c>
      <c r="N1216" s="122">
        <f t="shared" si="91"/>
        <v>0</v>
      </c>
      <c r="O1216" s="122">
        <f t="shared" si="91"/>
        <v>204044.05</v>
      </c>
      <c r="P1216" s="122">
        <f t="shared" si="91"/>
        <v>148292.07999999999</v>
      </c>
      <c r="Q1216" s="122">
        <f t="shared" si="91"/>
        <v>0</v>
      </c>
      <c r="R1216" s="122">
        <f t="shared" si="91"/>
        <v>0</v>
      </c>
      <c r="S1216" s="122">
        <f t="shared" si="91"/>
        <v>0</v>
      </c>
      <c r="T1216" s="122">
        <f t="shared" si="91"/>
        <v>0</v>
      </c>
      <c r="U1216" s="122">
        <f t="shared" si="91"/>
        <v>0</v>
      </c>
      <c r="V1216" s="122">
        <f t="shared" si="91"/>
        <v>0</v>
      </c>
      <c r="W1216" s="122">
        <f t="shared" si="91"/>
        <v>0</v>
      </c>
      <c r="X1216" s="191">
        <f t="shared" si="91"/>
        <v>0</v>
      </c>
      <c r="Y1216" s="122">
        <f t="shared" si="91"/>
        <v>0</v>
      </c>
    </row>
    <row r="1217" spans="1:25" s="112" customFormat="1" ht="21.75" customHeight="1" x14ac:dyDescent="0.25">
      <c r="A1217" s="98">
        <v>1</v>
      </c>
      <c r="B1217" s="144" t="s">
        <v>1460</v>
      </c>
      <c r="C1217" s="114">
        <v>490379.79</v>
      </c>
      <c r="D1217" s="275"/>
      <c r="E1217" s="111"/>
      <c r="F1217" s="165"/>
      <c r="G1217" s="111"/>
      <c r="H1217" s="121">
        <v>291.7</v>
      </c>
      <c r="I1217" s="114">
        <v>490379.79</v>
      </c>
      <c r="J1217" s="111"/>
      <c r="K1217" s="111"/>
      <c r="L1217" s="111"/>
      <c r="M1217" s="111"/>
      <c r="N1217" s="111"/>
      <c r="O1217" s="111"/>
      <c r="P1217" s="111"/>
      <c r="Q1217" s="111"/>
      <c r="R1217" s="111"/>
      <c r="S1217" s="111"/>
      <c r="T1217" s="111"/>
      <c r="U1217" s="111"/>
      <c r="V1217" s="111"/>
      <c r="W1217" s="111"/>
      <c r="X1217" s="186"/>
      <c r="Y1217" s="111"/>
    </row>
    <row r="1218" spans="1:25" s="112" customFormat="1" ht="21.95" customHeight="1" x14ac:dyDescent="0.25">
      <c r="A1218" s="98">
        <v>2</v>
      </c>
      <c r="B1218" s="144" t="s">
        <v>1462</v>
      </c>
      <c r="C1218" s="114">
        <v>162862.13</v>
      </c>
      <c r="D1218" s="275" t="s">
        <v>626</v>
      </c>
      <c r="E1218" s="111">
        <v>162862.13</v>
      </c>
      <c r="F1218" s="165"/>
      <c r="G1218" s="111"/>
      <c r="H1218" s="121"/>
      <c r="I1218" s="114"/>
      <c r="J1218" s="111"/>
      <c r="K1218" s="111"/>
      <c r="L1218" s="111"/>
      <c r="M1218" s="111"/>
      <c r="N1218" s="111"/>
      <c r="O1218" s="111"/>
      <c r="P1218" s="111"/>
      <c r="Q1218" s="111"/>
      <c r="R1218" s="111"/>
      <c r="S1218" s="111"/>
      <c r="T1218" s="111"/>
      <c r="U1218" s="111"/>
      <c r="V1218" s="111"/>
      <c r="W1218" s="111"/>
      <c r="X1218" s="186"/>
      <c r="Y1218" s="111"/>
    </row>
    <row r="1219" spans="1:25" s="112" customFormat="1" ht="21.75" customHeight="1" x14ac:dyDescent="0.25">
      <c r="A1219" s="98">
        <v>3</v>
      </c>
      <c r="B1219" s="144" t="s">
        <v>1463</v>
      </c>
      <c r="C1219" s="114">
        <v>233704.83</v>
      </c>
      <c r="D1219" s="275" t="s">
        <v>684</v>
      </c>
      <c r="E1219" s="111">
        <v>233704.83</v>
      </c>
      <c r="F1219" s="165"/>
      <c r="G1219" s="111"/>
      <c r="H1219" s="121"/>
      <c r="I1219" s="114"/>
      <c r="J1219" s="111"/>
      <c r="K1219" s="111"/>
      <c r="L1219" s="111"/>
      <c r="M1219" s="111"/>
      <c r="N1219" s="111"/>
      <c r="O1219" s="111"/>
      <c r="P1219" s="111"/>
      <c r="Q1219" s="111"/>
      <c r="R1219" s="111"/>
      <c r="S1219" s="111"/>
      <c r="T1219" s="111"/>
      <c r="U1219" s="111"/>
      <c r="V1219" s="111"/>
      <c r="W1219" s="111"/>
      <c r="X1219" s="186"/>
      <c r="Y1219" s="111"/>
    </row>
    <row r="1220" spans="1:25" s="112" customFormat="1" ht="21.95" customHeight="1" x14ac:dyDescent="0.25">
      <c r="A1220" s="98">
        <v>4</v>
      </c>
      <c r="B1220" s="144" t="s">
        <v>1464</v>
      </c>
      <c r="C1220" s="114">
        <v>66094.649999999994</v>
      </c>
      <c r="D1220" s="275" t="s">
        <v>639</v>
      </c>
      <c r="E1220" s="111">
        <v>66094.649999999994</v>
      </c>
      <c r="F1220" s="165"/>
      <c r="G1220" s="111"/>
      <c r="H1220" s="121"/>
      <c r="I1220" s="114"/>
      <c r="J1220" s="111"/>
      <c r="K1220" s="111"/>
      <c r="L1220" s="111"/>
      <c r="M1220" s="111"/>
      <c r="N1220" s="111"/>
      <c r="O1220" s="111"/>
      <c r="P1220" s="111"/>
      <c r="Q1220" s="111"/>
      <c r="R1220" s="111"/>
      <c r="S1220" s="111"/>
      <c r="T1220" s="111"/>
      <c r="U1220" s="111"/>
      <c r="V1220" s="111"/>
      <c r="W1220" s="111"/>
      <c r="X1220" s="186"/>
      <c r="Y1220" s="111"/>
    </row>
    <row r="1221" spans="1:25" s="112" customFormat="1" ht="21.95" customHeight="1" x14ac:dyDescent="0.25">
      <c r="A1221" s="98">
        <v>5</v>
      </c>
      <c r="B1221" s="144" t="s">
        <v>1465</v>
      </c>
      <c r="C1221" s="114">
        <v>204044.05</v>
      </c>
      <c r="D1221" s="275"/>
      <c r="E1221" s="111"/>
      <c r="F1221" s="165"/>
      <c r="G1221" s="111"/>
      <c r="H1221" s="121"/>
      <c r="I1221" s="114"/>
      <c r="J1221" s="111"/>
      <c r="K1221" s="111"/>
      <c r="L1221" s="111"/>
      <c r="M1221" s="111"/>
      <c r="N1221" s="111"/>
      <c r="O1221" s="111">
        <v>204044.05</v>
      </c>
      <c r="P1221" s="111"/>
      <c r="Q1221" s="111"/>
      <c r="R1221" s="111"/>
      <c r="S1221" s="111"/>
      <c r="T1221" s="111"/>
      <c r="U1221" s="111"/>
      <c r="V1221" s="111"/>
      <c r="W1221" s="111"/>
      <c r="X1221" s="186"/>
      <c r="Y1221" s="111"/>
    </row>
    <row r="1222" spans="1:25" s="112" customFormat="1" ht="21.95" customHeight="1" x14ac:dyDescent="0.25">
      <c r="A1222" s="98">
        <v>6</v>
      </c>
      <c r="B1222" s="144" t="s">
        <v>1467</v>
      </c>
      <c r="C1222" s="114">
        <v>47334.09</v>
      </c>
      <c r="D1222" s="275" t="s">
        <v>638</v>
      </c>
      <c r="E1222" s="111">
        <v>47334.09</v>
      </c>
      <c r="F1222" s="165"/>
      <c r="G1222" s="111"/>
      <c r="H1222" s="121"/>
      <c r="I1222" s="114"/>
      <c r="J1222" s="111"/>
      <c r="K1222" s="111"/>
      <c r="L1222" s="111"/>
      <c r="M1222" s="111"/>
      <c r="N1222" s="111"/>
      <c r="O1222" s="111"/>
      <c r="P1222" s="111"/>
      <c r="Q1222" s="111"/>
      <c r="R1222" s="111"/>
      <c r="S1222" s="111"/>
      <c r="T1222" s="111"/>
      <c r="U1222" s="111"/>
      <c r="V1222" s="111"/>
      <c r="W1222" s="111"/>
      <c r="X1222" s="186"/>
      <c r="Y1222" s="111"/>
    </row>
    <row r="1223" spans="1:25" s="112" customFormat="1" ht="21.95" customHeight="1" x14ac:dyDescent="0.25">
      <c r="A1223" s="98">
        <v>7</v>
      </c>
      <c r="B1223" s="144" t="s">
        <v>1468</v>
      </c>
      <c r="C1223" s="114">
        <v>176061.18</v>
      </c>
      <c r="D1223" s="275" t="s">
        <v>639</v>
      </c>
      <c r="E1223" s="111">
        <v>27769.1</v>
      </c>
      <c r="F1223" s="165"/>
      <c r="G1223" s="111"/>
      <c r="H1223" s="121"/>
      <c r="I1223" s="114"/>
      <c r="J1223" s="111"/>
      <c r="K1223" s="111"/>
      <c r="L1223" s="111"/>
      <c r="M1223" s="111"/>
      <c r="N1223" s="111"/>
      <c r="O1223" s="111"/>
      <c r="P1223" s="160">
        <v>148292.07999999999</v>
      </c>
      <c r="Q1223" s="111"/>
      <c r="R1223" s="111"/>
      <c r="S1223" s="111"/>
      <c r="T1223" s="111"/>
      <c r="U1223" s="111"/>
      <c r="V1223" s="111"/>
      <c r="W1223" s="160"/>
      <c r="X1223" s="186"/>
      <c r="Y1223" s="111"/>
    </row>
    <row r="1224" spans="1:25" s="112" customFormat="1" ht="21.95" customHeight="1" x14ac:dyDescent="0.25">
      <c r="A1224" s="98">
        <v>8</v>
      </c>
      <c r="B1224" s="144" t="s">
        <v>1469</v>
      </c>
      <c r="C1224" s="114">
        <v>40941.31</v>
      </c>
      <c r="D1224" s="275" t="s">
        <v>639</v>
      </c>
      <c r="E1224" s="111">
        <v>40941.31</v>
      </c>
      <c r="F1224" s="165"/>
      <c r="G1224" s="111"/>
      <c r="H1224" s="121"/>
      <c r="I1224" s="114"/>
      <c r="J1224" s="111"/>
      <c r="K1224" s="111"/>
      <c r="L1224" s="111"/>
      <c r="M1224" s="111"/>
      <c r="N1224" s="111"/>
      <c r="O1224" s="111"/>
      <c r="P1224" s="111"/>
      <c r="Q1224" s="111"/>
      <c r="R1224" s="111"/>
      <c r="S1224" s="111"/>
      <c r="T1224" s="111"/>
      <c r="U1224" s="111"/>
      <c r="V1224" s="111"/>
      <c r="W1224" s="111"/>
      <c r="X1224" s="186"/>
      <c r="Y1224" s="111"/>
    </row>
    <row r="1225" spans="1:25" s="112" customFormat="1" ht="21.95" customHeight="1" x14ac:dyDescent="0.25">
      <c r="A1225" s="98">
        <v>9</v>
      </c>
      <c r="B1225" s="144" t="s">
        <v>1471</v>
      </c>
      <c r="C1225" s="114">
        <v>226734.3</v>
      </c>
      <c r="D1225" s="275" t="s">
        <v>672</v>
      </c>
      <c r="E1225" s="111">
        <v>226734.3</v>
      </c>
      <c r="F1225" s="165"/>
      <c r="G1225" s="111"/>
      <c r="H1225" s="121"/>
      <c r="I1225" s="114"/>
      <c r="J1225" s="111"/>
      <c r="K1225" s="111"/>
      <c r="L1225" s="111"/>
      <c r="M1225" s="111"/>
      <c r="N1225" s="111"/>
      <c r="O1225" s="111"/>
      <c r="P1225" s="111"/>
      <c r="Q1225" s="111"/>
      <c r="R1225" s="111"/>
      <c r="S1225" s="111"/>
      <c r="T1225" s="111"/>
      <c r="U1225" s="111"/>
      <c r="V1225" s="111"/>
      <c r="W1225" s="111"/>
      <c r="X1225" s="186"/>
      <c r="Y1225" s="111"/>
    </row>
    <row r="1226" spans="1:25" s="112" customFormat="1" ht="21.95" customHeight="1" x14ac:dyDescent="0.25">
      <c r="A1226" s="98">
        <v>10</v>
      </c>
      <c r="B1226" s="144" t="s">
        <v>1472</v>
      </c>
      <c r="C1226" s="114">
        <v>114171.39</v>
      </c>
      <c r="D1226" s="275" t="s">
        <v>626</v>
      </c>
      <c r="E1226" s="111">
        <v>114171.39</v>
      </c>
      <c r="F1226" s="165"/>
      <c r="G1226" s="111"/>
      <c r="H1226" s="121"/>
      <c r="I1226" s="114"/>
      <c r="J1226" s="111"/>
      <c r="K1226" s="111"/>
      <c r="L1226" s="111"/>
      <c r="M1226" s="111"/>
      <c r="N1226" s="111"/>
      <c r="O1226" s="111"/>
      <c r="P1226" s="111"/>
      <c r="Q1226" s="111"/>
      <c r="R1226" s="111"/>
      <c r="S1226" s="111"/>
      <c r="T1226" s="111"/>
      <c r="U1226" s="111"/>
      <c r="V1226" s="111"/>
      <c r="W1226" s="111"/>
      <c r="X1226" s="186"/>
      <c r="Y1226" s="111"/>
    </row>
    <row r="1227" spans="1:25" s="112" customFormat="1" ht="21.75" customHeight="1" x14ac:dyDescent="0.25">
      <c r="A1227" s="98">
        <v>11</v>
      </c>
      <c r="B1227" s="144" t="s">
        <v>1473</v>
      </c>
      <c r="C1227" s="114">
        <v>678736.08</v>
      </c>
      <c r="D1227" s="275"/>
      <c r="E1227" s="111"/>
      <c r="F1227" s="165"/>
      <c r="G1227" s="111"/>
      <c r="H1227" s="121">
        <v>797.2</v>
      </c>
      <c r="I1227" s="114">
        <v>678736.08</v>
      </c>
      <c r="J1227" s="111"/>
      <c r="K1227" s="111"/>
      <c r="L1227" s="111"/>
      <c r="M1227" s="111"/>
      <c r="N1227" s="111"/>
      <c r="O1227" s="111"/>
      <c r="P1227" s="111"/>
      <c r="Q1227" s="111"/>
      <c r="R1227" s="111"/>
      <c r="S1227" s="111"/>
      <c r="T1227" s="111"/>
      <c r="U1227" s="111"/>
      <c r="V1227" s="111"/>
      <c r="W1227" s="111"/>
      <c r="X1227" s="186"/>
      <c r="Y1227" s="111"/>
    </row>
    <row r="1228" spans="1:25" s="112" customFormat="1" ht="21.95" customHeight="1" x14ac:dyDescent="0.25">
      <c r="A1228" s="98"/>
      <c r="B1228" s="145" t="s">
        <v>362</v>
      </c>
      <c r="C1228" s="122">
        <f>SUM(C1229:C1231)</f>
        <v>763562.73</v>
      </c>
      <c r="D1228" s="122">
        <f t="shared" ref="D1228:Y1228" si="92">SUM(D1229:D1231)</f>
        <v>0</v>
      </c>
      <c r="E1228" s="122">
        <f t="shared" si="92"/>
        <v>296170.34999999998</v>
      </c>
      <c r="F1228" s="133">
        <f t="shared" si="92"/>
        <v>0</v>
      </c>
      <c r="G1228" s="122">
        <f t="shared" si="92"/>
        <v>0</v>
      </c>
      <c r="H1228" s="122">
        <f t="shared" si="92"/>
        <v>0</v>
      </c>
      <c r="I1228" s="122">
        <f t="shared" si="92"/>
        <v>0</v>
      </c>
      <c r="J1228" s="122">
        <f t="shared" si="92"/>
        <v>0</v>
      </c>
      <c r="K1228" s="122">
        <f t="shared" si="92"/>
        <v>0</v>
      </c>
      <c r="L1228" s="122">
        <f t="shared" si="92"/>
        <v>764.3</v>
      </c>
      <c r="M1228" s="122">
        <f t="shared" si="92"/>
        <v>467392.38</v>
      </c>
      <c r="N1228" s="122">
        <f t="shared" si="92"/>
        <v>0</v>
      </c>
      <c r="O1228" s="122">
        <f t="shared" si="92"/>
        <v>0</v>
      </c>
      <c r="P1228" s="122">
        <f t="shared" si="92"/>
        <v>0</v>
      </c>
      <c r="Q1228" s="122">
        <f t="shared" si="92"/>
        <v>0</v>
      </c>
      <c r="R1228" s="122">
        <f t="shared" si="92"/>
        <v>0</v>
      </c>
      <c r="S1228" s="122">
        <f t="shared" si="92"/>
        <v>0</v>
      </c>
      <c r="T1228" s="122">
        <f t="shared" si="92"/>
        <v>0</v>
      </c>
      <c r="U1228" s="122">
        <f t="shared" si="92"/>
        <v>0</v>
      </c>
      <c r="V1228" s="122">
        <f t="shared" si="92"/>
        <v>0</v>
      </c>
      <c r="W1228" s="122">
        <f t="shared" si="92"/>
        <v>0</v>
      </c>
      <c r="X1228" s="191">
        <f t="shared" si="92"/>
        <v>0</v>
      </c>
      <c r="Y1228" s="122">
        <f t="shared" si="92"/>
        <v>0</v>
      </c>
    </row>
    <row r="1229" spans="1:25" s="112" customFormat="1" ht="21.95" customHeight="1" x14ac:dyDescent="0.25">
      <c r="A1229" s="98">
        <v>1</v>
      </c>
      <c r="B1229" s="144" t="s">
        <v>673</v>
      </c>
      <c r="C1229" s="114">
        <v>108504.13</v>
      </c>
      <c r="D1229" s="277" t="s">
        <v>655</v>
      </c>
      <c r="E1229" s="114">
        <v>108504.13</v>
      </c>
      <c r="F1229" s="228"/>
      <c r="G1229" s="114"/>
      <c r="H1229" s="114"/>
      <c r="I1229" s="114"/>
      <c r="J1229" s="114"/>
      <c r="K1229" s="114"/>
      <c r="L1229" s="114"/>
      <c r="M1229" s="114"/>
      <c r="N1229" s="114"/>
      <c r="O1229" s="114"/>
      <c r="P1229" s="114"/>
      <c r="Q1229" s="114"/>
      <c r="R1229" s="114"/>
      <c r="S1229" s="114"/>
      <c r="T1229" s="114"/>
      <c r="U1229" s="114"/>
      <c r="V1229" s="114"/>
      <c r="W1229" s="114"/>
      <c r="X1229" s="192"/>
      <c r="Y1229" s="114"/>
    </row>
    <row r="1230" spans="1:25" s="112" customFormat="1" ht="21.95" customHeight="1" x14ac:dyDescent="0.25">
      <c r="A1230" s="98">
        <v>2</v>
      </c>
      <c r="B1230" s="144" t="s">
        <v>366</v>
      </c>
      <c r="C1230" s="114">
        <v>374796.71</v>
      </c>
      <c r="D1230" s="277" t="s">
        <v>655</v>
      </c>
      <c r="E1230" s="114">
        <v>107374.64</v>
      </c>
      <c r="F1230" s="228"/>
      <c r="G1230" s="114"/>
      <c r="H1230" s="114"/>
      <c r="I1230" s="114"/>
      <c r="J1230" s="114"/>
      <c r="K1230" s="114"/>
      <c r="L1230" s="114">
        <v>437.3</v>
      </c>
      <c r="M1230" s="114">
        <v>267422.07</v>
      </c>
      <c r="N1230" s="114"/>
      <c r="O1230" s="114"/>
      <c r="P1230" s="114"/>
      <c r="Q1230" s="114"/>
      <c r="R1230" s="114"/>
      <c r="S1230" s="114"/>
      <c r="T1230" s="114"/>
      <c r="U1230" s="114"/>
      <c r="V1230" s="114"/>
      <c r="W1230" s="114"/>
      <c r="X1230" s="192"/>
      <c r="Y1230" s="114"/>
    </row>
    <row r="1231" spans="1:25" s="112" customFormat="1" ht="21.95" customHeight="1" x14ac:dyDescent="0.25">
      <c r="A1231" s="98">
        <v>3</v>
      </c>
      <c r="B1231" s="144" t="s">
        <v>571</v>
      </c>
      <c r="C1231" s="114">
        <v>280261.89</v>
      </c>
      <c r="D1231" s="277" t="s">
        <v>655</v>
      </c>
      <c r="E1231" s="114">
        <v>80291.58</v>
      </c>
      <c r="F1231" s="228"/>
      <c r="G1231" s="114"/>
      <c r="H1231" s="114"/>
      <c r="I1231" s="114"/>
      <c r="J1231" s="114"/>
      <c r="K1231" s="114"/>
      <c r="L1231" s="114">
        <v>327</v>
      </c>
      <c r="M1231" s="114">
        <v>199970.31</v>
      </c>
      <c r="N1231" s="114"/>
      <c r="O1231" s="114"/>
      <c r="P1231" s="114"/>
      <c r="Q1231" s="114"/>
      <c r="R1231" s="114"/>
      <c r="S1231" s="114"/>
      <c r="T1231" s="114"/>
      <c r="U1231" s="114"/>
      <c r="V1231" s="114"/>
      <c r="W1231" s="114"/>
      <c r="X1231" s="192"/>
      <c r="Y1231" s="114"/>
    </row>
    <row r="1232" spans="1:25" s="112" customFormat="1" ht="20.25" customHeight="1" x14ac:dyDescent="0.25">
      <c r="A1232" s="98"/>
      <c r="B1232" s="145" t="s">
        <v>367</v>
      </c>
      <c r="C1232" s="122">
        <f t="shared" ref="C1232:X1232" si="93">SUM(C1233:C1234)</f>
        <v>2057794.98</v>
      </c>
      <c r="D1232" s="277">
        <f t="shared" si="93"/>
        <v>0</v>
      </c>
      <c r="E1232" s="122">
        <f t="shared" si="93"/>
        <v>0</v>
      </c>
      <c r="F1232" s="133">
        <f t="shared" si="93"/>
        <v>0</v>
      </c>
      <c r="G1232" s="122">
        <f t="shared" si="93"/>
        <v>0</v>
      </c>
      <c r="H1232" s="122">
        <f t="shared" si="93"/>
        <v>0</v>
      </c>
      <c r="I1232" s="122">
        <f t="shared" si="93"/>
        <v>1007794.98</v>
      </c>
      <c r="J1232" s="122">
        <f t="shared" si="93"/>
        <v>0</v>
      </c>
      <c r="K1232" s="122">
        <f t="shared" si="93"/>
        <v>0</v>
      </c>
      <c r="L1232" s="122">
        <f t="shared" si="93"/>
        <v>0</v>
      </c>
      <c r="M1232" s="122">
        <f t="shared" si="93"/>
        <v>1050000</v>
      </c>
      <c r="N1232" s="122">
        <f t="shared" si="93"/>
        <v>0</v>
      </c>
      <c r="O1232" s="122">
        <f t="shared" si="93"/>
        <v>0</v>
      </c>
      <c r="P1232" s="122">
        <f t="shared" si="93"/>
        <v>0</v>
      </c>
      <c r="Q1232" s="122">
        <f t="shared" si="93"/>
        <v>0</v>
      </c>
      <c r="R1232" s="122">
        <f t="shared" si="93"/>
        <v>0</v>
      </c>
      <c r="S1232" s="122">
        <f t="shared" si="93"/>
        <v>0</v>
      </c>
      <c r="T1232" s="122">
        <f t="shared" si="93"/>
        <v>0</v>
      </c>
      <c r="U1232" s="122">
        <f t="shared" si="93"/>
        <v>0</v>
      </c>
      <c r="V1232" s="122">
        <f t="shared" si="93"/>
        <v>0</v>
      </c>
      <c r="W1232" s="122">
        <f t="shared" si="93"/>
        <v>0</v>
      </c>
      <c r="X1232" s="191">
        <f t="shared" si="93"/>
        <v>0</v>
      </c>
      <c r="Y1232" s="122"/>
    </row>
    <row r="1233" spans="1:25" s="112" customFormat="1" ht="21.95" customHeight="1" x14ac:dyDescent="0.25">
      <c r="A1233" s="98">
        <v>1</v>
      </c>
      <c r="B1233" s="144" t="s">
        <v>368</v>
      </c>
      <c r="C1233" s="114">
        <v>857794.98</v>
      </c>
      <c r="D1233" s="275"/>
      <c r="E1233" s="111"/>
      <c r="F1233" s="165"/>
      <c r="G1233" s="111"/>
      <c r="H1233" s="121"/>
      <c r="I1233" s="114">
        <v>857794.98</v>
      </c>
      <c r="J1233" s="111"/>
      <c r="K1233" s="111"/>
      <c r="L1233" s="111"/>
      <c r="M1233" s="111"/>
      <c r="N1233" s="111"/>
      <c r="O1233" s="111"/>
      <c r="P1233" s="111"/>
      <c r="Q1233" s="111"/>
      <c r="R1233" s="111"/>
      <c r="S1233" s="111"/>
      <c r="T1233" s="111"/>
      <c r="U1233" s="111"/>
      <c r="V1233" s="111"/>
      <c r="W1233" s="111"/>
      <c r="X1233" s="186"/>
      <c r="Y1233" s="111"/>
    </row>
    <row r="1234" spans="1:25" s="112" customFormat="1" ht="21.95" customHeight="1" x14ac:dyDescent="0.25">
      <c r="A1234" s="98">
        <v>2</v>
      </c>
      <c r="B1234" s="144" t="s">
        <v>788</v>
      </c>
      <c r="C1234" s="114">
        <v>1200000</v>
      </c>
      <c r="D1234" s="275"/>
      <c r="E1234" s="111"/>
      <c r="F1234" s="165"/>
      <c r="G1234" s="111"/>
      <c r="H1234" s="121"/>
      <c r="I1234" s="114">
        <v>150000</v>
      </c>
      <c r="J1234" s="111"/>
      <c r="K1234" s="111"/>
      <c r="L1234" s="111"/>
      <c r="M1234" s="111">
        <v>1050000</v>
      </c>
      <c r="N1234" s="111"/>
      <c r="O1234" s="111"/>
      <c r="P1234" s="111"/>
      <c r="Q1234" s="111"/>
      <c r="R1234" s="111"/>
      <c r="S1234" s="111"/>
      <c r="T1234" s="111"/>
      <c r="U1234" s="111"/>
      <c r="V1234" s="111"/>
      <c r="W1234" s="111"/>
      <c r="X1234" s="186"/>
      <c r="Y1234" s="111"/>
    </row>
    <row r="1235" spans="1:25" ht="21.95" customHeight="1" x14ac:dyDescent="0.25">
      <c r="B1235" s="145" t="s">
        <v>151</v>
      </c>
      <c r="C1235" s="122">
        <f>SUM(C1236:C1241)</f>
        <v>11258410.01</v>
      </c>
      <c r="D1235" s="122">
        <f t="shared" ref="D1235:Y1235" si="94">SUM(D1236:D1241)</f>
        <v>0</v>
      </c>
      <c r="E1235" s="122">
        <f t="shared" si="94"/>
        <v>0</v>
      </c>
      <c r="F1235" s="133">
        <f t="shared" si="94"/>
        <v>0</v>
      </c>
      <c r="G1235" s="122">
        <f t="shared" si="94"/>
        <v>0</v>
      </c>
      <c r="H1235" s="122">
        <f t="shared" si="94"/>
        <v>4250</v>
      </c>
      <c r="I1235" s="122">
        <f t="shared" si="94"/>
        <v>11258410.01</v>
      </c>
      <c r="J1235" s="122">
        <f t="shared" si="94"/>
        <v>0</v>
      </c>
      <c r="K1235" s="122">
        <f t="shared" si="94"/>
        <v>0</v>
      </c>
      <c r="L1235" s="122">
        <f t="shared" si="94"/>
        <v>0</v>
      </c>
      <c r="M1235" s="122">
        <f t="shared" si="94"/>
        <v>0</v>
      </c>
      <c r="N1235" s="122">
        <f t="shared" si="94"/>
        <v>0</v>
      </c>
      <c r="O1235" s="122">
        <f t="shared" si="94"/>
        <v>0</v>
      </c>
      <c r="P1235" s="122">
        <f t="shared" si="94"/>
        <v>0</v>
      </c>
      <c r="Q1235" s="122">
        <f t="shared" si="94"/>
        <v>0</v>
      </c>
      <c r="R1235" s="122">
        <f t="shared" si="94"/>
        <v>0</v>
      </c>
      <c r="S1235" s="122">
        <f t="shared" si="94"/>
        <v>0</v>
      </c>
      <c r="T1235" s="122">
        <f t="shared" si="94"/>
        <v>0</v>
      </c>
      <c r="U1235" s="122">
        <f t="shared" si="94"/>
        <v>0</v>
      </c>
      <c r="V1235" s="122">
        <f t="shared" si="94"/>
        <v>0</v>
      </c>
      <c r="W1235" s="122">
        <f t="shared" si="94"/>
        <v>0</v>
      </c>
      <c r="X1235" s="122">
        <f t="shared" si="94"/>
        <v>0</v>
      </c>
      <c r="Y1235" s="122">
        <f t="shared" si="94"/>
        <v>0</v>
      </c>
    </row>
    <row r="1236" spans="1:25" ht="21.95" customHeight="1" x14ac:dyDescent="0.25">
      <c r="A1236" s="118">
        <v>1</v>
      </c>
      <c r="B1236" s="144" t="s">
        <v>1449</v>
      </c>
      <c r="C1236" s="114">
        <v>626036.93999999994</v>
      </c>
      <c r="D1236" s="114">
        <v>0</v>
      </c>
      <c r="E1236" s="114">
        <v>0</v>
      </c>
      <c r="F1236" s="228">
        <v>0</v>
      </c>
      <c r="G1236" s="114">
        <v>0</v>
      </c>
      <c r="H1236" s="114">
        <v>560</v>
      </c>
      <c r="I1236" s="114">
        <v>626036.93999999994</v>
      </c>
      <c r="J1236" s="114">
        <v>0</v>
      </c>
      <c r="K1236" s="114">
        <v>0</v>
      </c>
      <c r="L1236" s="114">
        <v>0</v>
      </c>
      <c r="M1236" s="114">
        <v>0</v>
      </c>
      <c r="N1236" s="114">
        <v>0</v>
      </c>
      <c r="O1236" s="114">
        <v>0</v>
      </c>
      <c r="P1236" s="114">
        <v>0</v>
      </c>
      <c r="Q1236" s="114">
        <v>0</v>
      </c>
      <c r="R1236" s="114">
        <v>0</v>
      </c>
      <c r="S1236" s="114">
        <v>0</v>
      </c>
      <c r="T1236" s="114">
        <v>0</v>
      </c>
      <c r="U1236" s="114">
        <v>0</v>
      </c>
      <c r="V1236" s="114">
        <v>0</v>
      </c>
      <c r="W1236" s="114">
        <v>0</v>
      </c>
      <c r="X1236" s="192">
        <v>0</v>
      </c>
      <c r="Y1236" s="114"/>
    </row>
    <row r="1237" spans="1:25" ht="21.95" customHeight="1" x14ac:dyDescent="0.25">
      <c r="A1237" s="118">
        <v>2</v>
      </c>
      <c r="B1237" s="144" t="s">
        <v>1450</v>
      </c>
      <c r="C1237" s="114">
        <v>196932.15</v>
      </c>
      <c r="D1237" s="114">
        <v>0</v>
      </c>
      <c r="E1237" s="114">
        <v>0</v>
      </c>
      <c r="F1237" s="228">
        <v>0</v>
      </c>
      <c r="G1237" s="114">
        <v>0</v>
      </c>
      <c r="H1237" s="114">
        <v>234</v>
      </c>
      <c r="I1237" s="114">
        <v>196932.15</v>
      </c>
      <c r="J1237" s="114">
        <v>0</v>
      </c>
      <c r="K1237" s="114">
        <v>0</v>
      </c>
      <c r="L1237" s="114">
        <v>0</v>
      </c>
      <c r="M1237" s="114">
        <v>0</v>
      </c>
      <c r="N1237" s="114">
        <v>0</v>
      </c>
      <c r="O1237" s="114">
        <v>0</v>
      </c>
      <c r="P1237" s="114">
        <v>0</v>
      </c>
      <c r="Q1237" s="114">
        <v>0</v>
      </c>
      <c r="R1237" s="114">
        <v>0</v>
      </c>
      <c r="S1237" s="114">
        <v>0</v>
      </c>
      <c r="T1237" s="114">
        <v>0</v>
      </c>
      <c r="U1237" s="114">
        <v>0</v>
      </c>
      <c r="V1237" s="114">
        <v>0</v>
      </c>
      <c r="W1237" s="114">
        <v>0</v>
      </c>
      <c r="X1237" s="192">
        <v>0</v>
      </c>
      <c r="Y1237" s="114"/>
    </row>
    <row r="1238" spans="1:25" ht="21.95" customHeight="1" x14ac:dyDescent="0.25">
      <c r="A1238" s="118">
        <v>3</v>
      </c>
      <c r="B1238" s="144" t="s">
        <v>1451</v>
      </c>
      <c r="C1238" s="114">
        <v>1060116.8600000001</v>
      </c>
      <c r="D1238" s="114">
        <v>0</v>
      </c>
      <c r="E1238" s="114">
        <v>0</v>
      </c>
      <c r="F1238" s="228">
        <v>0</v>
      </c>
      <c r="G1238" s="114">
        <v>0</v>
      </c>
      <c r="H1238" s="114">
        <v>471</v>
      </c>
      <c r="I1238" s="114">
        <v>1060116.8600000001</v>
      </c>
      <c r="J1238" s="114">
        <v>0</v>
      </c>
      <c r="K1238" s="114">
        <v>0</v>
      </c>
      <c r="L1238" s="114">
        <v>0</v>
      </c>
      <c r="M1238" s="114">
        <v>0</v>
      </c>
      <c r="N1238" s="114">
        <v>0</v>
      </c>
      <c r="O1238" s="114">
        <v>0</v>
      </c>
      <c r="P1238" s="114">
        <v>0</v>
      </c>
      <c r="Q1238" s="114">
        <v>0</v>
      </c>
      <c r="R1238" s="114">
        <v>0</v>
      </c>
      <c r="S1238" s="114">
        <v>0</v>
      </c>
      <c r="T1238" s="114">
        <v>0</v>
      </c>
      <c r="U1238" s="114">
        <v>0</v>
      </c>
      <c r="V1238" s="114">
        <v>0</v>
      </c>
      <c r="W1238" s="114">
        <v>0</v>
      </c>
      <c r="X1238" s="192">
        <v>0</v>
      </c>
      <c r="Y1238" s="114"/>
    </row>
    <row r="1239" spans="1:25" ht="21.95" customHeight="1" x14ac:dyDescent="0.25">
      <c r="A1239" s="118">
        <v>4</v>
      </c>
      <c r="B1239" s="144" t="s">
        <v>1581</v>
      </c>
      <c r="C1239" s="114">
        <v>2043718.9</v>
      </c>
      <c r="D1239" s="277">
        <v>0</v>
      </c>
      <c r="E1239" s="114">
        <v>0</v>
      </c>
      <c r="F1239" s="228">
        <v>0</v>
      </c>
      <c r="G1239" s="114">
        <v>0</v>
      </c>
      <c r="H1239" s="114">
        <v>876</v>
      </c>
      <c r="I1239" s="114">
        <v>2043718.9</v>
      </c>
      <c r="J1239" s="114">
        <v>0</v>
      </c>
      <c r="K1239" s="114">
        <v>0</v>
      </c>
      <c r="L1239" s="114">
        <v>0</v>
      </c>
      <c r="M1239" s="114">
        <v>0</v>
      </c>
      <c r="N1239" s="114">
        <v>0</v>
      </c>
      <c r="O1239" s="114">
        <v>0</v>
      </c>
      <c r="P1239" s="114">
        <v>0</v>
      </c>
      <c r="Q1239" s="114">
        <v>0</v>
      </c>
      <c r="R1239" s="114">
        <v>0</v>
      </c>
      <c r="S1239" s="114">
        <v>0</v>
      </c>
      <c r="T1239" s="114">
        <v>0</v>
      </c>
      <c r="U1239" s="114">
        <v>0</v>
      </c>
      <c r="V1239" s="114">
        <v>0</v>
      </c>
      <c r="W1239" s="114">
        <v>0</v>
      </c>
      <c r="X1239" s="192">
        <v>0</v>
      </c>
      <c r="Y1239" s="114"/>
    </row>
    <row r="1240" spans="1:25" ht="21.95" customHeight="1" x14ac:dyDescent="0.25">
      <c r="A1240" s="118">
        <v>5</v>
      </c>
      <c r="B1240" s="144" t="s">
        <v>2102</v>
      </c>
      <c r="C1240" s="114">
        <v>6086276.3799999999</v>
      </c>
      <c r="D1240" s="277">
        <v>0</v>
      </c>
      <c r="E1240" s="114">
        <v>0</v>
      </c>
      <c r="F1240" s="228">
        <v>0</v>
      </c>
      <c r="G1240" s="114">
        <v>0</v>
      </c>
      <c r="H1240" s="114">
        <v>1552</v>
      </c>
      <c r="I1240" s="114">
        <v>6086276.3799999999</v>
      </c>
      <c r="J1240" s="114">
        <v>0</v>
      </c>
      <c r="K1240" s="114">
        <v>0</v>
      </c>
      <c r="L1240" s="114">
        <v>0</v>
      </c>
      <c r="M1240" s="114">
        <v>0</v>
      </c>
      <c r="N1240" s="114">
        <v>0</v>
      </c>
      <c r="O1240" s="114">
        <v>0</v>
      </c>
      <c r="P1240" s="114">
        <v>0</v>
      </c>
      <c r="Q1240" s="114">
        <v>0</v>
      </c>
      <c r="R1240" s="114">
        <v>0</v>
      </c>
      <c r="S1240" s="114">
        <v>0</v>
      </c>
      <c r="T1240" s="114">
        <v>0</v>
      </c>
      <c r="U1240" s="114">
        <v>0</v>
      </c>
      <c r="V1240" s="114">
        <v>0</v>
      </c>
      <c r="W1240" s="114">
        <v>0</v>
      </c>
      <c r="X1240" s="192">
        <v>0</v>
      </c>
      <c r="Y1240" s="114"/>
    </row>
    <row r="1241" spans="1:25" ht="21.95" customHeight="1" x14ac:dyDescent="0.25">
      <c r="A1241" s="118">
        <v>7</v>
      </c>
      <c r="B1241" s="144" t="s">
        <v>1582</v>
      </c>
      <c r="C1241" s="114">
        <v>1245328.78</v>
      </c>
      <c r="D1241" s="277">
        <v>0</v>
      </c>
      <c r="E1241" s="114">
        <v>0</v>
      </c>
      <c r="F1241" s="228">
        <v>0</v>
      </c>
      <c r="G1241" s="114">
        <v>0</v>
      </c>
      <c r="H1241" s="114">
        <v>557</v>
      </c>
      <c r="I1241" s="114">
        <v>1245328.78</v>
      </c>
      <c r="J1241" s="114">
        <v>0</v>
      </c>
      <c r="K1241" s="114">
        <v>0</v>
      </c>
      <c r="L1241" s="114">
        <v>0</v>
      </c>
      <c r="M1241" s="114">
        <v>0</v>
      </c>
      <c r="N1241" s="114">
        <v>0</v>
      </c>
      <c r="O1241" s="114">
        <v>0</v>
      </c>
      <c r="P1241" s="114">
        <v>0</v>
      </c>
      <c r="Q1241" s="114">
        <v>0</v>
      </c>
      <c r="R1241" s="114">
        <v>0</v>
      </c>
      <c r="S1241" s="114">
        <v>0</v>
      </c>
      <c r="T1241" s="114">
        <v>0</v>
      </c>
      <c r="U1241" s="114">
        <v>0</v>
      </c>
      <c r="V1241" s="114">
        <v>0</v>
      </c>
      <c r="W1241" s="114">
        <v>0</v>
      </c>
      <c r="X1241" s="192">
        <v>0</v>
      </c>
      <c r="Y1241" s="114"/>
    </row>
    <row r="1242" spans="1:25" ht="21.95" customHeight="1" x14ac:dyDescent="0.25">
      <c r="A1242" s="98"/>
      <c r="B1242" s="145" t="s">
        <v>370</v>
      </c>
      <c r="C1242" s="122">
        <f>SUM(C1243:C1243)</f>
        <v>381022.64</v>
      </c>
      <c r="D1242" s="277"/>
      <c r="E1242" s="122">
        <f>SUM(E1243:E1243)</f>
        <v>381022.64</v>
      </c>
      <c r="F1242" s="133"/>
      <c r="G1242" s="122"/>
      <c r="H1242" s="122"/>
      <c r="I1242" s="122"/>
      <c r="J1242" s="122">
        <f>SUM(J1243:J1243)</f>
        <v>0</v>
      </c>
      <c r="K1242" s="122">
        <f>SUM(K1243:K1243)</f>
        <v>0</v>
      </c>
      <c r="L1242" s="329"/>
      <c r="M1242" s="329"/>
      <c r="N1242" s="329"/>
      <c r="O1242" s="329"/>
      <c r="P1242" s="329"/>
      <c r="Q1242" s="329"/>
      <c r="R1242" s="329"/>
      <c r="S1242" s="329"/>
      <c r="T1242" s="329"/>
      <c r="U1242" s="329"/>
      <c r="V1242" s="329"/>
      <c r="W1242" s="329"/>
      <c r="X1242" s="239"/>
      <c r="Y1242" s="329"/>
    </row>
    <row r="1243" spans="1:25" ht="21.95" customHeight="1" x14ac:dyDescent="0.25">
      <c r="A1243" s="98">
        <v>1</v>
      </c>
      <c r="B1243" s="144" t="s">
        <v>1487</v>
      </c>
      <c r="C1243" s="114">
        <v>381022.64</v>
      </c>
      <c r="D1243" s="275" t="s">
        <v>626</v>
      </c>
      <c r="E1243" s="111">
        <v>381022.64</v>
      </c>
      <c r="F1243" s="227">
        <v>0</v>
      </c>
      <c r="G1243" s="113">
        <v>0</v>
      </c>
      <c r="H1243" s="111">
        <v>0</v>
      </c>
      <c r="I1243" s="111">
        <v>0</v>
      </c>
      <c r="J1243" s="235">
        <v>0</v>
      </c>
      <c r="K1243" s="114">
        <v>0</v>
      </c>
      <c r="L1243" s="111">
        <v>0</v>
      </c>
      <c r="M1243" s="111">
        <v>0</v>
      </c>
      <c r="N1243" s="111">
        <v>0</v>
      </c>
      <c r="O1243" s="111">
        <v>0</v>
      </c>
      <c r="P1243" s="111">
        <v>0</v>
      </c>
      <c r="Q1243" s="111">
        <v>0</v>
      </c>
      <c r="R1243" s="111">
        <v>0</v>
      </c>
      <c r="S1243" s="111">
        <v>0</v>
      </c>
      <c r="T1243" s="111">
        <v>0</v>
      </c>
      <c r="U1243" s="111">
        <v>0</v>
      </c>
      <c r="V1243" s="111">
        <v>0</v>
      </c>
      <c r="W1243" s="111">
        <v>0</v>
      </c>
      <c r="X1243" s="186">
        <v>0</v>
      </c>
      <c r="Y1243" s="111"/>
    </row>
    <row r="1244" spans="1:25" s="112" customFormat="1" ht="21.95" customHeight="1" x14ac:dyDescent="0.25">
      <c r="A1244" s="201"/>
      <c r="B1244" s="145" t="s">
        <v>152</v>
      </c>
      <c r="C1244" s="122">
        <f t="shared" ref="C1244:Y1244" si="95">SUM(C1245:C1248)</f>
        <v>7909899.29</v>
      </c>
      <c r="D1244" s="122">
        <f t="shared" si="95"/>
        <v>0</v>
      </c>
      <c r="E1244" s="122">
        <f t="shared" si="95"/>
        <v>0</v>
      </c>
      <c r="F1244" s="133">
        <f t="shared" si="95"/>
        <v>0</v>
      </c>
      <c r="G1244" s="122">
        <f t="shared" si="95"/>
        <v>0</v>
      </c>
      <c r="H1244" s="122">
        <f t="shared" si="95"/>
        <v>8011.87</v>
      </c>
      <c r="I1244" s="122">
        <f t="shared" si="95"/>
        <v>7909899.29</v>
      </c>
      <c r="J1244" s="122">
        <f t="shared" si="95"/>
        <v>0</v>
      </c>
      <c r="K1244" s="122">
        <f t="shared" si="95"/>
        <v>0</v>
      </c>
      <c r="L1244" s="122">
        <f t="shared" si="95"/>
        <v>0</v>
      </c>
      <c r="M1244" s="122">
        <f t="shared" si="95"/>
        <v>0</v>
      </c>
      <c r="N1244" s="122">
        <f t="shared" si="95"/>
        <v>0</v>
      </c>
      <c r="O1244" s="122">
        <f t="shared" si="95"/>
        <v>0</v>
      </c>
      <c r="P1244" s="122">
        <f t="shared" si="95"/>
        <v>0</v>
      </c>
      <c r="Q1244" s="122">
        <f t="shared" si="95"/>
        <v>0</v>
      </c>
      <c r="R1244" s="122">
        <f t="shared" si="95"/>
        <v>0</v>
      </c>
      <c r="S1244" s="122">
        <f t="shared" si="95"/>
        <v>0</v>
      </c>
      <c r="T1244" s="122">
        <f t="shared" si="95"/>
        <v>0</v>
      </c>
      <c r="U1244" s="122">
        <f t="shared" si="95"/>
        <v>0</v>
      </c>
      <c r="V1244" s="122">
        <f t="shared" si="95"/>
        <v>0</v>
      </c>
      <c r="W1244" s="122">
        <f t="shared" si="95"/>
        <v>0</v>
      </c>
      <c r="X1244" s="191">
        <f t="shared" si="95"/>
        <v>0</v>
      </c>
      <c r="Y1244" s="122">
        <f t="shared" si="95"/>
        <v>0</v>
      </c>
    </row>
    <row r="1245" spans="1:25" s="112" customFormat="1" ht="21.95" customHeight="1" x14ac:dyDescent="0.25">
      <c r="A1245" s="98">
        <v>1</v>
      </c>
      <c r="B1245" s="144" t="s">
        <v>2129</v>
      </c>
      <c r="C1245" s="114">
        <v>3605713.06</v>
      </c>
      <c r="D1245" s="275"/>
      <c r="E1245" s="111"/>
      <c r="F1245" s="165"/>
      <c r="G1245" s="111"/>
      <c r="H1245" s="121">
        <v>4235.04</v>
      </c>
      <c r="I1245" s="114">
        <v>3605713.06</v>
      </c>
      <c r="J1245" s="111"/>
      <c r="K1245" s="111"/>
      <c r="L1245" s="111"/>
      <c r="M1245" s="111"/>
      <c r="N1245" s="111"/>
      <c r="O1245" s="111"/>
      <c r="P1245" s="111"/>
      <c r="Q1245" s="111"/>
      <c r="R1245" s="111"/>
      <c r="S1245" s="111"/>
      <c r="T1245" s="111"/>
      <c r="U1245" s="111"/>
      <c r="V1245" s="111"/>
      <c r="W1245" s="111"/>
      <c r="X1245" s="186"/>
      <c r="Y1245" s="111"/>
    </row>
    <row r="1246" spans="1:25" s="112" customFormat="1" ht="21.95" customHeight="1" x14ac:dyDescent="0.25">
      <c r="A1246" s="98">
        <v>2</v>
      </c>
      <c r="B1246" s="144" t="s">
        <v>2131</v>
      </c>
      <c r="C1246" s="114">
        <v>2724033.62</v>
      </c>
      <c r="D1246" s="275"/>
      <c r="E1246" s="111"/>
      <c r="F1246" s="165"/>
      <c r="G1246" s="111"/>
      <c r="H1246" s="121">
        <v>2522.23</v>
      </c>
      <c r="I1246" s="114">
        <v>2724033.62</v>
      </c>
      <c r="J1246" s="111"/>
      <c r="K1246" s="111"/>
      <c r="L1246" s="111"/>
      <c r="M1246" s="111"/>
      <c r="N1246" s="111"/>
      <c r="O1246" s="111"/>
      <c r="P1246" s="111"/>
      <c r="Q1246" s="111"/>
      <c r="R1246" s="111"/>
      <c r="S1246" s="111"/>
      <c r="T1246" s="111"/>
      <c r="U1246" s="111"/>
      <c r="V1246" s="111"/>
      <c r="W1246" s="111"/>
      <c r="X1246" s="186"/>
      <c r="Y1246" s="111"/>
    </row>
    <row r="1247" spans="1:25" s="112" customFormat="1" ht="21.95" customHeight="1" x14ac:dyDescent="0.25">
      <c r="A1247" s="98">
        <v>3</v>
      </c>
      <c r="B1247" s="144" t="s">
        <v>2130</v>
      </c>
      <c r="C1247" s="114">
        <v>629743.81000000006</v>
      </c>
      <c r="D1247" s="275"/>
      <c r="E1247" s="111"/>
      <c r="F1247" s="165"/>
      <c r="G1247" s="111"/>
      <c r="H1247" s="121">
        <v>374.6</v>
      </c>
      <c r="I1247" s="114">
        <v>629743.81000000006</v>
      </c>
      <c r="J1247" s="111"/>
      <c r="K1247" s="111"/>
      <c r="L1247" s="111"/>
      <c r="M1247" s="111"/>
      <c r="N1247" s="111"/>
      <c r="O1247" s="111"/>
      <c r="P1247" s="111"/>
      <c r="Q1247" s="111"/>
      <c r="R1247" s="111"/>
      <c r="S1247" s="111"/>
      <c r="T1247" s="111"/>
      <c r="U1247" s="111"/>
      <c r="V1247" s="111"/>
      <c r="W1247" s="111"/>
      <c r="X1247" s="186"/>
      <c r="Y1247" s="111"/>
    </row>
    <row r="1248" spans="1:25" s="112" customFormat="1" ht="21.95" customHeight="1" x14ac:dyDescent="0.25">
      <c r="A1248" s="98">
        <v>4</v>
      </c>
      <c r="B1248" s="144" t="s">
        <v>2132</v>
      </c>
      <c r="C1248" s="114">
        <v>950408.8</v>
      </c>
      <c r="D1248" s="275"/>
      <c r="E1248" s="111"/>
      <c r="F1248" s="165"/>
      <c r="G1248" s="111"/>
      <c r="H1248" s="121">
        <v>880</v>
      </c>
      <c r="I1248" s="114">
        <v>950408.8</v>
      </c>
      <c r="J1248" s="111"/>
      <c r="K1248" s="111"/>
      <c r="L1248" s="111"/>
      <c r="M1248" s="111"/>
      <c r="N1248" s="111"/>
      <c r="O1248" s="111"/>
      <c r="P1248" s="111"/>
      <c r="Q1248" s="111"/>
      <c r="R1248" s="111"/>
      <c r="S1248" s="111"/>
      <c r="T1248" s="111"/>
      <c r="U1248" s="111"/>
      <c r="V1248" s="111"/>
      <c r="W1248" s="111"/>
      <c r="X1248" s="186"/>
      <c r="Y1248" s="111"/>
    </row>
    <row r="1249" spans="1:25" s="120" customFormat="1" ht="19.5" customHeight="1" x14ac:dyDescent="0.25">
      <c r="A1249" s="118"/>
      <c r="B1249" s="147" t="s">
        <v>1498</v>
      </c>
      <c r="C1249" s="116">
        <f>C1250</f>
        <v>150761.56</v>
      </c>
      <c r="D1249" s="116"/>
      <c r="E1249" s="116">
        <f t="shared" ref="E1249:Y1249" si="96">E1250</f>
        <v>150761.56</v>
      </c>
      <c r="F1249" s="134">
        <f t="shared" si="96"/>
        <v>0</v>
      </c>
      <c r="G1249" s="116">
        <f t="shared" si="96"/>
        <v>0</v>
      </c>
      <c r="H1249" s="116">
        <f t="shared" si="96"/>
        <v>0</v>
      </c>
      <c r="I1249" s="116">
        <f t="shared" si="96"/>
        <v>0</v>
      </c>
      <c r="J1249" s="116">
        <f t="shared" si="96"/>
        <v>0</v>
      </c>
      <c r="K1249" s="116">
        <f t="shared" si="96"/>
        <v>0</v>
      </c>
      <c r="L1249" s="116">
        <f t="shared" si="96"/>
        <v>0</v>
      </c>
      <c r="M1249" s="116">
        <f t="shared" si="96"/>
        <v>0</v>
      </c>
      <c r="N1249" s="116">
        <f t="shared" si="96"/>
        <v>0</v>
      </c>
      <c r="O1249" s="116">
        <f t="shared" si="96"/>
        <v>0</v>
      </c>
      <c r="P1249" s="116">
        <f t="shared" si="96"/>
        <v>0</v>
      </c>
      <c r="Q1249" s="116">
        <f t="shared" si="96"/>
        <v>0</v>
      </c>
      <c r="R1249" s="116">
        <f t="shared" si="96"/>
        <v>0</v>
      </c>
      <c r="S1249" s="116">
        <f t="shared" si="96"/>
        <v>0</v>
      </c>
      <c r="T1249" s="116">
        <f t="shared" si="96"/>
        <v>0</v>
      </c>
      <c r="U1249" s="116">
        <f t="shared" si="96"/>
        <v>0</v>
      </c>
      <c r="V1249" s="116">
        <f t="shared" si="96"/>
        <v>0</v>
      </c>
      <c r="W1249" s="116">
        <f t="shared" si="96"/>
        <v>0</v>
      </c>
      <c r="X1249" s="189">
        <f t="shared" si="96"/>
        <v>0</v>
      </c>
      <c r="Y1249" s="116">
        <f t="shared" si="96"/>
        <v>0</v>
      </c>
    </row>
    <row r="1250" spans="1:25" s="112" customFormat="1" ht="21.95" customHeight="1" x14ac:dyDescent="0.25">
      <c r="A1250" s="98">
        <v>1</v>
      </c>
      <c r="B1250" s="144" t="s">
        <v>1499</v>
      </c>
      <c r="C1250" s="114">
        <v>150761.56</v>
      </c>
      <c r="D1250" s="275" t="s">
        <v>640</v>
      </c>
      <c r="E1250" s="111">
        <v>150761.56</v>
      </c>
      <c r="F1250" s="165">
        <v>0</v>
      </c>
      <c r="G1250" s="111">
        <v>0</v>
      </c>
      <c r="H1250" s="121">
        <v>0</v>
      </c>
      <c r="I1250" s="114">
        <v>0</v>
      </c>
      <c r="J1250" s="111">
        <v>0</v>
      </c>
      <c r="K1250" s="111">
        <v>0</v>
      </c>
      <c r="L1250" s="111">
        <v>0</v>
      </c>
      <c r="M1250" s="111">
        <v>0</v>
      </c>
      <c r="N1250" s="111">
        <v>0</v>
      </c>
      <c r="O1250" s="111">
        <v>0</v>
      </c>
      <c r="P1250" s="111">
        <v>0</v>
      </c>
      <c r="Q1250" s="111">
        <v>0</v>
      </c>
      <c r="R1250" s="111"/>
      <c r="S1250" s="111"/>
      <c r="T1250" s="111"/>
      <c r="U1250" s="111"/>
      <c r="V1250" s="111"/>
      <c r="W1250" s="111"/>
      <c r="X1250" s="186"/>
      <c r="Y1250" s="111"/>
    </row>
    <row r="1251" spans="1:25" s="120" customFormat="1" ht="19.5" customHeight="1" x14ac:dyDescent="0.25">
      <c r="A1251" s="118"/>
      <c r="B1251" s="147" t="s">
        <v>584</v>
      </c>
      <c r="C1251" s="116">
        <f>SUM(C1252:C1252)</f>
        <v>692120.64</v>
      </c>
      <c r="D1251" s="278"/>
      <c r="E1251" s="116">
        <f>SUM(E1252:E1252)</f>
        <v>692120.64</v>
      </c>
      <c r="F1251" s="134"/>
      <c r="G1251" s="116"/>
      <c r="H1251" s="116"/>
      <c r="I1251" s="116">
        <f>SUM(I1252:I1252)</f>
        <v>0</v>
      </c>
      <c r="J1251" s="116"/>
      <c r="K1251" s="116">
        <f>SUM(K1252:K1252)</f>
        <v>0</v>
      </c>
      <c r="L1251" s="116"/>
      <c r="M1251" s="116">
        <f>SUM(M1252:M1252)</f>
        <v>0</v>
      </c>
      <c r="N1251" s="116"/>
      <c r="O1251" s="116">
        <f>SUM(O1252:O1252)</f>
        <v>0</v>
      </c>
      <c r="P1251" s="116"/>
      <c r="Q1251" s="116"/>
      <c r="R1251" s="116"/>
      <c r="S1251" s="116"/>
      <c r="T1251" s="116"/>
      <c r="U1251" s="116"/>
      <c r="V1251" s="116"/>
      <c r="W1251" s="116"/>
      <c r="X1251" s="189"/>
      <c r="Y1251" s="116"/>
    </row>
    <row r="1252" spans="1:25" ht="21.95" customHeight="1" x14ac:dyDescent="0.25">
      <c r="A1252" s="118">
        <v>1</v>
      </c>
      <c r="B1252" s="143" t="s">
        <v>585</v>
      </c>
      <c r="C1252" s="113">
        <v>692120.64</v>
      </c>
      <c r="D1252" s="278" t="s">
        <v>1546</v>
      </c>
      <c r="E1252" s="113">
        <v>692120.64</v>
      </c>
      <c r="Y1252" s="113"/>
    </row>
    <row r="1253" spans="1:25" s="120" customFormat="1" ht="21.75" customHeight="1" x14ac:dyDescent="0.25">
      <c r="A1253" s="117"/>
      <c r="B1253" s="147" t="s">
        <v>979</v>
      </c>
      <c r="C1253" s="116">
        <f>SUM(C1254:C3384)</f>
        <v>1247384811.8</v>
      </c>
      <c r="D1253" s="116">
        <f t="shared" ref="D1253:Y1253" si="97">SUM(D1254:D3384)</f>
        <v>0</v>
      </c>
      <c r="E1253" s="116">
        <f t="shared" si="97"/>
        <v>224134537.63</v>
      </c>
      <c r="F1253" s="134">
        <f>SUM(F1254:F3384)</f>
        <v>281</v>
      </c>
      <c r="G1253" s="116">
        <f t="shared" si="97"/>
        <v>651040698.10000002</v>
      </c>
      <c r="H1253" s="116">
        <f t="shared" si="97"/>
        <v>120507.2</v>
      </c>
      <c r="I1253" s="116">
        <f t="shared" si="97"/>
        <v>261965827.75</v>
      </c>
      <c r="J1253" s="116">
        <f t="shared" si="97"/>
        <v>1736</v>
      </c>
      <c r="K1253" s="116">
        <f t="shared" si="97"/>
        <v>5074039.41</v>
      </c>
      <c r="L1253" s="116">
        <f t="shared" si="97"/>
        <v>54309.83</v>
      </c>
      <c r="M1253" s="116">
        <f t="shared" si="97"/>
        <v>69943134.980000004</v>
      </c>
      <c r="N1253" s="116">
        <f t="shared" si="97"/>
        <v>3708</v>
      </c>
      <c r="O1253" s="116">
        <f t="shared" si="97"/>
        <v>26199195.739999998</v>
      </c>
      <c r="P1253" s="116">
        <f t="shared" si="97"/>
        <v>0</v>
      </c>
      <c r="Q1253" s="116">
        <f t="shared" si="97"/>
        <v>0</v>
      </c>
      <c r="R1253" s="116">
        <f t="shared" si="97"/>
        <v>0</v>
      </c>
      <c r="S1253" s="116">
        <f t="shared" si="97"/>
        <v>212716.4</v>
      </c>
      <c r="T1253" s="116">
        <f t="shared" si="97"/>
        <v>8814661.7899999991</v>
      </c>
      <c r="U1253" s="116">
        <f t="shared" si="97"/>
        <v>0</v>
      </c>
      <c r="V1253" s="116">
        <f t="shared" si="97"/>
        <v>0</v>
      </c>
      <c r="W1253" s="116">
        <f t="shared" si="97"/>
        <v>0</v>
      </c>
      <c r="X1253" s="116">
        <f t="shared" si="97"/>
        <v>0</v>
      </c>
      <c r="Y1253" s="116">
        <f t="shared" si="97"/>
        <v>0</v>
      </c>
    </row>
    <row r="1254" spans="1:25" ht="21.75" customHeight="1" x14ac:dyDescent="0.25">
      <c r="A1254" s="118">
        <v>1</v>
      </c>
      <c r="B1254" s="143" t="s">
        <v>980</v>
      </c>
      <c r="C1254" s="113">
        <v>587809.32999999996</v>
      </c>
      <c r="D1254" s="278" t="s">
        <v>626</v>
      </c>
      <c r="E1254" s="113">
        <v>587809.32999999996</v>
      </c>
      <c r="F1254" s="227">
        <v>0</v>
      </c>
      <c r="G1254" s="113">
        <v>0</v>
      </c>
      <c r="H1254" s="113">
        <v>0</v>
      </c>
      <c r="I1254" s="113">
        <v>0</v>
      </c>
      <c r="J1254" s="113">
        <v>0</v>
      </c>
      <c r="K1254" s="113">
        <v>0</v>
      </c>
      <c r="L1254" s="113">
        <v>0</v>
      </c>
      <c r="M1254" s="113">
        <v>0</v>
      </c>
      <c r="N1254" s="113">
        <v>0</v>
      </c>
      <c r="O1254" s="113">
        <v>0</v>
      </c>
      <c r="P1254" s="113">
        <v>0</v>
      </c>
      <c r="Q1254" s="113">
        <v>0</v>
      </c>
      <c r="R1254" s="113">
        <v>0</v>
      </c>
      <c r="S1254" s="113">
        <v>0</v>
      </c>
      <c r="T1254" s="113">
        <v>0</v>
      </c>
      <c r="U1254" s="113">
        <v>0</v>
      </c>
      <c r="V1254" s="113">
        <v>0</v>
      </c>
      <c r="W1254" s="113">
        <v>0</v>
      </c>
      <c r="X1254" s="190">
        <v>0</v>
      </c>
      <c r="Y1254" s="113"/>
    </row>
    <row r="1255" spans="1:25" ht="21.75" customHeight="1" x14ac:dyDescent="0.25">
      <c r="A1255" s="118">
        <v>2</v>
      </c>
      <c r="B1255" s="143" t="s">
        <v>981</v>
      </c>
      <c r="C1255" s="113">
        <v>1389683.48</v>
      </c>
      <c r="D1255" s="278" t="s">
        <v>639</v>
      </c>
      <c r="E1255" s="113">
        <v>1389683.48</v>
      </c>
      <c r="F1255" s="227">
        <v>0</v>
      </c>
      <c r="G1255" s="113">
        <v>0</v>
      </c>
      <c r="H1255" s="113">
        <v>0</v>
      </c>
      <c r="I1255" s="113">
        <v>0</v>
      </c>
      <c r="J1255" s="113">
        <v>0</v>
      </c>
      <c r="K1255" s="113">
        <v>0</v>
      </c>
      <c r="L1255" s="113">
        <v>0</v>
      </c>
      <c r="M1255" s="113">
        <v>0</v>
      </c>
      <c r="N1255" s="113">
        <v>0</v>
      </c>
      <c r="O1255" s="113">
        <v>0</v>
      </c>
      <c r="P1255" s="113">
        <v>0</v>
      </c>
      <c r="Q1255" s="113">
        <v>0</v>
      </c>
      <c r="R1255" s="113">
        <v>0</v>
      </c>
      <c r="S1255" s="113">
        <v>0</v>
      </c>
      <c r="T1255" s="113">
        <v>0</v>
      </c>
      <c r="U1255" s="113">
        <v>0</v>
      </c>
      <c r="V1255" s="113">
        <v>0</v>
      </c>
      <c r="W1255" s="113">
        <v>0</v>
      </c>
      <c r="X1255" s="190">
        <v>0</v>
      </c>
      <c r="Y1255" s="113"/>
    </row>
    <row r="1256" spans="1:25" ht="21.75" customHeight="1" x14ac:dyDescent="0.25">
      <c r="A1256" s="118">
        <v>3</v>
      </c>
      <c r="B1256" s="143" t="s">
        <v>982</v>
      </c>
      <c r="C1256" s="113">
        <v>434479.54</v>
      </c>
      <c r="D1256" s="278" t="s">
        <v>626</v>
      </c>
      <c r="E1256" s="113">
        <v>434479.54</v>
      </c>
      <c r="F1256" s="227">
        <v>0</v>
      </c>
      <c r="G1256" s="113">
        <v>0</v>
      </c>
      <c r="H1256" s="113">
        <v>0</v>
      </c>
      <c r="I1256" s="113">
        <v>0</v>
      </c>
      <c r="J1256" s="113">
        <v>0</v>
      </c>
      <c r="K1256" s="113">
        <v>0</v>
      </c>
      <c r="L1256" s="113">
        <v>0</v>
      </c>
      <c r="M1256" s="113">
        <v>0</v>
      </c>
      <c r="N1256" s="113">
        <v>0</v>
      </c>
      <c r="O1256" s="113">
        <v>0</v>
      </c>
      <c r="P1256" s="113">
        <v>0</v>
      </c>
      <c r="Q1256" s="113">
        <v>0</v>
      </c>
      <c r="R1256" s="113">
        <v>0</v>
      </c>
      <c r="S1256" s="113">
        <v>0</v>
      </c>
      <c r="T1256" s="113">
        <v>0</v>
      </c>
      <c r="U1256" s="113">
        <v>0</v>
      </c>
      <c r="V1256" s="113">
        <v>0</v>
      </c>
      <c r="W1256" s="113">
        <v>0</v>
      </c>
      <c r="X1256" s="190">
        <v>0</v>
      </c>
      <c r="Y1256" s="113"/>
    </row>
    <row r="1257" spans="1:25" ht="21.75" customHeight="1" x14ac:dyDescent="0.25">
      <c r="A1257" s="118">
        <v>4</v>
      </c>
      <c r="B1257" s="143" t="s">
        <v>983</v>
      </c>
      <c r="C1257" s="113">
        <v>826551.02</v>
      </c>
      <c r="D1257" s="278" t="s">
        <v>626</v>
      </c>
      <c r="E1257" s="113">
        <v>826551.02</v>
      </c>
      <c r="F1257" s="227">
        <v>0</v>
      </c>
      <c r="G1257" s="113">
        <v>0</v>
      </c>
      <c r="H1257" s="113">
        <v>0</v>
      </c>
      <c r="I1257" s="113">
        <v>0</v>
      </c>
      <c r="J1257" s="113">
        <v>0</v>
      </c>
      <c r="K1257" s="113">
        <v>0</v>
      </c>
      <c r="L1257" s="113">
        <v>0</v>
      </c>
      <c r="M1257" s="113">
        <v>0</v>
      </c>
      <c r="N1257" s="113">
        <v>0</v>
      </c>
      <c r="O1257" s="113">
        <v>0</v>
      </c>
      <c r="P1257" s="113">
        <v>0</v>
      </c>
      <c r="Q1257" s="113">
        <v>0</v>
      </c>
      <c r="R1257" s="113">
        <v>0</v>
      </c>
      <c r="S1257" s="113">
        <v>0</v>
      </c>
      <c r="T1257" s="113">
        <v>0</v>
      </c>
      <c r="U1257" s="113">
        <v>0</v>
      </c>
      <c r="V1257" s="113">
        <v>0</v>
      </c>
      <c r="W1257" s="113">
        <v>0</v>
      </c>
      <c r="X1257" s="190">
        <v>0</v>
      </c>
      <c r="Y1257" s="113"/>
    </row>
    <row r="1258" spans="1:25" ht="21.75" customHeight="1" x14ac:dyDescent="0.25">
      <c r="A1258" s="118">
        <v>5</v>
      </c>
      <c r="B1258" s="143" t="s">
        <v>984</v>
      </c>
      <c r="C1258" s="113">
        <v>360267.56</v>
      </c>
      <c r="D1258" s="278" t="s">
        <v>639</v>
      </c>
      <c r="E1258" s="113">
        <v>360267.56</v>
      </c>
      <c r="F1258" s="227">
        <v>0</v>
      </c>
      <c r="G1258" s="113">
        <v>0</v>
      </c>
      <c r="H1258" s="113">
        <v>0</v>
      </c>
      <c r="I1258" s="113">
        <v>0</v>
      </c>
      <c r="J1258" s="113">
        <v>0</v>
      </c>
      <c r="K1258" s="113">
        <v>0</v>
      </c>
      <c r="L1258" s="113">
        <v>0</v>
      </c>
      <c r="M1258" s="113">
        <v>0</v>
      </c>
      <c r="N1258" s="113">
        <v>0</v>
      </c>
      <c r="O1258" s="113">
        <v>0</v>
      </c>
      <c r="P1258" s="113">
        <v>0</v>
      </c>
      <c r="Q1258" s="113">
        <v>0</v>
      </c>
      <c r="R1258" s="113">
        <v>0</v>
      </c>
      <c r="S1258" s="113">
        <v>0</v>
      </c>
      <c r="T1258" s="113">
        <v>0</v>
      </c>
      <c r="U1258" s="113">
        <v>0</v>
      </c>
      <c r="V1258" s="113">
        <v>0</v>
      </c>
      <c r="W1258" s="113">
        <v>0</v>
      </c>
      <c r="X1258" s="190">
        <v>0</v>
      </c>
      <c r="Y1258" s="113"/>
    </row>
    <row r="1259" spans="1:25" ht="21.75" customHeight="1" x14ac:dyDescent="0.25">
      <c r="A1259" s="118">
        <v>6</v>
      </c>
      <c r="B1259" s="143" t="s">
        <v>985</v>
      </c>
      <c r="C1259" s="113">
        <v>479885.91</v>
      </c>
      <c r="D1259" s="278" t="s">
        <v>639</v>
      </c>
      <c r="E1259" s="113">
        <v>479885.91</v>
      </c>
      <c r="F1259" s="227">
        <v>0</v>
      </c>
      <c r="G1259" s="113">
        <v>0</v>
      </c>
      <c r="H1259" s="113">
        <v>0</v>
      </c>
      <c r="I1259" s="113">
        <v>0</v>
      </c>
      <c r="J1259" s="113">
        <v>0</v>
      </c>
      <c r="K1259" s="113">
        <v>0</v>
      </c>
      <c r="L1259" s="113">
        <v>0</v>
      </c>
      <c r="M1259" s="113">
        <v>0</v>
      </c>
      <c r="N1259" s="113">
        <v>0</v>
      </c>
      <c r="O1259" s="113">
        <v>0</v>
      </c>
      <c r="P1259" s="113">
        <v>0</v>
      </c>
      <c r="Q1259" s="113">
        <v>0</v>
      </c>
      <c r="R1259" s="113">
        <v>0</v>
      </c>
      <c r="S1259" s="113">
        <v>0</v>
      </c>
      <c r="T1259" s="113">
        <v>0</v>
      </c>
      <c r="U1259" s="113">
        <v>0</v>
      </c>
      <c r="V1259" s="113">
        <v>0</v>
      </c>
      <c r="W1259" s="113">
        <v>0</v>
      </c>
      <c r="X1259" s="190">
        <v>0</v>
      </c>
      <c r="Y1259" s="113"/>
    </row>
    <row r="1260" spans="1:25" ht="21.75" customHeight="1" x14ac:dyDescent="0.25">
      <c r="A1260" s="118">
        <v>7</v>
      </c>
      <c r="B1260" s="143" t="s">
        <v>986</v>
      </c>
      <c r="C1260" s="113">
        <v>354874.4</v>
      </c>
      <c r="D1260" s="278" t="s">
        <v>639</v>
      </c>
      <c r="E1260" s="113">
        <v>354874.4</v>
      </c>
      <c r="F1260" s="227">
        <v>0</v>
      </c>
      <c r="G1260" s="113">
        <v>0</v>
      </c>
      <c r="H1260" s="113">
        <v>0</v>
      </c>
      <c r="I1260" s="113">
        <v>0</v>
      </c>
      <c r="J1260" s="113">
        <v>0</v>
      </c>
      <c r="K1260" s="113">
        <v>0</v>
      </c>
      <c r="L1260" s="113">
        <v>0</v>
      </c>
      <c r="M1260" s="113">
        <v>0</v>
      </c>
      <c r="N1260" s="113">
        <v>0</v>
      </c>
      <c r="O1260" s="113">
        <v>0</v>
      </c>
      <c r="P1260" s="113">
        <v>0</v>
      </c>
      <c r="Q1260" s="113">
        <v>0</v>
      </c>
      <c r="R1260" s="113">
        <v>0</v>
      </c>
      <c r="S1260" s="113">
        <v>0</v>
      </c>
      <c r="T1260" s="113">
        <v>0</v>
      </c>
      <c r="U1260" s="113">
        <v>0</v>
      </c>
      <c r="V1260" s="113">
        <v>0</v>
      </c>
      <c r="W1260" s="113">
        <v>0</v>
      </c>
      <c r="X1260" s="190">
        <v>0</v>
      </c>
      <c r="Y1260" s="113"/>
    </row>
    <row r="1261" spans="1:25" ht="21.75" customHeight="1" x14ac:dyDescent="0.25">
      <c r="A1261" s="118">
        <v>8</v>
      </c>
      <c r="B1261" s="143" t="s">
        <v>987</v>
      </c>
      <c r="C1261" s="113">
        <v>187920</v>
      </c>
      <c r="D1261" s="278" t="s">
        <v>639</v>
      </c>
      <c r="E1261" s="113">
        <v>187920</v>
      </c>
      <c r="F1261" s="227">
        <v>0</v>
      </c>
      <c r="G1261" s="113">
        <v>0</v>
      </c>
      <c r="H1261" s="113">
        <v>0</v>
      </c>
      <c r="I1261" s="113">
        <v>0</v>
      </c>
      <c r="J1261" s="113">
        <v>0</v>
      </c>
      <c r="K1261" s="113">
        <v>0</v>
      </c>
      <c r="L1261" s="113">
        <v>0</v>
      </c>
      <c r="M1261" s="113">
        <v>0</v>
      </c>
      <c r="N1261" s="113">
        <v>0</v>
      </c>
      <c r="O1261" s="113">
        <v>0</v>
      </c>
      <c r="P1261" s="113">
        <v>0</v>
      </c>
      <c r="Q1261" s="113">
        <v>0</v>
      </c>
      <c r="R1261" s="113">
        <v>0</v>
      </c>
      <c r="S1261" s="113">
        <v>0</v>
      </c>
      <c r="T1261" s="113">
        <v>0</v>
      </c>
      <c r="U1261" s="113">
        <v>0</v>
      </c>
      <c r="V1261" s="113">
        <v>0</v>
      </c>
      <c r="W1261" s="113">
        <v>0</v>
      </c>
      <c r="X1261" s="190">
        <v>0</v>
      </c>
      <c r="Y1261" s="113"/>
    </row>
    <row r="1262" spans="1:25" ht="21.75" customHeight="1" x14ac:dyDescent="0.25">
      <c r="A1262" s="118">
        <v>9</v>
      </c>
      <c r="B1262" s="143" t="s">
        <v>988</v>
      </c>
      <c r="C1262" s="113">
        <v>338764.97</v>
      </c>
      <c r="D1262" s="278" t="s">
        <v>639</v>
      </c>
      <c r="E1262" s="113">
        <v>338764.97</v>
      </c>
      <c r="F1262" s="227">
        <v>0</v>
      </c>
      <c r="G1262" s="113">
        <v>0</v>
      </c>
      <c r="H1262" s="113">
        <v>0</v>
      </c>
      <c r="I1262" s="113">
        <v>0</v>
      </c>
      <c r="J1262" s="113">
        <v>0</v>
      </c>
      <c r="K1262" s="113">
        <v>0</v>
      </c>
      <c r="L1262" s="113">
        <v>0</v>
      </c>
      <c r="M1262" s="113">
        <v>0</v>
      </c>
      <c r="N1262" s="113">
        <v>0</v>
      </c>
      <c r="O1262" s="113">
        <v>0</v>
      </c>
      <c r="P1262" s="113">
        <v>0</v>
      </c>
      <c r="Q1262" s="113">
        <v>0</v>
      </c>
      <c r="R1262" s="113">
        <v>0</v>
      </c>
      <c r="S1262" s="113">
        <v>0</v>
      </c>
      <c r="T1262" s="113">
        <v>0</v>
      </c>
      <c r="U1262" s="113">
        <v>0</v>
      </c>
      <c r="V1262" s="113">
        <v>0</v>
      </c>
      <c r="W1262" s="113">
        <v>0</v>
      </c>
      <c r="X1262" s="190">
        <v>0</v>
      </c>
      <c r="Y1262" s="113"/>
    </row>
    <row r="1263" spans="1:25" ht="21.75" customHeight="1" x14ac:dyDescent="0.25">
      <c r="A1263" s="118">
        <v>10</v>
      </c>
      <c r="B1263" s="143" t="s">
        <v>989</v>
      </c>
      <c r="C1263" s="113">
        <v>817885.26</v>
      </c>
      <c r="D1263" s="278" t="s">
        <v>626</v>
      </c>
      <c r="E1263" s="113">
        <v>817885.26</v>
      </c>
      <c r="F1263" s="227">
        <v>0</v>
      </c>
      <c r="G1263" s="113">
        <v>0</v>
      </c>
      <c r="H1263" s="113">
        <v>0</v>
      </c>
      <c r="I1263" s="113">
        <v>0</v>
      </c>
      <c r="J1263" s="113">
        <v>0</v>
      </c>
      <c r="K1263" s="113">
        <v>0</v>
      </c>
      <c r="L1263" s="113">
        <v>0</v>
      </c>
      <c r="M1263" s="113">
        <v>0</v>
      </c>
      <c r="N1263" s="113">
        <v>0</v>
      </c>
      <c r="O1263" s="113">
        <v>0</v>
      </c>
      <c r="P1263" s="113">
        <v>0</v>
      </c>
      <c r="Q1263" s="113">
        <v>0</v>
      </c>
      <c r="R1263" s="113">
        <v>0</v>
      </c>
      <c r="S1263" s="113">
        <v>0</v>
      </c>
      <c r="T1263" s="113">
        <v>0</v>
      </c>
      <c r="U1263" s="113">
        <v>0</v>
      </c>
      <c r="V1263" s="113">
        <v>0</v>
      </c>
      <c r="W1263" s="113">
        <v>0</v>
      </c>
      <c r="X1263" s="190">
        <v>0</v>
      </c>
      <c r="Y1263" s="113"/>
    </row>
    <row r="1264" spans="1:25" ht="21.75" customHeight="1" x14ac:dyDescent="0.25">
      <c r="A1264" s="118">
        <v>11</v>
      </c>
      <c r="B1264" s="143" t="s">
        <v>990</v>
      </c>
      <c r="C1264" s="113">
        <v>341029.63</v>
      </c>
      <c r="D1264" s="278" t="s">
        <v>639</v>
      </c>
      <c r="E1264" s="113">
        <v>341029.63</v>
      </c>
      <c r="F1264" s="227">
        <v>0</v>
      </c>
      <c r="G1264" s="113">
        <v>0</v>
      </c>
      <c r="H1264" s="113">
        <v>0</v>
      </c>
      <c r="I1264" s="113">
        <v>0</v>
      </c>
      <c r="J1264" s="113">
        <v>0</v>
      </c>
      <c r="K1264" s="113">
        <v>0</v>
      </c>
      <c r="L1264" s="113">
        <v>0</v>
      </c>
      <c r="M1264" s="113">
        <v>0</v>
      </c>
      <c r="N1264" s="113">
        <v>0</v>
      </c>
      <c r="O1264" s="113">
        <v>0</v>
      </c>
      <c r="P1264" s="113">
        <v>0</v>
      </c>
      <c r="Q1264" s="113">
        <v>0</v>
      </c>
      <c r="R1264" s="113">
        <v>0</v>
      </c>
      <c r="S1264" s="113">
        <v>0</v>
      </c>
      <c r="T1264" s="113">
        <v>0</v>
      </c>
      <c r="U1264" s="113">
        <v>0</v>
      </c>
      <c r="V1264" s="113">
        <v>0</v>
      </c>
      <c r="W1264" s="113">
        <v>0</v>
      </c>
      <c r="X1264" s="190">
        <v>0</v>
      </c>
      <c r="Y1264" s="113"/>
    </row>
    <row r="1265" spans="1:25" ht="21.75" customHeight="1" x14ac:dyDescent="0.25">
      <c r="A1265" s="118">
        <v>12</v>
      </c>
      <c r="B1265" s="143" t="s">
        <v>991</v>
      </c>
      <c r="C1265" s="113">
        <v>472636.67</v>
      </c>
      <c r="D1265" s="278" t="s">
        <v>639</v>
      </c>
      <c r="E1265" s="113">
        <v>472636.67</v>
      </c>
      <c r="F1265" s="227">
        <v>0</v>
      </c>
      <c r="G1265" s="113">
        <v>0</v>
      </c>
      <c r="H1265" s="113">
        <v>0</v>
      </c>
      <c r="I1265" s="113">
        <v>0</v>
      </c>
      <c r="J1265" s="113">
        <v>0</v>
      </c>
      <c r="K1265" s="113">
        <v>0</v>
      </c>
      <c r="L1265" s="113">
        <v>0</v>
      </c>
      <c r="M1265" s="113">
        <v>0</v>
      </c>
      <c r="N1265" s="113">
        <v>0</v>
      </c>
      <c r="O1265" s="113">
        <v>0</v>
      </c>
      <c r="P1265" s="113">
        <v>0</v>
      </c>
      <c r="Q1265" s="113">
        <v>0</v>
      </c>
      <c r="R1265" s="113">
        <v>0</v>
      </c>
      <c r="S1265" s="113">
        <v>0</v>
      </c>
      <c r="T1265" s="113">
        <v>0</v>
      </c>
      <c r="U1265" s="113">
        <v>0</v>
      </c>
      <c r="V1265" s="113">
        <v>0</v>
      </c>
      <c r="W1265" s="113">
        <v>0</v>
      </c>
      <c r="X1265" s="190">
        <v>0</v>
      </c>
      <c r="Y1265" s="113"/>
    </row>
    <row r="1266" spans="1:25" ht="21.75" customHeight="1" x14ac:dyDescent="0.25">
      <c r="A1266" s="118">
        <v>13</v>
      </c>
      <c r="B1266" s="143" t="s">
        <v>992</v>
      </c>
      <c r="C1266" s="113">
        <v>440142.86</v>
      </c>
      <c r="D1266" s="278"/>
      <c r="E1266" s="113">
        <v>0</v>
      </c>
      <c r="F1266" s="227">
        <v>0</v>
      </c>
      <c r="G1266" s="113">
        <v>0</v>
      </c>
      <c r="H1266" s="113">
        <v>0</v>
      </c>
      <c r="I1266" s="113">
        <v>0</v>
      </c>
      <c r="J1266" s="113">
        <v>86</v>
      </c>
      <c r="K1266" s="113">
        <v>440142.86</v>
      </c>
      <c r="L1266" s="113">
        <v>0</v>
      </c>
      <c r="M1266" s="113">
        <v>0</v>
      </c>
      <c r="N1266" s="113">
        <v>0</v>
      </c>
      <c r="O1266" s="113">
        <v>0</v>
      </c>
      <c r="P1266" s="113">
        <v>0</v>
      </c>
      <c r="Q1266" s="113">
        <v>0</v>
      </c>
      <c r="R1266" s="113">
        <v>0</v>
      </c>
      <c r="S1266" s="113">
        <v>0</v>
      </c>
      <c r="T1266" s="113">
        <v>0</v>
      </c>
      <c r="U1266" s="113">
        <v>0</v>
      </c>
      <c r="V1266" s="113">
        <v>0</v>
      </c>
      <c r="W1266" s="113">
        <v>0</v>
      </c>
      <c r="X1266" s="190">
        <v>0</v>
      </c>
      <c r="Y1266" s="113"/>
    </row>
    <row r="1267" spans="1:25" ht="21.75" customHeight="1" x14ac:dyDescent="0.25">
      <c r="A1267" s="118">
        <v>14</v>
      </c>
      <c r="B1267" s="143" t="s">
        <v>1184</v>
      </c>
      <c r="C1267" s="113">
        <v>711740.53</v>
      </c>
      <c r="D1267" s="278" t="s">
        <v>626</v>
      </c>
      <c r="E1267" s="113">
        <v>711740.53</v>
      </c>
      <c r="F1267" s="227">
        <v>0</v>
      </c>
      <c r="G1267" s="113">
        <v>0</v>
      </c>
      <c r="H1267" s="113">
        <v>0</v>
      </c>
      <c r="I1267" s="113">
        <v>0</v>
      </c>
      <c r="J1267" s="113">
        <v>0</v>
      </c>
      <c r="K1267" s="113">
        <v>0</v>
      </c>
      <c r="L1267" s="113">
        <v>0</v>
      </c>
      <c r="M1267" s="113">
        <v>0</v>
      </c>
      <c r="N1267" s="113">
        <v>0</v>
      </c>
      <c r="O1267" s="113">
        <v>0</v>
      </c>
      <c r="P1267" s="113">
        <v>0</v>
      </c>
      <c r="Q1267" s="113">
        <v>0</v>
      </c>
      <c r="R1267" s="113">
        <v>0</v>
      </c>
      <c r="S1267" s="113">
        <v>0</v>
      </c>
      <c r="T1267" s="113">
        <v>0</v>
      </c>
      <c r="U1267" s="113">
        <v>0</v>
      </c>
      <c r="V1267" s="113">
        <v>0</v>
      </c>
      <c r="W1267" s="113">
        <v>0</v>
      </c>
      <c r="X1267" s="190">
        <v>0</v>
      </c>
      <c r="Y1267" s="113"/>
    </row>
    <row r="1268" spans="1:25" ht="21.75" customHeight="1" x14ac:dyDescent="0.25">
      <c r="A1268" s="118">
        <v>15</v>
      </c>
      <c r="B1268" s="143" t="s">
        <v>1185</v>
      </c>
      <c r="C1268" s="113">
        <v>279556.98</v>
      </c>
      <c r="D1268" s="278" t="s">
        <v>639</v>
      </c>
      <c r="E1268" s="113">
        <v>279556.98</v>
      </c>
      <c r="F1268" s="227">
        <v>0</v>
      </c>
      <c r="G1268" s="113">
        <v>0</v>
      </c>
      <c r="H1268" s="113">
        <v>0</v>
      </c>
      <c r="I1268" s="113">
        <v>0</v>
      </c>
      <c r="J1268" s="113">
        <v>0</v>
      </c>
      <c r="K1268" s="113">
        <v>0</v>
      </c>
      <c r="L1268" s="113">
        <v>0</v>
      </c>
      <c r="M1268" s="113">
        <v>0</v>
      </c>
      <c r="N1268" s="113">
        <v>0</v>
      </c>
      <c r="O1268" s="113">
        <v>0</v>
      </c>
      <c r="P1268" s="113">
        <v>0</v>
      </c>
      <c r="Q1268" s="113">
        <v>0</v>
      </c>
      <c r="R1268" s="113">
        <v>0</v>
      </c>
      <c r="S1268" s="113">
        <v>0</v>
      </c>
      <c r="T1268" s="113">
        <v>0</v>
      </c>
      <c r="U1268" s="113">
        <v>0</v>
      </c>
      <c r="V1268" s="113">
        <v>0</v>
      </c>
      <c r="W1268" s="113">
        <v>0</v>
      </c>
      <c r="X1268" s="190">
        <v>0</v>
      </c>
      <c r="Y1268" s="113"/>
    </row>
    <row r="1269" spans="1:25" ht="21.75" customHeight="1" x14ac:dyDescent="0.25">
      <c r="A1269" s="118">
        <v>16</v>
      </c>
      <c r="B1269" s="143" t="s">
        <v>1186</v>
      </c>
      <c r="C1269" s="113">
        <v>643865.97</v>
      </c>
      <c r="D1269" s="278" t="s">
        <v>626</v>
      </c>
      <c r="E1269" s="113">
        <v>643865.97</v>
      </c>
      <c r="F1269" s="227">
        <v>0</v>
      </c>
      <c r="G1269" s="113">
        <v>0</v>
      </c>
      <c r="H1269" s="113">
        <v>0</v>
      </c>
      <c r="I1269" s="113">
        <v>0</v>
      </c>
      <c r="J1269" s="113">
        <v>0</v>
      </c>
      <c r="K1269" s="113">
        <v>0</v>
      </c>
      <c r="L1269" s="113">
        <v>0</v>
      </c>
      <c r="M1269" s="113">
        <v>0</v>
      </c>
      <c r="N1269" s="113">
        <v>0</v>
      </c>
      <c r="O1269" s="113">
        <v>0</v>
      </c>
      <c r="P1269" s="113">
        <v>0</v>
      </c>
      <c r="Q1269" s="113">
        <v>0</v>
      </c>
      <c r="R1269" s="113">
        <v>0</v>
      </c>
      <c r="S1269" s="113">
        <v>0</v>
      </c>
      <c r="T1269" s="113">
        <v>0</v>
      </c>
      <c r="U1269" s="113">
        <v>0</v>
      </c>
      <c r="V1269" s="113">
        <v>0</v>
      </c>
      <c r="W1269" s="113">
        <v>0</v>
      </c>
      <c r="X1269" s="190">
        <v>0</v>
      </c>
      <c r="Y1269" s="113"/>
    </row>
    <row r="1270" spans="1:25" ht="21.75" customHeight="1" x14ac:dyDescent="0.25">
      <c r="A1270" s="118">
        <v>17</v>
      </c>
      <c r="B1270" s="143" t="s">
        <v>1187</v>
      </c>
      <c r="C1270" s="113">
        <v>711079.58</v>
      </c>
      <c r="D1270" s="278" t="s">
        <v>639</v>
      </c>
      <c r="E1270" s="113">
        <v>711079.58</v>
      </c>
      <c r="F1270" s="227">
        <v>0</v>
      </c>
      <c r="G1270" s="113">
        <v>0</v>
      </c>
      <c r="H1270" s="113">
        <v>0</v>
      </c>
      <c r="I1270" s="113">
        <v>0</v>
      </c>
      <c r="J1270" s="113">
        <v>0</v>
      </c>
      <c r="K1270" s="113">
        <v>0</v>
      </c>
      <c r="L1270" s="113">
        <v>0</v>
      </c>
      <c r="M1270" s="113">
        <v>0</v>
      </c>
      <c r="N1270" s="113">
        <v>0</v>
      </c>
      <c r="O1270" s="113">
        <v>0</v>
      </c>
      <c r="P1270" s="113">
        <v>0</v>
      </c>
      <c r="Q1270" s="113">
        <v>0</v>
      </c>
      <c r="R1270" s="113">
        <v>0</v>
      </c>
      <c r="S1270" s="113">
        <v>0</v>
      </c>
      <c r="T1270" s="113">
        <v>0</v>
      </c>
      <c r="U1270" s="113">
        <v>0</v>
      </c>
      <c r="V1270" s="113">
        <v>0</v>
      </c>
      <c r="W1270" s="113">
        <v>0</v>
      </c>
      <c r="X1270" s="190">
        <v>0</v>
      </c>
      <c r="Y1270" s="113"/>
    </row>
    <row r="1271" spans="1:25" ht="21.75" customHeight="1" x14ac:dyDescent="0.25">
      <c r="A1271" s="118">
        <v>18</v>
      </c>
      <c r="B1271" s="143" t="s">
        <v>1188</v>
      </c>
      <c r="C1271" s="113">
        <v>1716795.38</v>
      </c>
      <c r="D1271" s="278" t="s">
        <v>626</v>
      </c>
      <c r="E1271" s="113">
        <v>1716795.38</v>
      </c>
      <c r="F1271" s="227">
        <v>0</v>
      </c>
      <c r="G1271" s="113">
        <v>0</v>
      </c>
      <c r="H1271" s="113">
        <v>0</v>
      </c>
      <c r="I1271" s="113">
        <v>0</v>
      </c>
      <c r="J1271" s="113">
        <v>0</v>
      </c>
      <c r="K1271" s="113">
        <v>0</v>
      </c>
      <c r="L1271" s="113">
        <v>0</v>
      </c>
      <c r="M1271" s="113">
        <v>0</v>
      </c>
      <c r="N1271" s="113">
        <v>0</v>
      </c>
      <c r="O1271" s="113">
        <v>0</v>
      </c>
      <c r="P1271" s="113">
        <v>0</v>
      </c>
      <c r="Q1271" s="113">
        <v>0</v>
      </c>
      <c r="R1271" s="113">
        <v>0</v>
      </c>
      <c r="S1271" s="113">
        <v>0</v>
      </c>
      <c r="T1271" s="113">
        <v>0</v>
      </c>
      <c r="U1271" s="113">
        <v>0</v>
      </c>
      <c r="V1271" s="113">
        <v>0</v>
      </c>
      <c r="W1271" s="113">
        <v>0</v>
      </c>
      <c r="X1271" s="190">
        <v>0</v>
      </c>
      <c r="Y1271" s="113"/>
    </row>
    <row r="1272" spans="1:25" ht="21.75" customHeight="1" x14ac:dyDescent="0.25">
      <c r="A1272" s="118">
        <v>19</v>
      </c>
      <c r="B1272" s="143" t="s">
        <v>993</v>
      </c>
      <c r="C1272" s="113">
        <v>547463.80000000005</v>
      </c>
      <c r="D1272" s="278" t="s">
        <v>639</v>
      </c>
      <c r="E1272" s="113">
        <v>547463.80000000005</v>
      </c>
      <c r="F1272" s="227">
        <v>0</v>
      </c>
      <c r="G1272" s="113">
        <v>0</v>
      </c>
      <c r="H1272" s="113">
        <v>0</v>
      </c>
      <c r="I1272" s="113">
        <v>0</v>
      </c>
      <c r="J1272" s="113">
        <v>0</v>
      </c>
      <c r="K1272" s="113">
        <v>0</v>
      </c>
      <c r="L1272" s="113">
        <v>0</v>
      </c>
      <c r="M1272" s="113">
        <v>0</v>
      </c>
      <c r="N1272" s="113">
        <v>0</v>
      </c>
      <c r="O1272" s="113">
        <v>0</v>
      </c>
      <c r="P1272" s="113">
        <v>0</v>
      </c>
      <c r="Q1272" s="113">
        <v>0</v>
      </c>
      <c r="R1272" s="113">
        <v>0</v>
      </c>
      <c r="S1272" s="113">
        <v>0</v>
      </c>
      <c r="T1272" s="113">
        <v>0</v>
      </c>
      <c r="U1272" s="113">
        <v>0</v>
      </c>
      <c r="V1272" s="113">
        <v>0</v>
      </c>
      <c r="W1272" s="113">
        <v>0</v>
      </c>
      <c r="X1272" s="190">
        <v>0</v>
      </c>
      <c r="Y1272" s="113"/>
    </row>
    <row r="1273" spans="1:25" ht="21.75" customHeight="1" x14ac:dyDescent="0.25">
      <c r="A1273" s="118">
        <v>20</v>
      </c>
      <c r="B1273" s="143" t="s">
        <v>994</v>
      </c>
      <c r="C1273" s="113">
        <v>3981780.87</v>
      </c>
      <c r="D1273" s="278"/>
      <c r="E1273" s="113">
        <v>0</v>
      </c>
      <c r="F1273" s="227">
        <v>0</v>
      </c>
      <c r="G1273" s="113">
        <v>0</v>
      </c>
      <c r="H1273" s="113">
        <v>1335</v>
      </c>
      <c r="I1273" s="113">
        <v>3981780.87</v>
      </c>
      <c r="J1273" s="113">
        <v>0</v>
      </c>
      <c r="K1273" s="113">
        <v>0</v>
      </c>
      <c r="L1273" s="113">
        <v>0</v>
      </c>
      <c r="M1273" s="113">
        <v>0</v>
      </c>
      <c r="N1273" s="113">
        <v>0</v>
      </c>
      <c r="O1273" s="113">
        <v>0</v>
      </c>
      <c r="P1273" s="113">
        <v>0</v>
      </c>
      <c r="Q1273" s="113">
        <v>0</v>
      </c>
      <c r="R1273" s="113">
        <v>0</v>
      </c>
      <c r="S1273" s="113">
        <v>0</v>
      </c>
      <c r="T1273" s="113">
        <v>0</v>
      </c>
      <c r="U1273" s="113">
        <v>0</v>
      </c>
      <c r="V1273" s="113">
        <v>0</v>
      </c>
      <c r="W1273" s="113">
        <v>0</v>
      </c>
      <c r="X1273" s="190">
        <v>0</v>
      </c>
      <c r="Y1273" s="113"/>
    </row>
    <row r="1274" spans="1:25" ht="21.75" customHeight="1" x14ac:dyDescent="0.25">
      <c r="A1274" s="118">
        <v>21</v>
      </c>
      <c r="B1274" s="143" t="s">
        <v>995</v>
      </c>
      <c r="C1274" s="113">
        <v>3099141.16</v>
      </c>
      <c r="D1274" s="278" t="s">
        <v>626</v>
      </c>
      <c r="E1274" s="113">
        <v>3099141.16</v>
      </c>
      <c r="F1274" s="227">
        <v>0</v>
      </c>
      <c r="G1274" s="113">
        <v>0</v>
      </c>
      <c r="H1274" s="113">
        <v>0</v>
      </c>
      <c r="I1274" s="113">
        <v>0</v>
      </c>
      <c r="J1274" s="113">
        <v>0</v>
      </c>
      <c r="K1274" s="113">
        <v>0</v>
      </c>
      <c r="L1274" s="113">
        <v>0</v>
      </c>
      <c r="M1274" s="113">
        <v>0</v>
      </c>
      <c r="N1274" s="113">
        <v>0</v>
      </c>
      <c r="O1274" s="113">
        <v>0</v>
      </c>
      <c r="P1274" s="113">
        <v>0</v>
      </c>
      <c r="Q1274" s="113">
        <v>0</v>
      </c>
      <c r="R1274" s="113">
        <v>0</v>
      </c>
      <c r="S1274" s="113">
        <v>0</v>
      </c>
      <c r="T1274" s="113">
        <v>0</v>
      </c>
      <c r="U1274" s="113">
        <v>0</v>
      </c>
      <c r="V1274" s="113">
        <v>0</v>
      </c>
      <c r="W1274" s="113">
        <v>0</v>
      </c>
      <c r="X1274" s="190">
        <v>0</v>
      </c>
      <c r="Y1274" s="113"/>
    </row>
    <row r="1275" spans="1:25" ht="21.75" customHeight="1" x14ac:dyDescent="0.25">
      <c r="A1275" s="118">
        <v>22</v>
      </c>
      <c r="B1275" s="143" t="s">
        <v>1189</v>
      </c>
      <c r="C1275" s="113">
        <v>3553178.24</v>
      </c>
      <c r="D1275" s="278" t="s">
        <v>626</v>
      </c>
      <c r="E1275" s="113">
        <v>3553178.24</v>
      </c>
      <c r="F1275" s="227">
        <v>0</v>
      </c>
      <c r="G1275" s="113">
        <v>0</v>
      </c>
      <c r="H1275" s="113">
        <v>0</v>
      </c>
      <c r="I1275" s="113">
        <v>0</v>
      </c>
      <c r="J1275" s="113">
        <v>0</v>
      </c>
      <c r="K1275" s="113">
        <v>0</v>
      </c>
      <c r="L1275" s="113">
        <v>0</v>
      </c>
      <c r="M1275" s="113">
        <v>0</v>
      </c>
      <c r="N1275" s="113">
        <v>0</v>
      </c>
      <c r="O1275" s="113">
        <v>0</v>
      </c>
      <c r="P1275" s="113">
        <v>0</v>
      </c>
      <c r="Q1275" s="113">
        <v>0</v>
      </c>
      <c r="R1275" s="113">
        <v>0</v>
      </c>
      <c r="S1275" s="113">
        <v>0</v>
      </c>
      <c r="T1275" s="113">
        <v>0</v>
      </c>
      <c r="U1275" s="113">
        <v>0</v>
      </c>
      <c r="V1275" s="113">
        <v>0</v>
      </c>
      <c r="W1275" s="113">
        <v>0</v>
      </c>
      <c r="X1275" s="190">
        <v>0</v>
      </c>
      <c r="Y1275" s="113"/>
    </row>
    <row r="1276" spans="1:25" ht="21.75" customHeight="1" x14ac:dyDescent="0.25">
      <c r="A1276" s="118">
        <v>23</v>
      </c>
      <c r="B1276" s="143" t="s">
        <v>1190</v>
      </c>
      <c r="C1276" s="113">
        <v>4366830.5999999996</v>
      </c>
      <c r="D1276" s="278"/>
      <c r="E1276" s="113">
        <v>0</v>
      </c>
      <c r="F1276" s="227">
        <v>0</v>
      </c>
      <c r="G1276" s="113">
        <v>0</v>
      </c>
      <c r="H1276" s="113">
        <v>1575</v>
      </c>
      <c r="I1276" s="113">
        <v>4366830.5999999996</v>
      </c>
      <c r="J1276" s="113">
        <v>0</v>
      </c>
      <c r="K1276" s="113">
        <v>0</v>
      </c>
      <c r="L1276" s="113">
        <v>0</v>
      </c>
      <c r="M1276" s="113">
        <v>0</v>
      </c>
      <c r="N1276" s="113">
        <v>0</v>
      </c>
      <c r="O1276" s="113">
        <v>0</v>
      </c>
      <c r="P1276" s="113">
        <v>0</v>
      </c>
      <c r="Q1276" s="113">
        <v>0</v>
      </c>
      <c r="R1276" s="113">
        <v>0</v>
      </c>
      <c r="S1276" s="113">
        <v>0</v>
      </c>
      <c r="T1276" s="113">
        <v>0</v>
      </c>
      <c r="U1276" s="113">
        <v>0</v>
      </c>
      <c r="V1276" s="113">
        <v>0</v>
      </c>
      <c r="W1276" s="113">
        <v>0</v>
      </c>
      <c r="X1276" s="190">
        <v>0</v>
      </c>
      <c r="Y1276" s="113"/>
    </row>
    <row r="1277" spans="1:25" ht="21.75" customHeight="1" x14ac:dyDescent="0.25">
      <c r="A1277" s="118">
        <v>24</v>
      </c>
      <c r="B1277" s="143" t="s">
        <v>996</v>
      </c>
      <c r="C1277" s="113">
        <v>1407900.33</v>
      </c>
      <c r="D1277" s="278" t="s">
        <v>626</v>
      </c>
      <c r="E1277" s="113">
        <v>1407900.33</v>
      </c>
      <c r="F1277" s="227">
        <v>0</v>
      </c>
      <c r="G1277" s="113">
        <v>0</v>
      </c>
      <c r="H1277" s="113">
        <v>0</v>
      </c>
      <c r="I1277" s="113">
        <v>0</v>
      </c>
      <c r="J1277" s="113">
        <v>0</v>
      </c>
      <c r="K1277" s="113">
        <v>0</v>
      </c>
      <c r="L1277" s="113">
        <v>0</v>
      </c>
      <c r="M1277" s="113">
        <v>0</v>
      </c>
      <c r="N1277" s="113">
        <v>0</v>
      </c>
      <c r="O1277" s="113">
        <v>0</v>
      </c>
      <c r="P1277" s="113">
        <v>0</v>
      </c>
      <c r="Q1277" s="113">
        <v>0</v>
      </c>
      <c r="R1277" s="113">
        <v>0</v>
      </c>
      <c r="S1277" s="113">
        <v>0</v>
      </c>
      <c r="T1277" s="113">
        <v>0</v>
      </c>
      <c r="U1277" s="113">
        <v>0</v>
      </c>
      <c r="V1277" s="113">
        <v>0</v>
      </c>
      <c r="W1277" s="113">
        <v>0</v>
      </c>
      <c r="X1277" s="190">
        <v>0</v>
      </c>
      <c r="Y1277" s="113"/>
    </row>
    <row r="1278" spans="1:25" ht="21.75" customHeight="1" x14ac:dyDescent="0.25">
      <c r="A1278" s="118">
        <v>25</v>
      </c>
      <c r="B1278" s="143" t="s">
        <v>997</v>
      </c>
      <c r="C1278" s="113">
        <v>6288127.8700000001</v>
      </c>
      <c r="D1278" s="278"/>
      <c r="E1278" s="113">
        <v>0</v>
      </c>
      <c r="F1278" s="227">
        <v>0</v>
      </c>
      <c r="G1278" s="113">
        <v>0</v>
      </c>
      <c r="H1278" s="113">
        <v>1889</v>
      </c>
      <c r="I1278" s="113">
        <v>6288127.8700000001</v>
      </c>
      <c r="J1278" s="113">
        <v>0</v>
      </c>
      <c r="K1278" s="113">
        <v>0</v>
      </c>
      <c r="L1278" s="113">
        <v>0</v>
      </c>
      <c r="M1278" s="113">
        <v>0</v>
      </c>
      <c r="N1278" s="113">
        <v>0</v>
      </c>
      <c r="O1278" s="113">
        <v>0</v>
      </c>
      <c r="P1278" s="113">
        <v>0</v>
      </c>
      <c r="Q1278" s="113">
        <v>0</v>
      </c>
      <c r="R1278" s="113">
        <v>0</v>
      </c>
      <c r="S1278" s="113">
        <v>0</v>
      </c>
      <c r="T1278" s="113">
        <v>0</v>
      </c>
      <c r="U1278" s="113">
        <v>0</v>
      </c>
      <c r="V1278" s="113">
        <v>0</v>
      </c>
      <c r="W1278" s="113">
        <v>0</v>
      </c>
      <c r="X1278" s="190">
        <v>0</v>
      </c>
      <c r="Y1278" s="113"/>
    </row>
    <row r="1279" spans="1:25" ht="21.75" customHeight="1" x14ac:dyDescent="0.25">
      <c r="A1279" s="118">
        <v>26</v>
      </c>
      <c r="B1279" s="143" t="s">
        <v>1191</v>
      </c>
      <c r="C1279" s="113">
        <v>489437.01</v>
      </c>
      <c r="D1279" s="278"/>
      <c r="E1279" s="113">
        <v>0</v>
      </c>
      <c r="F1279" s="227">
        <v>0</v>
      </c>
      <c r="G1279" s="113">
        <v>0</v>
      </c>
      <c r="H1279" s="113">
        <v>0</v>
      </c>
      <c r="I1279" s="113">
        <v>0</v>
      </c>
      <c r="J1279" s="113">
        <v>100</v>
      </c>
      <c r="K1279" s="113">
        <v>489437.01</v>
      </c>
      <c r="L1279" s="113">
        <v>0</v>
      </c>
      <c r="M1279" s="113">
        <v>0</v>
      </c>
      <c r="N1279" s="113">
        <v>0</v>
      </c>
      <c r="O1279" s="113">
        <v>0</v>
      </c>
      <c r="P1279" s="113">
        <v>0</v>
      </c>
      <c r="Q1279" s="113">
        <v>0</v>
      </c>
      <c r="R1279" s="113">
        <v>0</v>
      </c>
      <c r="S1279" s="113">
        <v>0</v>
      </c>
      <c r="T1279" s="113">
        <v>0</v>
      </c>
      <c r="U1279" s="113">
        <v>0</v>
      </c>
      <c r="V1279" s="113">
        <v>0</v>
      </c>
      <c r="W1279" s="113">
        <v>0</v>
      </c>
      <c r="X1279" s="190">
        <v>0</v>
      </c>
      <c r="Y1279" s="113"/>
    </row>
    <row r="1280" spans="1:25" ht="21.75" customHeight="1" x14ac:dyDescent="0.25">
      <c r="A1280" s="118">
        <v>27</v>
      </c>
      <c r="B1280" s="143" t="s">
        <v>1551</v>
      </c>
      <c r="C1280" s="113">
        <v>1500000</v>
      </c>
      <c r="D1280" s="278"/>
      <c r="E1280" s="113">
        <v>0</v>
      </c>
      <c r="F1280" s="227">
        <v>0</v>
      </c>
      <c r="G1280" s="113">
        <v>0</v>
      </c>
      <c r="H1280" s="113">
        <v>1200</v>
      </c>
      <c r="I1280" s="113">
        <v>1500000</v>
      </c>
      <c r="J1280" s="113">
        <v>0</v>
      </c>
      <c r="K1280" s="113">
        <v>0</v>
      </c>
      <c r="L1280" s="113">
        <v>0</v>
      </c>
      <c r="M1280" s="113">
        <v>0</v>
      </c>
      <c r="N1280" s="113">
        <v>0</v>
      </c>
      <c r="O1280" s="113">
        <v>0</v>
      </c>
      <c r="P1280" s="113">
        <v>0</v>
      </c>
      <c r="Q1280" s="113">
        <v>0</v>
      </c>
      <c r="R1280" s="113">
        <v>0</v>
      </c>
      <c r="S1280" s="113">
        <v>0</v>
      </c>
      <c r="T1280" s="113">
        <v>0</v>
      </c>
      <c r="U1280" s="113">
        <v>0</v>
      </c>
      <c r="V1280" s="113">
        <v>0</v>
      </c>
      <c r="W1280" s="113">
        <v>0</v>
      </c>
      <c r="X1280" s="190">
        <v>0</v>
      </c>
      <c r="Y1280" s="113"/>
    </row>
    <row r="1281" spans="1:25" ht="21.75" customHeight="1" x14ac:dyDescent="0.25">
      <c r="A1281" s="118">
        <v>28</v>
      </c>
      <c r="B1281" s="143" t="s">
        <v>1192</v>
      </c>
      <c r="C1281" s="113">
        <v>5318866.08</v>
      </c>
      <c r="D1281" s="278"/>
      <c r="E1281" s="113">
        <v>0</v>
      </c>
      <c r="F1281" s="227">
        <v>0</v>
      </c>
      <c r="G1281" s="113">
        <v>0</v>
      </c>
      <c r="H1281" s="113">
        <v>1739</v>
      </c>
      <c r="I1281" s="113">
        <v>5318866.08</v>
      </c>
      <c r="J1281" s="113">
        <v>0</v>
      </c>
      <c r="K1281" s="113">
        <v>0</v>
      </c>
      <c r="L1281" s="113">
        <v>0</v>
      </c>
      <c r="M1281" s="113">
        <v>0</v>
      </c>
      <c r="N1281" s="113">
        <v>0</v>
      </c>
      <c r="O1281" s="113">
        <v>0</v>
      </c>
      <c r="P1281" s="113">
        <v>0</v>
      </c>
      <c r="Q1281" s="113">
        <v>0</v>
      </c>
      <c r="R1281" s="113">
        <v>0</v>
      </c>
      <c r="S1281" s="113">
        <v>0</v>
      </c>
      <c r="T1281" s="113">
        <v>0</v>
      </c>
      <c r="U1281" s="113">
        <v>0</v>
      </c>
      <c r="V1281" s="113">
        <v>0</v>
      </c>
      <c r="W1281" s="113">
        <v>0</v>
      </c>
      <c r="X1281" s="190">
        <v>0</v>
      </c>
      <c r="Y1281" s="113"/>
    </row>
    <row r="1282" spans="1:25" ht="21.75" customHeight="1" x14ac:dyDescent="0.25">
      <c r="A1282" s="118">
        <v>29</v>
      </c>
      <c r="B1282" s="143" t="s">
        <v>1193</v>
      </c>
      <c r="C1282" s="113">
        <v>3025650.1</v>
      </c>
      <c r="D1282" s="278" t="s">
        <v>626</v>
      </c>
      <c r="E1282" s="113">
        <v>3025650.1</v>
      </c>
      <c r="F1282" s="227">
        <v>0</v>
      </c>
      <c r="G1282" s="113">
        <v>0</v>
      </c>
      <c r="H1282" s="113">
        <v>0</v>
      </c>
      <c r="I1282" s="113">
        <v>0</v>
      </c>
      <c r="J1282" s="113">
        <v>0</v>
      </c>
      <c r="K1282" s="113">
        <v>0</v>
      </c>
      <c r="L1282" s="113">
        <v>0</v>
      </c>
      <c r="M1282" s="113">
        <v>0</v>
      </c>
      <c r="N1282" s="113">
        <v>0</v>
      </c>
      <c r="O1282" s="113">
        <v>0</v>
      </c>
      <c r="P1282" s="113">
        <v>0</v>
      </c>
      <c r="Q1282" s="113">
        <v>0</v>
      </c>
      <c r="R1282" s="113">
        <v>0</v>
      </c>
      <c r="S1282" s="113">
        <v>0</v>
      </c>
      <c r="T1282" s="113">
        <v>0</v>
      </c>
      <c r="U1282" s="113">
        <v>0</v>
      </c>
      <c r="V1282" s="113">
        <v>0</v>
      </c>
      <c r="W1282" s="113">
        <v>0</v>
      </c>
      <c r="X1282" s="190">
        <v>0</v>
      </c>
      <c r="Y1282" s="113"/>
    </row>
    <row r="1283" spans="1:25" ht="21.75" customHeight="1" x14ac:dyDescent="0.25">
      <c r="A1283" s="118">
        <v>30</v>
      </c>
      <c r="B1283" s="143" t="s">
        <v>1194</v>
      </c>
      <c r="C1283" s="113">
        <v>2540947.4</v>
      </c>
      <c r="D1283" s="278" t="s">
        <v>639</v>
      </c>
      <c r="E1283" s="113">
        <v>2540947.4</v>
      </c>
      <c r="F1283" s="227">
        <v>0</v>
      </c>
      <c r="G1283" s="113">
        <v>0</v>
      </c>
      <c r="H1283" s="113">
        <v>0</v>
      </c>
      <c r="I1283" s="113">
        <v>0</v>
      </c>
      <c r="J1283" s="113">
        <v>0</v>
      </c>
      <c r="K1283" s="113">
        <v>0</v>
      </c>
      <c r="L1283" s="113">
        <v>0</v>
      </c>
      <c r="M1283" s="113">
        <v>0</v>
      </c>
      <c r="N1283" s="113">
        <v>0</v>
      </c>
      <c r="O1283" s="113">
        <v>0</v>
      </c>
      <c r="P1283" s="113">
        <v>0</v>
      </c>
      <c r="Q1283" s="113">
        <v>0</v>
      </c>
      <c r="R1283" s="113">
        <v>0</v>
      </c>
      <c r="S1283" s="113">
        <v>0</v>
      </c>
      <c r="T1283" s="113">
        <v>0</v>
      </c>
      <c r="U1283" s="113">
        <v>0</v>
      </c>
      <c r="V1283" s="113">
        <v>0</v>
      </c>
      <c r="W1283" s="113">
        <v>0</v>
      </c>
      <c r="X1283" s="190">
        <v>0</v>
      </c>
      <c r="Y1283" s="113"/>
    </row>
    <row r="1284" spans="1:25" ht="21.75" customHeight="1" x14ac:dyDescent="0.25">
      <c r="A1284" s="118">
        <v>31</v>
      </c>
      <c r="B1284" s="143" t="s">
        <v>1195</v>
      </c>
      <c r="C1284" s="113">
        <v>1058641.8</v>
      </c>
      <c r="D1284" s="278"/>
      <c r="E1284" s="113">
        <v>0</v>
      </c>
      <c r="F1284" s="227">
        <v>0</v>
      </c>
      <c r="G1284" s="113">
        <v>0</v>
      </c>
      <c r="H1284" s="113">
        <v>0</v>
      </c>
      <c r="I1284" s="113">
        <v>0</v>
      </c>
      <c r="J1284" s="113">
        <v>0</v>
      </c>
      <c r="K1284" s="113">
        <v>0</v>
      </c>
      <c r="L1284" s="113">
        <v>0</v>
      </c>
      <c r="M1284" s="113">
        <v>0</v>
      </c>
      <c r="N1284" s="113">
        <v>200</v>
      </c>
      <c r="O1284" s="113">
        <v>1058641.8</v>
      </c>
      <c r="P1284" s="113">
        <v>0</v>
      </c>
      <c r="Q1284" s="113">
        <v>0</v>
      </c>
      <c r="R1284" s="113">
        <v>0</v>
      </c>
      <c r="S1284" s="113">
        <v>0</v>
      </c>
      <c r="T1284" s="113">
        <v>0</v>
      </c>
      <c r="U1284" s="113">
        <v>0</v>
      </c>
      <c r="V1284" s="113">
        <v>0</v>
      </c>
      <c r="W1284" s="113">
        <v>0</v>
      </c>
      <c r="X1284" s="190">
        <v>0</v>
      </c>
      <c r="Y1284" s="113"/>
    </row>
    <row r="1285" spans="1:25" ht="21.75" customHeight="1" x14ac:dyDescent="0.25">
      <c r="A1285" s="118">
        <v>32</v>
      </c>
      <c r="B1285" s="143" t="s">
        <v>1196</v>
      </c>
      <c r="C1285" s="113">
        <v>2302100.46</v>
      </c>
      <c r="D1285" s="278"/>
      <c r="E1285" s="113">
        <v>0</v>
      </c>
      <c r="F1285" s="227">
        <v>0</v>
      </c>
      <c r="G1285" s="113">
        <v>0</v>
      </c>
      <c r="H1285" s="113">
        <v>1234</v>
      </c>
      <c r="I1285" s="113">
        <v>2302100.46</v>
      </c>
      <c r="J1285" s="113">
        <v>0</v>
      </c>
      <c r="K1285" s="113">
        <v>0</v>
      </c>
      <c r="L1285" s="113">
        <v>0</v>
      </c>
      <c r="M1285" s="113">
        <v>0</v>
      </c>
      <c r="N1285" s="113">
        <v>0</v>
      </c>
      <c r="O1285" s="113">
        <v>0</v>
      </c>
      <c r="P1285" s="113">
        <v>0</v>
      </c>
      <c r="Q1285" s="113">
        <v>0</v>
      </c>
      <c r="R1285" s="113">
        <v>0</v>
      </c>
      <c r="S1285" s="113">
        <v>0</v>
      </c>
      <c r="T1285" s="113">
        <v>0</v>
      </c>
      <c r="U1285" s="113">
        <v>0</v>
      </c>
      <c r="V1285" s="113">
        <v>0</v>
      </c>
      <c r="W1285" s="113">
        <v>0</v>
      </c>
      <c r="X1285" s="190">
        <v>0</v>
      </c>
      <c r="Y1285" s="113"/>
    </row>
    <row r="1286" spans="1:25" ht="21.75" customHeight="1" x14ac:dyDescent="0.25">
      <c r="A1286" s="118">
        <v>33</v>
      </c>
      <c r="B1286" s="143" t="s">
        <v>998</v>
      </c>
      <c r="C1286" s="113">
        <v>1751682.31</v>
      </c>
      <c r="D1286" s="278" t="s">
        <v>626</v>
      </c>
      <c r="E1286" s="113">
        <v>1751682.31</v>
      </c>
      <c r="F1286" s="227">
        <v>0</v>
      </c>
      <c r="G1286" s="113">
        <v>0</v>
      </c>
      <c r="H1286" s="113">
        <v>0</v>
      </c>
      <c r="I1286" s="113">
        <v>0</v>
      </c>
      <c r="J1286" s="113">
        <v>0</v>
      </c>
      <c r="K1286" s="113">
        <v>0</v>
      </c>
      <c r="L1286" s="113">
        <v>0</v>
      </c>
      <c r="M1286" s="113">
        <v>0</v>
      </c>
      <c r="N1286" s="113">
        <v>0</v>
      </c>
      <c r="O1286" s="113">
        <v>0</v>
      </c>
      <c r="P1286" s="113">
        <v>0</v>
      </c>
      <c r="Q1286" s="113">
        <v>0</v>
      </c>
      <c r="R1286" s="113">
        <v>0</v>
      </c>
      <c r="S1286" s="113">
        <v>0</v>
      </c>
      <c r="T1286" s="113">
        <v>0</v>
      </c>
      <c r="U1286" s="113">
        <v>0</v>
      </c>
      <c r="V1286" s="113">
        <v>0</v>
      </c>
      <c r="W1286" s="113">
        <v>0</v>
      </c>
      <c r="X1286" s="190">
        <v>0</v>
      </c>
      <c r="Y1286" s="113"/>
    </row>
    <row r="1287" spans="1:25" ht="21.75" customHeight="1" x14ac:dyDescent="0.25">
      <c r="A1287" s="118">
        <v>34</v>
      </c>
      <c r="B1287" s="143" t="s">
        <v>1197</v>
      </c>
      <c r="C1287" s="113">
        <v>1563009.42</v>
      </c>
      <c r="D1287" s="278" t="s">
        <v>635</v>
      </c>
      <c r="E1287" s="113">
        <v>1563009.42</v>
      </c>
      <c r="F1287" s="227">
        <v>0</v>
      </c>
      <c r="G1287" s="113">
        <v>0</v>
      </c>
      <c r="H1287" s="113">
        <v>0</v>
      </c>
      <c r="I1287" s="113">
        <v>0</v>
      </c>
      <c r="J1287" s="113">
        <v>0</v>
      </c>
      <c r="K1287" s="113">
        <v>0</v>
      </c>
      <c r="L1287" s="113">
        <v>0</v>
      </c>
      <c r="M1287" s="113">
        <v>0</v>
      </c>
      <c r="N1287" s="113">
        <v>0</v>
      </c>
      <c r="O1287" s="113">
        <v>0</v>
      </c>
      <c r="P1287" s="113">
        <v>0</v>
      </c>
      <c r="Q1287" s="113">
        <v>0</v>
      </c>
      <c r="R1287" s="113">
        <v>0</v>
      </c>
      <c r="S1287" s="113">
        <v>0</v>
      </c>
      <c r="T1287" s="113">
        <v>0</v>
      </c>
      <c r="U1287" s="113">
        <v>0</v>
      </c>
      <c r="V1287" s="113">
        <v>0</v>
      </c>
      <c r="W1287" s="113">
        <v>0</v>
      </c>
      <c r="X1287" s="190">
        <v>0</v>
      </c>
      <c r="Y1287" s="113"/>
    </row>
    <row r="1288" spans="1:25" ht="21.75" customHeight="1" x14ac:dyDescent="0.25">
      <c r="A1288" s="118">
        <v>35</v>
      </c>
      <c r="B1288" s="143" t="s">
        <v>999</v>
      </c>
      <c r="C1288" s="113">
        <v>1333957.8999999999</v>
      </c>
      <c r="D1288" s="278" t="s">
        <v>626</v>
      </c>
      <c r="E1288" s="113">
        <v>1333957.8999999999</v>
      </c>
      <c r="F1288" s="227">
        <v>0</v>
      </c>
      <c r="G1288" s="113">
        <v>0</v>
      </c>
      <c r="H1288" s="113">
        <v>0</v>
      </c>
      <c r="I1288" s="113">
        <v>0</v>
      </c>
      <c r="J1288" s="113">
        <v>0</v>
      </c>
      <c r="K1288" s="113">
        <v>0</v>
      </c>
      <c r="L1288" s="113">
        <v>0</v>
      </c>
      <c r="M1288" s="113">
        <v>0</v>
      </c>
      <c r="N1288" s="113">
        <v>0</v>
      </c>
      <c r="O1288" s="113">
        <v>0</v>
      </c>
      <c r="P1288" s="113">
        <v>0</v>
      </c>
      <c r="Q1288" s="113">
        <v>0</v>
      </c>
      <c r="R1288" s="113">
        <v>0</v>
      </c>
      <c r="S1288" s="113">
        <v>0</v>
      </c>
      <c r="T1288" s="113">
        <v>0</v>
      </c>
      <c r="U1288" s="113">
        <v>0</v>
      </c>
      <c r="V1288" s="113">
        <v>0</v>
      </c>
      <c r="W1288" s="113">
        <v>0</v>
      </c>
      <c r="X1288" s="190">
        <v>0</v>
      </c>
      <c r="Y1288" s="113"/>
    </row>
    <row r="1289" spans="1:25" ht="21.75" customHeight="1" x14ac:dyDescent="0.25">
      <c r="A1289" s="118">
        <v>36</v>
      </c>
      <c r="B1289" s="143" t="s">
        <v>1198</v>
      </c>
      <c r="C1289" s="113">
        <v>3028513.4</v>
      </c>
      <c r="D1289" s="278"/>
      <c r="E1289" s="113">
        <v>0</v>
      </c>
      <c r="F1289" s="227">
        <v>0</v>
      </c>
      <c r="G1289" s="113">
        <v>0</v>
      </c>
      <c r="H1289" s="113">
        <v>0</v>
      </c>
      <c r="I1289" s="113">
        <v>0</v>
      </c>
      <c r="J1289" s="113">
        <v>0</v>
      </c>
      <c r="K1289" s="113">
        <v>0</v>
      </c>
      <c r="L1289" s="113">
        <v>2600</v>
      </c>
      <c r="M1289" s="113">
        <v>3028513.4</v>
      </c>
      <c r="N1289" s="113">
        <v>0</v>
      </c>
      <c r="O1289" s="113">
        <v>0</v>
      </c>
      <c r="P1289" s="113">
        <v>0</v>
      </c>
      <c r="Q1289" s="113">
        <v>0</v>
      </c>
      <c r="R1289" s="113">
        <v>0</v>
      </c>
      <c r="S1289" s="113">
        <v>0</v>
      </c>
      <c r="T1289" s="113">
        <v>0</v>
      </c>
      <c r="U1289" s="113">
        <v>0</v>
      </c>
      <c r="V1289" s="113">
        <v>0</v>
      </c>
      <c r="W1289" s="113">
        <v>0</v>
      </c>
      <c r="X1289" s="190">
        <v>0</v>
      </c>
      <c r="Y1289" s="113"/>
    </row>
    <row r="1290" spans="1:25" ht="21.75" customHeight="1" x14ac:dyDescent="0.25">
      <c r="A1290" s="118">
        <v>37</v>
      </c>
      <c r="B1290" s="143" t="s">
        <v>1199</v>
      </c>
      <c r="C1290" s="113">
        <v>3027570.21</v>
      </c>
      <c r="D1290" s="278"/>
      <c r="E1290" s="113">
        <v>0</v>
      </c>
      <c r="F1290" s="227">
        <v>0</v>
      </c>
      <c r="G1290" s="113">
        <v>0</v>
      </c>
      <c r="H1290" s="113">
        <v>0</v>
      </c>
      <c r="I1290" s="113">
        <v>0</v>
      </c>
      <c r="J1290" s="113">
        <v>0</v>
      </c>
      <c r="K1290" s="113">
        <v>0</v>
      </c>
      <c r="L1290" s="113">
        <v>2600</v>
      </c>
      <c r="M1290" s="113">
        <v>3027570.21</v>
      </c>
      <c r="N1290" s="113">
        <v>0</v>
      </c>
      <c r="O1290" s="113">
        <v>0</v>
      </c>
      <c r="P1290" s="113">
        <v>0</v>
      </c>
      <c r="Q1290" s="113">
        <v>0</v>
      </c>
      <c r="R1290" s="113">
        <v>0</v>
      </c>
      <c r="S1290" s="113">
        <v>0</v>
      </c>
      <c r="T1290" s="113">
        <v>0</v>
      </c>
      <c r="U1290" s="113">
        <v>0</v>
      </c>
      <c r="V1290" s="113">
        <v>0</v>
      </c>
      <c r="W1290" s="113">
        <v>0</v>
      </c>
      <c r="X1290" s="190">
        <v>0</v>
      </c>
      <c r="Y1290" s="113"/>
    </row>
    <row r="1291" spans="1:25" ht="21.75" customHeight="1" x14ac:dyDescent="0.25">
      <c r="A1291" s="118">
        <v>38</v>
      </c>
      <c r="B1291" s="143" t="s">
        <v>1200</v>
      </c>
      <c r="C1291" s="113">
        <v>599504.27</v>
      </c>
      <c r="D1291" s="278" t="s">
        <v>639</v>
      </c>
      <c r="E1291" s="113">
        <v>599504.27</v>
      </c>
      <c r="F1291" s="227">
        <v>0</v>
      </c>
      <c r="G1291" s="113">
        <v>0</v>
      </c>
      <c r="H1291" s="113">
        <v>0</v>
      </c>
      <c r="I1291" s="113">
        <v>0</v>
      </c>
      <c r="J1291" s="113">
        <v>0</v>
      </c>
      <c r="K1291" s="113">
        <v>0</v>
      </c>
      <c r="L1291" s="113">
        <v>0</v>
      </c>
      <c r="M1291" s="113">
        <v>0</v>
      </c>
      <c r="N1291" s="113">
        <v>0</v>
      </c>
      <c r="O1291" s="113">
        <v>0</v>
      </c>
      <c r="P1291" s="113">
        <v>0</v>
      </c>
      <c r="Q1291" s="113">
        <v>0</v>
      </c>
      <c r="R1291" s="113">
        <v>0</v>
      </c>
      <c r="S1291" s="113">
        <v>0</v>
      </c>
      <c r="T1291" s="113">
        <v>0</v>
      </c>
      <c r="U1291" s="113">
        <v>0</v>
      </c>
      <c r="V1291" s="113">
        <v>0</v>
      </c>
      <c r="W1291" s="113">
        <v>0</v>
      </c>
      <c r="X1291" s="190">
        <v>0</v>
      </c>
      <c r="Y1291" s="113"/>
    </row>
    <row r="1292" spans="1:25" ht="21.75" customHeight="1" x14ac:dyDescent="0.25">
      <c r="A1292" s="118">
        <v>39</v>
      </c>
      <c r="B1292" s="143" t="s">
        <v>1201</v>
      </c>
      <c r="C1292" s="113">
        <v>589254.93000000005</v>
      </c>
      <c r="D1292" s="278" t="s">
        <v>639</v>
      </c>
      <c r="E1292" s="113">
        <v>589254.93000000005</v>
      </c>
      <c r="F1292" s="227">
        <v>0</v>
      </c>
      <c r="G1292" s="113">
        <v>0</v>
      </c>
      <c r="H1292" s="113">
        <v>0</v>
      </c>
      <c r="I1292" s="113">
        <v>0</v>
      </c>
      <c r="J1292" s="113">
        <v>0</v>
      </c>
      <c r="K1292" s="113">
        <v>0</v>
      </c>
      <c r="L1292" s="113">
        <v>0</v>
      </c>
      <c r="M1292" s="113">
        <v>0</v>
      </c>
      <c r="N1292" s="113">
        <v>0</v>
      </c>
      <c r="O1292" s="113">
        <v>0</v>
      </c>
      <c r="P1292" s="113">
        <v>0</v>
      </c>
      <c r="Q1292" s="113">
        <v>0</v>
      </c>
      <c r="R1292" s="113">
        <v>0</v>
      </c>
      <c r="S1292" s="113">
        <v>0</v>
      </c>
      <c r="T1292" s="113">
        <v>0</v>
      </c>
      <c r="U1292" s="113">
        <v>0</v>
      </c>
      <c r="V1292" s="113">
        <v>0</v>
      </c>
      <c r="W1292" s="113">
        <v>0</v>
      </c>
      <c r="X1292" s="190">
        <v>0</v>
      </c>
      <c r="Y1292" s="113"/>
    </row>
    <row r="1293" spans="1:25" ht="21.75" customHeight="1" x14ac:dyDescent="0.25">
      <c r="A1293" s="118">
        <v>40</v>
      </c>
      <c r="B1293" s="143" t="s">
        <v>1202</v>
      </c>
      <c r="C1293" s="113">
        <v>749812.25</v>
      </c>
      <c r="D1293" s="278" t="s">
        <v>639</v>
      </c>
      <c r="E1293" s="113">
        <v>749812.25</v>
      </c>
      <c r="F1293" s="227">
        <v>0</v>
      </c>
      <c r="G1293" s="113">
        <v>0</v>
      </c>
      <c r="H1293" s="113">
        <v>0</v>
      </c>
      <c r="I1293" s="113">
        <v>0</v>
      </c>
      <c r="J1293" s="113">
        <v>0</v>
      </c>
      <c r="K1293" s="113">
        <v>0</v>
      </c>
      <c r="L1293" s="113">
        <v>0</v>
      </c>
      <c r="M1293" s="113">
        <v>0</v>
      </c>
      <c r="N1293" s="113">
        <v>0</v>
      </c>
      <c r="O1293" s="113">
        <v>0</v>
      </c>
      <c r="P1293" s="113">
        <v>0</v>
      </c>
      <c r="Q1293" s="113">
        <v>0</v>
      </c>
      <c r="R1293" s="113">
        <v>0</v>
      </c>
      <c r="S1293" s="113">
        <v>0</v>
      </c>
      <c r="T1293" s="113">
        <v>0</v>
      </c>
      <c r="U1293" s="113">
        <v>0</v>
      </c>
      <c r="V1293" s="113">
        <v>0</v>
      </c>
      <c r="W1293" s="113">
        <v>0</v>
      </c>
      <c r="X1293" s="190">
        <v>0</v>
      </c>
      <c r="Y1293" s="113"/>
    </row>
    <row r="1294" spans="1:25" ht="21.75" customHeight="1" x14ac:dyDescent="0.25">
      <c r="A1294" s="118">
        <v>41</v>
      </c>
      <c r="B1294" s="143" t="s">
        <v>1203</v>
      </c>
      <c r="C1294" s="113">
        <v>2178596.38</v>
      </c>
      <c r="D1294" s="278"/>
      <c r="E1294" s="113">
        <v>0</v>
      </c>
      <c r="F1294" s="227">
        <v>0</v>
      </c>
      <c r="G1294" s="113">
        <v>0</v>
      </c>
      <c r="H1294" s="113">
        <v>1100</v>
      </c>
      <c r="I1294" s="113">
        <v>2178596.38</v>
      </c>
      <c r="J1294" s="113">
        <v>0</v>
      </c>
      <c r="K1294" s="113">
        <v>0</v>
      </c>
      <c r="L1294" s="113">
        <v>0</v>
      </c>
      <c r="M1294" s="113">
        <v>0</v>
      </c>
      <c r="N1294" s="113">
        <v>0</v>
      </c>
      <c r="O1294" s="113">
        <v>0</v>
      </c>
      <c r="P1294" s="113">
        <v>0</v>
      </c>
      <c r="Q1294" s="113">
        <v>0</v>
      </c>
      <c r="R1294" s="113">
        <v>0</v>
      </c>
      <c r="S1294" s="113">
        <v>0</v>
      </c>
      <c r="T1294" s="113">
        <v>0</v>
      </c>
      <c r="U1294" s="113">
        <v>0</v>
      </c>
      <c r="V1294" s="113">
        <v>0</v>
      </c>
      <c r="W1294" s="113">
        <v>0</v>
      </c>
      <c r="X1294" s="190">
        <v>0</v>
      </c>
      <c r="Y1294" s="113"/>
    </row>
    <row r="1295" spans="1:25" ht="21.75" customHeight="1" x14ac:dyDescent="0.25">
      <c r="A1295" s="118">
        <v>42</v>
      </c>
      <c r="B1295" s="143" t="s">
        <v>1727</v>
      </c>
      <c r="C1295" s="113">
        <v>2384426.91</v>
      </c>
      <c r="D1295" s="278"/>
      <c r="E1295" s="113">
        <v>0</v>
      </c>
      <c r="F1295" s="227">
        <v>0</v>
      </c>
      <c r="G1295" s="113">
        <v>0</v>
      </c>
      <c r="H1295" s="113">
        <v>0</v>
      </c>
      <c r="I1295" s="113">
        <v>0</v>
      </c>
      <c r="J1295" s="113">
        <v>0</v>
      </c>
      <c r="K1295" s="113">
        <v>0</v>
      </c>
      <c r="L1295" s="113">
        <v>2100</v>
      </c>
      <c r="M1295" s="113">
        <v>2384426.91</v>
      </c>
      <c r="N1295" s="113">
        <v>0</v>
      </c>
      <c r="O1295" s="113">
        <v>0</v>
      </c>
      <c r="P1295" s="113">
        <v>0</v>
      </c>
      <c r="Q1295" s="113">
        <v>0</v>
      </c>
      <c r="R1295" s="113">
        <v>0</v>
      </c>
      <c r="S1295" s="113">
        <v>0</v>
      </c>
      <c r="T1295" s="113">
        <v>0</v>
      </c>
      <c r="U1295" s="113">
        <v>0</v>
      </c>
      <c r="V1295" s="113">
        <v>0</v>
      </c>
      <c r="W1295" s="113">
        <v>0</v>
      </c>
      <c r="X1295" s="190">
        <v>0</v>
      </c>
      <c r="Y1295" s="113"/>
    </row>
    <row r="1296" spans="1:25" ht="21.75" customHeight="1" x14ac:dyDescent="0.25">
      <c r="A1296" s="118">
        <v>43</v>
      </c>
      <c r="B1296" s="143" t="s">
        <v>1000</v>
      </c>
      <c r="C1296" s="113">
        <v>277056.81</v>
      </c>
      <c r="D1296" s="278" t="s">
        <v>626</v>
      </c>
      <c r="E1296" s="113">
        <v>277056.81</v>
      </c>
      <c r="F1296" s="227">
        <v>0</v>
      </c>
      <c r="G1296" s="113">
        <v>0</v>
      </c>
      <c r="H1296" s="113">
        <v>0</v>
      </c>
      <c r="I1296" s="113">
        <v>0</v>
      </c>
      <c r="J1296" s="113">
        <v>0</v>
      </c>
      <c r="K1296" s="113">
        <v>0</v>
      </c>
      <c r="L1296" s="113">
        <v>0</v>
      </c>
      <c r="M1296" s="113">
        <v>0</v>
      </c>
      <c r="N1296" s="113">
        <v>0</v>
      </c>
      <c r="O1296" s="113">
        <v>0</v>
      </c>
      <c r="P1296" s="113">
        <v>0</v>
      </c>
      <c r="Q1296" s="113">
        <v>0</v>
      </c>
      <c r="R1296" s="113">
        <v>0</v>
      </c>
      <c r="S1296" s="113">
        <v>0</v>
      </c>
      <c r="T1296" s="113">
        <v>0</v>
      </c>
      <c r="U1296" s="113">
        <v>0</v>
      </c>
      <c r="V1296" s="113">
        <v>0</v>
      </c>
      <c r="W1296" s="113">
        <v>0</v>
      </c>
      <c r="X1296" s="190">
        <v>0</v>
      </c>
      <c r="Y1296" s="113"/>
    </row>
    <row r="1297" spans="1:25" ht="21.75" customHeight="1" x14ac:dyDescent="0.25">
      <c r="A1297" s="118">
        <v>44</v>
      </c>
      <c r="B1297" s="143" t="s">
        <v>1001</v>
      </c>
      <c r="C1297" s="113">
        <v>72545.509999999995</v>
      </c>
      <c r="D1297" s="278"/>
      <c r="E1297" s="113">
        <v>0</v>
      </c>
      <c r="F1297" s="227">
        <v>0</v>
      </c>
      <c r="G1297" s="113">
        <v>0</v>
      </c>
      <c r="H1297" s="113">
        <v>0</v>
      </c>
      <c r="I1297" s="113">
        <v>0</v>
      </c>
      <c r="J1297" s="113">
        <v>0</v>
      </c>
      <c r="K1297" s="113">
        <v>0</v>
      </c>
      <c r="L1297" s="113">
        <v>0</v>
      </c>
      <c r="M1297" s="113">
        <v>0</v>
      </c>
      <c r="N1297" s="113">
        <v>0</v>
      </c>
      <c r="O1297" s="113">
        <v>0</v>
      </c>
      <c r="P1297" s="113">
        <v>0</v>
      </c>
      <c r="Q1297" s="113">
        <v>0</v>
      </c>
      <c r="R1297" s="113">
        <v>0</v>
      </c>
      <c r="S1297" s="113">
        <v>72545.509999999995</v>
      </c>
      <c r="T1297" s="113">
        <v>0</v>
      </c>
      <c r="U1297" s="113">
        <v>0</v>
      </c>
      <c r="V1297" s="113">
        <v>0</v>
      </c>
      <c r="W1297" s="113">
        <v>0</v>
      </c>
      <c r="X1297" s="190">
        <v>0</v>
      </c>
      <c r="Y1297" s="113"/>
    </row>
    <row r="1298" spans="1:25" ht="21.75" customHeight="1" x14ac:dyDescent="0.25">
      <c r="A1298" s="118">
        <v>45</v>
      </c>
      <c r="B1298" s="143" t="s">
        <v>1204</v>
      </c>
      <c r="C1298" s="113">
        <v>140170.89000000001</v>
      </c>
      <c r="D1298" s="278"/>
      <c r="E1298" s="113">
        <v>0</v>
      </c>
      <c r="F1298" s="227">
        <v>0</v>
      </c>
      <c r="G1298" s="113">
        <v>0</v>
      </c>
      <c r="H1298" s="113">
        <v>0</v>
      </c>
      <c r="I1298" s="113">
        <v>0</v>
      </c>
      <c r="J1298" s="113">
        <v>0</v>
      </c>
      <c r="K1298" s="113">
        <v>0</v>
      </c>
      <c r="L1298" s="113">
        <v>0</v>
      </c>
      <c r="M1298" s="113">
        <v>0</v>
      </c>
      <c r="N1298" s="113">
        <v>0</v>
      </c>
      <c r="O1298" s="113">
        <v>0</v>
      </c>
      <c r="P1298" s="113">
        <v>0</v>
      </c>
      <c r="Q1298" s="113">
        <v>0</v>
      </c>
      <c r="R1298" s="113">
        <v>0</v>
      </c>
      <c r="S1298" s="113">
        <v>140170.89000000001</v>
      </c>
      <c r="T1298" s="113">
        <v>0</v>
      </c>
      <c r="U1298" s="113">
        <v>0</v>
      </c>
      <c r="V1298" s="113">
        <v>0</v>
      </c>
      <c r="W1298" s="113">
        <v>0</v>
      </c>
      <c r="X1298" s="190">
        <v>0</v>
      </c>
      <c r="Y1298" s="113"/>
    </row>
    <row r="1299" spans="1:25" ht="21.75" customHeight="1" x14ac:dyDescent="0.25">
      <c r="A1299" s="118">
        <v>46</v>
      </c>
      <c r="B1299" s="143" t="s">
        <v>1137</v>
      </c>
      <c r="C1299" s="113">
        <v>376120.17</v>
      </c>
      <c r="D1299" s="278" t="s">
        <v>639</v>
      </c>
      <c r="E1299" s="113">
        <v>376120.17</v>
      </c>
      <c r="F1299" s="227">
        <v>0</v>
      </c>
      <c r="G1299" s="113">
        <v>0</v>
      </c>
      <c r="H1299" s="113">
        <v>0</v>
      </c>
      <c r="I1299" s="113">
        <v>0</v>
      </c>
      <c r="J1299" s="113">
        <v>0</v>
      </c>
      <c r="K1299" s="113">
        <v>0</v>
      </c>
      <c r="L1299" s="113">
        <v>0</v>
      </c>
      <c r="M1299" s="113">
        <v>0</v>
      </c>
      <c r="N1299" s="113">
        <v>0</v>
      </c>
      <c r="O1299" s="113">
        <v>0</v>
      </c>
      <c r="P1299" s="113">
        <v>0</v>
      </c>
      <c r="Q1299" s="113">
        <v>0</v>
      </c>
      <c r="R1299" s="113">
        <v>0</v>
      </c>
      <c r="S1299" s="113">
        <v>0</v>
      </c>
      <c r="T1299" s="113">
        <v>0</v>
      </c>
      <c r="U1299" s="113">
        <v>0</v>
      </c>
      <c r="V1299" s="113">
        <v>0</v>
      </c>
      <c r="W1299" s="113">
        <v>0</v>
      </c>
      <c r="X1299" s="190">
        <v>0</v>
      </c>
      <c r="Y1299" s="113"/>
    </row>
    <row r="1300" spans="1:25" ht="21.75" customHeight="1" x14ac:dyDescent="0.25">
      <c r="A1300" s="118">
        <v>47</v>
      </c>
      <c r="B1300" s="143" t="s">
        <v>1117</v>
      </c>
      <c r="C1300" s="113">
        <v>80073.63</v>
      </c>
      <c r="D1300" s="278" t="s">
        <v>666</v>
      </c>
      <c r="E1300" s="113">
        <v>80073.63</v>
      </c>
      <c r="F1300" s="227">
        <v>0</v>
      </c>
      <c r="G1300" s="113">
        <v>0</v>
      </c>
      <c r="H1300" s="113">
        <v>0</v>
      </c>
      <c r="I1300" s="113">
        <v>0</v>
      </c>
      <c r="J1300" s="113">
        <v>0</v>
      </c>
      <c r="K1300" s="113">
        <v>0</v>
      </c>
      <c r="L1300" s="113">
        <v>0</v>
      </c>
      <c r="M1300" s="113">
        <v>0</v>
      </c>
      <c r="N1300" s="113">
        <v>0</v>
      </c>
      <c r="O1300" s="113">
        <v>0</v>
      </c>
      <c r="P1300" s="113">
        <v>0</v>
      </c>
      <c r="Q1300" s="113">
        <v>0</v>
      </c>
      <c r="R1300" s="113">
        <v>0</v>
      </c>
      <c r="S1300" s="113">
        <v>0</v>
      </c>
      <c r="T1300" s="113">
        <v>0</v>
      </c>
      <c r="U1300" s="113">
        <v>0</v>
      </c>
      <c r="V1300" s="113">
        <v>0</v>
      </c>
      <c r="W1300" s="113">
        <v>0</v>
      </c>
      <c r="X1300" s="190">
        <v>0</v>
      </c>
      <c r="Y1300" s="113"/>
    </row>
    <row r="1301" spans="1:25" ht="21.75" customHeight="1" x14ac:dyDescent="0.25">
      <c r="A1301" s="118">
        <v>48</v>
      </c>
      <c r="B1301" s="143" t="s">
        <v>1205</v>
      </c>
      <c r="C1301" s="113">
        <v>3810584.97</v>
      </c>
      <c r="D1301" s="278"/>
      <c r="E1301" s="113">
        <v>0</v>
      </c>
      <c r="F1301" s="227">
        <v>0</v>
      </c>
      <c r="G1301" s="113">
        <v>0</v>
      </c>
      <c r="H1301" s="113">
        <v>0</v>
      </c>
      <c r="I1301" s="113">
        <v>0</v>
      </c>
      <c r="J1301" s="113">
        <v>0</v>
      </c>
      <c r="K1301" s="113">
        <v>0</v>
      </c>
      <c r="L1301" s="113">
        <v>1800</v>
      </c>
      <c r="M1301" s="113">
        <v>3810584.97</v>
      </c>
      <c r="N1301" s="113">
        <v>0</v>
      </c>
      <c r="O1301" s="113">
        <v>0</v>
      </c>
      <c r="P1301" s="113">
        <v>0</v>
      </c>
      <c r="Q1301" s="113">
        <v>0</v>
      </c>
      <c r="R1301" s="113">
        <v>0</v>
      </c>
      <c r="S1301" s="113">
        <v>0</v>
      </c>
      <c r="T1301" s="113">
        <v>0</v>
      </c>
      <c r="U1301" s="113">
        <v>0</v>
      </c>
      <c r="V1301" s="113">
        <v>0</v>
      </c>
      <c r="W1301" s="113">
        <v>0</v>
      </c>
      <c r="X1301" s="190">
        <v>0</v>
      </c>
      <c r="Y1301" s="113"/>
    </row>
    <row r="1302" spans="1:25" ht="21.75" customHeight="1" x14ac:dyDescent="0.25">
      <c r="A1302" s="118">
        <v>49</v>
      </c>
      <c r="B1302" s="143" t="s">
        <v>1206</v>
      </c>
      <c r="C1302" s="113">
        <v>1038075.33</v>
      </c>
      <c r="D1302" s="278" t="s">
        <v>639</v>
      </c>
      <c r="E1302" s="113">
        <v>1038075.33</v>
      </c>
      <c r="F1302" s="227">
        <v>0</v>
      </c>
      <c r="G1302" s="113">
        <v>0</v>
      </c>
      <c r="H1302" s="113">
        <v>0</v>
      </c>
      <c r="I1302" s="113">
        <v>0</v>
      </c>
      <c r="J1302" s="113">
        <v>0</v>
      </c>
      <c r="K1302" s="113">
        <v>0</v>
      </c>
      <c r="L1302" s="113">
        <v>0</v>
      </c>
      <c r="M1302" s="113">
        <v>0</v>
      </c>
      <c r="N1302" s="113">
        <v>0</v>
      </c>
      <c r="O1302" s="113">
        <v>0</v>
      </c>
      <c r="P1302" s="113">
        <v>0</v>
      </c>
      <c r="Q1302" s="113">
        <v>0</v>
      </c>
      <c r="R1302" s="113">
        <v>0</v>
      </c>
      <c r="S1302" s="113">
        <v>0</v>
      </c>
      <c r="T1302" s="113">
        <v>0</v>
      </c>
      <c r="U1302" s="113">
        <v>0</v>
      </c>
      <c r="V1302" s="113">
        <v>0</v>
      </c>
      <c r="W1302" s="113">
        <v>0</v>
      </c>
      <c r="X1302" s="190">
        <v>0</v>
      </c>
      <c r="Y1302" s="113"/>
    </row>
    <row r="1303" spans="1:25" ht="21.75" customHeight="1" x14ac:dyDescent="0.25">
      <c r="A1303" s="118">
        <v>50</v>
      </c>
      <c r="B1303" s="143" t="s">
        <v>1207</v>
      </c>
      <c r="C1303" s="113">
        <v>3763973.99</v>
      </c>
      <c r="D1303" s="278"/>
      <c r="E1303" s="113">
        <v>0</v>
      </c>
      <c r="F1303" s="227">
        <v>0</v>
      </c>
      <c r="G1303" s="113">
        <v>0</v>
      </c>
      <c r="H1303" s="113">
        <v>0</v>
      </c>
      <c r="I1303" s="113">
        <v>0</v>
      </c>
      <c r="J1303" s="113">
        <v>0</v>
      </c>
      <c r="K1303" s="113">
        <v>0</v>
      </c>
      <c r="L1303" s="113">
        <v>1800</v>
      </c>
      <c r="M1303" s="113">
        <v>3763973.99</v>
      </c>
      <c r="N1303" s="113">
        <v>0</v>
      </c>
      <c r="O1303" s="113">
        <v>0</v>
      </c>
      <c r="P1303" s="113">
        <v>0</v>
      </c>
      <c r="Q1303" s="113">
        <v>0</v>
      </c>
      <c r="R1303" s="113">
        <v>0</v>
      </c>
      <c r="S1303" s="113">
        <v>0</v>
      </c>
      <c r="T1303" s="113">
        <v>0</v>
      </c>
      <c r="U1303" s="113">
        <v>0</v>
      </c>
      <c r="V1303" s="113">
        <v>0</v>
      </c>
      <c r="W1303" s="113">
        <v>0</v>
      </c>
      <c r="X1303" s="190">
        <v>0</v>
      </c>
      <c r="Y1303" s="113"/>
    </row>
    <row r="1304" spans="1:25" ht="21.75" customHeight="1" x14ac:dyDescent="0.25">
      <c r="A1304" s="118">
        <v>51</v>
      </c>
      <c r="B1304" s="143" t="s">
        <v>1208</v>
      </c>
      <c r="C1304" s="113">
        <v>4918727.63</v>
      </c>
      <c r="D1304" s="278"/>
      <c r="E1304" s="113">
        <v>0</v>
      </c>
      <c r="F1304" s="227">
        <v>0</v>
      </c>
      <c r="G1304" s="113">
        <v>0</v>
      </c>
      <c r="H1304" s="113">
        <v>0</v>
      </c>
      <c r="I1304" s="113">
        <v>0</v>
      </c>
      <c r="J1304" s="113">
        <v>0</v>
      </c>
      <c r="K1304" s="113">
        <v>0</v>
      </c>
      <c r="L1304" s="113">
        <v>2100</v>
      </c>
      <c r="M1304" s="113">
        <v>4918727.63</v>
      </c>
      <c r="N1304" s="113">
        <v>0</v>
      </c>
      <c r="O1304" s="113">
        <v>0</v>
      </c>
      <c r="P1304" s="113">
        <v>0</v>
      </c>
      <c r="Q1304" s="113">
        <v>0</v>
      </c>
      <c r="R1304" s="113">
        <v>0</v>
      </c>
      <c r="S1304" s="113">
        <v>0</v>
      </c>
      <c r="T1304" s="113">
        <v>0</v>
      </c>
      <c r="U1304" s="113">
        <v>0</v>
      </c>
      <c r="V1304" s="113">
        <v>0</v>
      </c>
      <c r="W1304" s="113">
        <v>0</v>
      </c>
      <c r="X1304" s="190">
        <v>0</v>
      </c>
      <c r="Y1304" s="113"/>
    </row>
    <row r="1305" spans="1:25" ht="21.75" customHeight="1" x14ac:dyDescent="0.25">
      <c r="A1305" s="118">
        <v>52</v>
      </c>
      <c r="B1305" s="143" t="s">
        <v>1209</v>
      </c>
      <c r="C1305" s="113">
        <v>3028684.89</v>
      </c>
      <c r="D1305" s="278"/>
      <c r="E1305" s="113">
        <v>0</v>
      </c>
      <c r="F1305" s="227">
        <v>0</v>
      </c>
      <c r="G1305" s="113">
        <v>0</v>
      </c>
      <c r="H1305" s="113">
        <v>0</v>
      </c>
      <c r="I1305" s="113">
        <v>0</v>
      </c>
      <c r="J1305" s="113">
        <v>0</v>
      </c>
      <c r="K1305" s="113">
        <v>0</v>
      </c>
      <c r="L1305" s="113">
        <v>0</v>
      </c>
      <c r="M1305" s="113">
        <v>3028684.89</v>
      </c>
      <c r="N1305" s="113">
        <v>0</v>
      </c>
      <c r="O1305" s="113">
        <v>0</v>
      </c>
      <c r="P1305" s="113">
        <v>0</v>
      </c>
      <c r="Q1305" s="113">
        <v>0</v>
      </c>
      <c r="R1305" s="113">
        <v>0</v>
      </c>
      <c r="S1305" s="113">
        <v>0</v>
      </c>
      <c r="T1305" s="113">
        <v>0</v>
      </c>
      <c r="U1305" s="113">
        <v>0</v>
      </c>
      <c r="V1305" s="113">
        <v>0</v>
      </c>
      <c r="W1305" s="113">
        <v>0</v>
      </c>
      <c r="X1305" s="190">
        <v>0</v>
      </c>
      <c r="Y1305" s="113"/>
    </row>
    <row r="1306" spans="1:25" ht="21.75" customHeight="1" x14ac:dyDescent="0.25">
      <c r="A1306" s="118">
        <v>53</v>
      </c>
      <c r="B1306" s="143" t="s">
        <v>1210</v>
      </c>
      <c r="C1306" s="113">
        <v>3075072.94</v>
      </c>
      <c r="D1306" s="278"/>
      <c r="E1306" s="113">
        <v>0</v>
      </c>
      <c r="F1306" s="227">
        <v>0</v>
      </c>
      <c r="G1306" s="113">
        <v>0</v>
      </c>
      <c r="H1306" s="113">
        <v>0</v>
      </c>
      <c r="I1306" s="113">
        <v>0</v>
      </c>
      <c r="J1306" s="113">
        <v>0</v>
      </c>
      <c r="K1306" s="113">
        <v>0</v>
      </c>
      <c r="L1306" s="113">
        <v>2100</v>
      </c>
      <c r="M1306" s="113">
        <v>3075072.94</v>
      </c>
      <c r="N1306" s="113">
        <v>0</v>
      </c>
      <c r="O1306" s="113">
        <v>0</v>
      </c>
      <c r="P1306" s="113">
        <v>0</v>
      </c>
      <c r="Q1306" s="113">
        <v>0</v>
      </c>
      <c r="R1306" s="113">
        <v>0</v>
      </c>
      <c r="S1306" s="113">
        <v>0</v>
      </c>
      <c r="T1306" s="113">
        <v>0</v>
      </c>
      <c r="U1306" s="113">
        <v>0</v>
      </c>
      <c r="V1306" s="113">
        <v>0</v>
      </c>
      <c r="W1306" s="113">
        <v>0</v>
      </c>
      <c r="X1306" s="190">
        <v>0</v>
      </c>
      <c r="Y1306" s="113"/>
    </row>
    <row r="1307" spans="1:25" ht="21.75" customHeight="1" x14ac:dyDescent="0.25">
      <c r="A1307" s="118">
        <v>54</v>
      </c>
      <c r="B1307" s="143" t="s">
        <v>1575</v>
      </c>
      <c r="C1307" s="113">
        <v>554657.71</v>
      </c>
      <c r="D1307" s="278"/>
      <c r="E1307" s="113">
        <v>0</v>
      </c>
      <c r="F1307" s="227">
        <v>0</v>
      </c>
      <c r="G1307" s="113">
        <v>0</v>
      </c>
      <c r="H1307" s="113">
        <v>0</v>
      </c>
      <c r="I1307" s="113">
        <v>0</v>
      </c>
      <c r="J1307" s="113">
        <v>0</v>
      </c>
      <c r="K1307" s="113">
        <v>0</v>
      </c>
      <c r="L1307" s="113">
        <v>300</v>
      </c>
      <c r="M1307" s="113">
        <v>554657.71</v>
      </c>
      <c r="N1307" s="113">
        <v>0</v>
      </c>
      <c r="O1307" s="113">
        <v>0</v>
      </c>
      <c r="P1307" s="113">
        <v>0</v>
      </c>
      <c r="Q1307" s="113">
        <v>0</v>
      </c>
      <c r="R1307" s="113">
        <v>0</v>
      </c>
      <c r="S1307" s="113">
        <v>0</v>
      </c>
      <c r="T1307" s="113">
        <v>0</v>
      </c>
      <c r="U1307" s="113">
        <v>0</v>
      </c>
      <c r="V1307" s="113">
        <v>0</v>
      </c>
      <c r="W1307" s="113">
        <v>0</v>
      </c>
      <c r="X1307" s="190">
        <v>0</v>
      </c>
      <c r="Y1307" s="113"/>
    </row>
    <row r="1308" spans="1:25" ht="21.75" customHeight="1" x14ac:dyDescent="0.25">
      <c r="A1308" s="118">
        <v>55</v>
      </c>
      <c r="B1308" s="143" t="s">
        <v>1118</v>
      </c>
      <c r="C1308" s="113">
        <v>97223.25</v>
      </c>
      <c r="D1308" s="278"/>
      <c r="E1308" s="113">
        <v>0</v>
      </c>
      <c r="F1308" s="227">
        <v>0</v>
      </c>
      <c r="G1308" s="113">
        <v>0</v>
      </c>
      <c r="H1308" s="113">
        <v>0</v>
      </c>
      <c r="I1308" s="113">
        <v>0</v>
      </c>
      <c r="J1308" s="113">
        <v>0</v>
      </c>
      <c r="K1308" s="113">
        <v>0</v>
      </c>
      <c r="L1308" s="113">
        <v>0</v>
      </c>
      <c r="M1308" s="113">
        <v>0</v>
      </c>
      <c r="N1308" s="113">
        <v>0</v>
      </c>
      <c r="O1308" s="113">
        <v>0</v>
      </c>
      <c r="P1308" s="113">
        <v>0</v>
      </c>
      <c r="Q1308" s="113">
        <v>0</v>
      </c>
      <c r="R1308" s="113">
        <v>0</v>
      </c>
      <c r="S1308" s="113">
        <v>0</v>
      </c>
      <c r="T1308" s="113">
        <v>97223.25</v>
      </c>
      <c r="U1308" s="113">
        <v>0</v>
      </c>
      <c r="V1308" s="113">
        <v>0</v>
      </c>
      <c r="W1308" s="113">
        <v>0</v>
      </c>
      <c r="X1308" s="190">
        <v>0</v>
      </c>
      <c r="Y1308" s="113"/>
    </row>
    <row r="1309" spans="1:25" ht="21.75" customHeight="1" x14ac:dyDescent="0.25">
      <c r="A1309" s="118">
        <v>56</v>
      </c>
      <c r="B1309" s="143" t="s">
        <v>1212</v>
      </c>
      <c r="C1309" s="113">
        <v>754411.61</v>
      </c>
      <c r="D1309" s="278" t="s">
        <v>639</v>
      </c>
      <c r="E1309" s="113">
        <v>754411.61</v>
      </c>
      <c r="F1309" s="227">
        <v>0</v>
      </c>
      <c r="G1309" s="113">
        <v>0</v>
      </c>
      <c r="H1309" s="113">
        <v>0</v>
      </c>
      <c r="I1309" s="113">
        <v>0</v>
      </c>
      <c r="J1309" s="113">
        <v>0</v>
      </c>
      <c r="K1309" s="113">
        <v>0</v>
      </c>
      <c r="L1309" s="113">
        <v>0</v>
      </c>
      <c r="M1309" s="113">
        <v>0</v>
      </c>
      <c r="N1309" s="113">
        <v>0</v>
      </c>
      <c r="O1309" s="113">
        <v>0</v>
      </c>
      <c r="P1309" s="113">
        <v>0</v>
      </c>
      <c r="Q1309" s="113">
        <v>0</v>
      </c>
      <c r="R1309" s="113">
        <v>0</v>
      </c>
      <c r="S1309" s="113">
        <v>0</v>
      </c>
      <c r="T1309" s="113">
        <v>0</v>
      </c>
      <c r="U1309" s="113">
        <v>0</v>
      </c>
      <c r="V1309" s="113">
        <v>0</v>
      </c>
      <c r="W1309" s="113">
        <v>0</v>
      </c>
      <c r="X1309" s="190">
        <v>0</v>
      </c>
      <c r="Y1309" s="113"/>
    </row>
    <row r="1310" spans="1:25" ht="21.75" customHeight="1" x14ac:dyDescent="0.25">
      <c r="A1310" s="118">
        <v>57</v>
      </c>
      <c r="B1310" s="143" t="s">
        <v>1119</v>
      </c>
      <c r="C1310" s="113">
        <v>156580.85999999999</v>
      </c>
      <c r="D1310" s="278" t="s">
        <v>655</v>
      </c>
      <c r="E1310" s="113">
        <v>156580.85999999999</v>
      </c>
      <c r="F1310" s="227">
        <v>0</v>
      </c>
      <c r="G1310" s="113">
        <v>0</v>
      </c>
      <c r="H1310" s="113">
        <v>0</v>
      </c>
      <c r="I1310" s="113">
        <v>0</v>
      </c>
      <c r="J1310" s="113">
        <v>0</v>
      </c>
      <c r="K1310" s="113">
        <v>0</v>
      </c>
      <c r="L1310" s="113">
        <v>0</v>
      </c>
      <c r="M1310" s="113">
        <v>0</v>
      </c>
      <c r="N1310" s="113">
        <v>0</v>
      </c>
      <c r="O1310" s="113">
        <v>0</v>
      </c>
      <c r="P1310" s="113">
        <v>0</v>
      </c>
      <c r="Q1310" s="113">
        <v>0</v>
      </c>
      <c r="R1310" s="113">
        <v>0</v>
      </c>
      <c r="S1310" s="113">
        <v>0</v>
      </c>
      <c r="T1310" s="113">
        <v>0</v>
      </c>
      <c r="U1310" s="113">
        <v>0</v>
      </c>
      <c r="V1310" s="113">
        <v>0</v>
      </c>
      <c r="W1310" s="113">
        <v>0</v>
      </c>
      <c r="X1310" s="190">
        <v>0</v>
      </c>
      <c r="Y1310" s="113"/>
    </row>
    <row r="1311" spans="1:25" ht="21.75" customHeight="1" x14ac:dyDescent="0.25">
      <c r="A1311" s="118">
        <v>58</v>
      </c>
      <c r="B1311" s="143" t="s">
        <v>1213</v>
      </c>
      <c r="C1311" s="113">
        <v>2652055.77</v>
      </c>
      <c r="D1311" s="278" t="s">
        <v>639</v>
      </c>
      <c r="E1311" s="113">
        <v>2652055.77</v>
      </c>
      <c r="F1311" s="227">
        <v>0</v>
      </c>
      <c r="G1311" s="113">
        <v>0</v>
      </c>
      <c r="H1311" s="113">
        <v>0</v>
      </c>
      <c r="I1311" s="113">
        <v>0</v>
      </c>
      <c r="J1311" s="113">
        <v>0</v>
      </c>
      <c r="K1311" s="113">
        <v>0</v>
      </c>
      <c r="L1311" s="113">
        <v>0</v>
      </c>
      <c r="M1311" s="113">
        <v>0</v>
      </c>
      <c r="N1311" s="113">
        <v>0</v>
      </c>
      <c r="O1311" s="113">
        <v>0</v>
      </c>
      <c r="P1311" s="113">
        <v>0</v>
      </c>
      <c r="Q1311" s="113">
        <v>0</v>
      </c>
      <c r="R1311" s="113">
        <v>0</v>
      </c>
      <c r="S1311" s="113">
        <v>0</v>
      </c>
      <c r="T1311" s="113">
        <v>0</v>
      </c>
      <c r="U1311" s="113">
        <v>0</v>
      </c>
      <c r="V1311" s="113">
        <v>0</v>
      </c>
      <c r="W1311" s="113">
        <v>0</v>
      </c>
      <c r="X1311" s="190">
        <v>0</v>
      </c>
      <c r="Y1311" s="113"/>
    </row>
    <row r="1312" spans="1:25" ht="21.75" customHeight="1" x14ac:dyDescent="0.25">
      <c r="A1312" s="118">
        <v>59</v>
      </c>
      <c r="B1312" s="143" t="s">
        <v>1002</v>
      </c>
      <c r="C1312" s="113">
        <v>379155.28</v>
      </c>
      <c r="D1312" s="278" t="s">
        <v>639</v>
      </c>
      <c r="E1312" s="113">
        <v>379155.28</v>
      </c>
      <c r="F1312" s="227">
        <v>0</v>
      </c>
      <c r="G1312" s="113">
        <v>0</v>
      </c>
      <c r="H1312" s="113">
        <v>0</v>
      </c>
      <c r="I1312" s="113">
        <v>0</v>
      </c>
      <c r="J1312" s="113">
        <v>0</v>
      </c>
      <c r="K1312" s="113">
        <v>0</v>
      </c>
      <c r="L1312" s="113">
        <v>0</v>
      </c>
      <c r="M1312" s="113">
        <v>0</v>
      </c>
      <c r="N1312" s="113">
        <v>0</v>
      </c>
      <c r="O1312" s="113">
        <v>0</v>
      </c>
      <c r="P1312" s="113">
        <v>0</v>
      </c>
      <c r="Q1312" s="113">
        <v>0</v>
      </c>
      <c r="R1312" s="113">
        <v>0</v>
      </c>
      <c r="S1312" s="113">
        <v>0</v>
      </c>
      <c r="T1312" s="113">
        <v>0</v>
      </c>
      <c r="U1312" s="113">
        <v>0</v>
      </c>
      <c r="V1312" s="113">
        <v>0</v>
      </c>
      <c r="W1312" s="113">
        <v>0</v>
      </c>
      <c r="X1312" s="190">
        <v>0</v>
      </c>
      <c r="Y1312" s="113"/>
    </row>
    <row r="1313" spans="1:25" ht="21.75" customHeight="1" x14ac:dyDescent="0.25">
      <c r="A1313" s="118">
        <v>60</v>
      </c>
      <c r="B1313" s="143" t="s">
        <v>1003</v>
      </c>
      <c r="C1313" s="113">
        <v>107689.91</v>
      </c>
      <c r="D1313" s="278" t="s">
        <v>639</v>
      </c>
      <c r="E1313" s="113">
        <v>107689.91</v>
      </c>
      <c r="F1313" s="227">
        <v>0</v>
      </c>
      <c r="G1313" s="113">
        <v>0</v>
      </c>
      <c r="H1313" s="113">
        <v>0</v>
      </c>
      <c r="I1313" s="113">
        <v>0</v>
      </c>
      <c r="J1313" s="113">
        <v>0</v>
      </c>
      <c r="K1313" s="113">
        <v>0</v>
      </c>
      <c r="L1313" s="113">
        <v>0</v>
      </c>
      <c r="M1313" s="113">
        <v>0</v>
      </c>
      <c r="N1313" s="113">
        <v>0</v>
      </c>
      <c r="O1313" s="113">
        <v>0</v>
      </c>
      <c r="P1313" s="113">
        <v>0</v>
      </c>
      <c r="Q1313" s="113">
        <v>0</v>
      </c>
      <c r="R1313" s="113">
        <v>0</v>
      </c>
      <c r="S1313" s="113">
        <v>0</v>
      </c>
      <c r="T1313" s="113">
        <v>0</v>
      </c>
      <c r="U1313" s="113">
        <v>0</v>
      </c>
      <c r="V1313" s="113">
        <v>0</v>
      </c>
      <c r="W1313" s="113">
        <v>0</v>
      </c>
      <c r="X1313" s="190">
        <v>0</v>
      </c>
      <c r="Y1313" s="113"/>
    </row>
    <row r="1314" spans="1:25" ht="21.75" customHeight="1" x14ac:dyDescent="0.25">
      <c r="A1314" s="118">
        <v>61</v>
      </c>
      <c r="B1314" s="143" t="s">
        <v>1004</v>
      </c>
      <c r="C1314" s="113">
        <v>150079.23000000001</v>
      </c>
      <c r="D1314" s="278" t="s">
        <v>639</v>
      </c>
      <c r="E1314" s="113">
        <v>150079.23000000001</v>
      </c>
      <c r="F1314" s="227">
        <v>0</v>
      </c>
      <c r="G1314" s="113">
        <v>0</v>
      </c>
      <c r="H1314" s="113">
        <v>0</v>
      </c>
      <c r="I1314" s="113">
        <v>0</v>
      </c>
      <c r="J1314" s="113">
        <v>0</v>
      </c>
      <c r="K1314" s="113">
        <v>0</v>
      </c>
      <c r="L1314" s="113">
        <v>0</v>
      </c>
      <c r="M1314" s="113">
        <v>0</v>
      </c>
      <c r="N1314" s="113">
        <v>0</v>
      </c>
      <c r="O1314" s="113">
        <v>0</v>
      </c>
      <c r="P1314" s="113">
        <v>0</v>
      </c>
      <c r="Q1314" s="113">
        <v>0</v>
      </c>
      <c r="R1314" s="113">
        <v>0</v>
      </c>
      <c r="S1314" s="113">
        <v>0</v>
      </c>
      <c r="T1314" s="113">
        <v>0</v>
      </c>
      <c r="U1314" s="113">
        <v>0</v>
      </c>
      <c r="V1314" s="113">
        <v>0</v>
      </c>
      <c r="W1314" s="113">
        <v>0</v>
      </c>
      <c r="X1314" s="190">
        <v>0</v>
      </c>
      <c r="Y1314" s="113"/>
    </row>
    <row r="1315" spans="1:25" ht="21.75" customHeight="1" x14ac:dyDescent="0.25">
      <c r="A1315" s="118">
        <v>62</v>
      </c>
      <c r="B1315" s="143" t="s">
        <v>1005</v>
      </c>
      <c r="C1315" s="113">
        <v>685698.35</v>
      </c>
      <c r="D1315" s="278"/>
      <c r="E1315" s="113">
        <v>0</v>
      </c>
      <c r="F1315" s="227">
        <v>0</v>
      </c>
      <c r="G1315" s="113">
        <v>0</v>
      </c>
      <c r="H1315" s="113">
        <v>511.4</v>
      </c>
      <c r="I1315" s="113">
        <v>685698.35</v>
      </c>
      <c r="J1315" s="113">
        <v>0</v>
      </c>
      <c r="K1315" s="113">
        <v>0</v>
      </c>
      <c r="L1315" s="113">
        <v>0</v>
      </c>
      <c r="M1315" s="113">
        <v>0</v>
      </c>
      <c r="N1315" s="113">
        <v>0</v>
      </c>
      <c r="O1315" s="113">
        <v>0</v>
      </c>
      <c r="P1315" s="113">
        <v>0</v>
      </c>
      <c r="Q1315" s="113">
        <v>0</v>
      </c>
      <c r="R1315" s="113">
        <v>0</v>
      </c>
      <c r="S1315" s="113">
        <v>0</v>
      </c>
      <c r="T1315" s="113">
        <v>0</v>
      </c>
      <c r="U1315" s="113">
        <v>0</v>
      </c>
      <c r="V1315" s="113">
        <v>0</v>
      </c>
      <c r="W1315" s="113">
        <v>0</v>
      </c>
      <c r="X1315" s="190">
        <v>0</v>
      </c>
      <c r="Y1315" s="113"/>
    </row>
    <row r="1316" spans="1:25" ht="21.75" customHeight="1" x14ac:dyDescent="0.25">
      <c r="A1316" s="118">
        <v>63</v>
      </c>
      <c r="B1316" s="143" t="s">
        <v>1214</v>
      </c>
      <c r="C1316" s="113">
        <v>2466590.94</v>
      </c>
      <c r="D1316" s="278"/>
      <c r="E1316" s="113">
        <v>0</v>
      </c>
      <c r="F1316" s="227">
        <v>0</v>
      </c>
      <c r="G1316" s="113">
        <v>0</v>
      </c>
      <c r="H1316" s="113">
        <v>1331</v>
      </c>
      <c r="I1316" s="113">
        <v>2466590.94</v>
      </c>
      <c r="J1316" s="113">
        <v>0</v>
      </c>
      <c r="K1316" s="113">
        <v>0</v>
      </c>
      <c r="L1316" s="113">
        <v>0</v>
      </c>
      <c r="M1316" s="113">
        <v>0</v>
      </c>
      <c r="N1316" s="113">
        <v>0</v>
      </c>
      <c r="O1316" s="113">
        <v>0</v>
      </c>
      <c r="P1316" s="113">
        <v>0</v>
      </c>
      <c r="Q1316" s="113">
        <v>0</v>
      </c>
      <c r="R1316" s="113">
        <v>0</v>
      </c>
      <c r="S1316" s="113">
        <v>0</v>
      </c>
      <c r="T1316" s="113">
        <v>0</v>
      </c>
      <c r="U1316" s="113">
        <v>0</v>
      </c>
      <c r="V1316" s="113">
        <v>0</v>
      </c>
      <c r="W1316" s="113">
        <v>0</v>
      </c>
      <c r="X1316" s="190">
        <v>0</v>
      </c>
      <c r="Y1316" s="113"/>
    </row>
    <row r="1317" spans="1:25" ht="21.75" customHeight="1" x14ac:dyDescent="0.25">
      <c r="A1317" s="118">
        <v>64</v>
      </c>
      <c r="B1317" s="143" t="s">
        <v>1006</v>
      </c>
      <c r="C1317" s="113">
        <v>928813.27</v>
      </c>
      <c r="D1317" s="278"/>
      <c r="E1317" s="113">
        <v>0</v>
      </c>
      <c r="F1317" s="227">
        <v>0</v>
      </c>
      <c r="G1317" s="113">
        <v>0</v>
      </c>
      <c r="H1317" s="113">
        <v>680</v>
      </c>
      <c r="I1317" s="113">
        <v>928813.27</v>
      </c>
      <c r="J1317" s="113">
        <v>0</v>
      </c>
      <c r="K1317" s="113">
        <v>0</v>
      </c>
      <c r="L1317" s="113">
        <v>0</v>
      </c>
      <c r="M1317" s="113">
        <v>0</v>
      </c>
      <c r="N1317" s="113">
        <v>0</v>
      </c>
      <c r="O1317" s="113">
        <v>0</v>
      </c>
      <c r="P1317" s="113">
        <v>0</v>
      </c>
      <c r="Q1317" s="113">
        <v>0</v>
      </c>
      <c r="R1317" s="113">
        <v>0</v>
      </c>
      <c r="S1317" s="113">
        <v>0</v>
      </c>
      <c r="T1317" s="113">
        <v>0</v>
      </c>
      <c r="U1317" s="113">
        <v>0</v>
      </c>
      <c r="V1317" s="113">
        <v>0</v>
      </c>
      <c r="W1317" s="113">
        <v>0</v>
      </c>
      <c r="X1317" s="190">
        <v>0</v>
      </c>
      <c r="Y1317" s="113"/>
    </row>
    <row r="1318" spans="1:25" ht="21.75" customHeight="1" x14ac:dyDescent="0.25">
      <c r="A1318" s="118">
        <v>65</v>
      </c>
      <c r="B1318" s="143" t="s">
        <v>1728</v>
      </c>
      <c r="C1318" s="113">
        <v>506440.13</v>
      </c>
      <c r="D1318" s="278"/>
      <c r="E1318" s="113">
        <v>0</v>
      </c>
      <c r="F1318" s="227">
        <v>0</v>
      </c>
      <c r="G1318" s="113">
        <v>0</v>
      </c>
      <c r="H1318" s="113">
        <v>0</v>
      </c>
      <c r="I1318" s="113">
        <v>0</v>
      </c>
      <c r="J1318" s="113">
        <v>0</v>
      </c>
      <c r="K1318" s="113">
        <v>0</v>
      </c>
      <c r="L1318" s="113">
        <v>400</v>
      </c>
      <c r="M1318" s="113">
        <v>506440.13</v>
      </c>
      <c r="N1318" s="113">
        <v>0</v>
      </c>
      <c r="O1318" s="113">
        <v>0</v>
      </c>
      <c r="P1318" s="113">
        <v>0</v>
      </c>
      <c r="Q1318" s="113">
        <v>0</v>
      </c>
      <c r="R1318" s="113">
        <v>0</v>
      </c>
      <c r="S1318" s="113">
        <v>0</v>
      </c>
      <c r="T1318" s="113">
        <v>0</v>
      </c>
      <c r="U1318" s="113">
        <v>0</v>
      </c>
      <c r="V1318" s="113">
        <v>0</v>
      </c>
      <c r="W1318" s="113">
        <v>0</v>
      </c>
      <c r="X1318" s="190">
        <v>0</v>
      </c>
      <c r="Y1318" s="113"/>
    </row>
    <row r="1319" spans="1:25" ht="21.75" customHeight="1" x14ac:dyDescent="0.25">
      <c r="A1319" s="118">
        <v>66</v>
      </c>
      <c r="B1319" s="143" t="s">
        <v>1729</v>
      </c>
      <c r="C1319" s="113">
        <v>4683799.92</v>
      </c>
      <c r="D1319" s="278"/>
      <c r="E1319" s="113">
        <v>0</v>
      </c>
      <c r="F1319" s="227">
        <v>0</v>
      </c>
      <c r="G1319" s="113">
        <v>0</v>
      </c>
      <c r="H1319" s="113">
        <v>2100</v>
      </c>
      <c r="I1319" s="113">
        <v>4683799.92</v>
      </c>
      <c r="J1319" s="113">
        <v>0</v>
      </c>
      <c r="K1319" s="113">
        <v>0</v>
      </c>
      <c r="L1319" s="113">
        <v>0</v>
      </c>
      <c r="M1319" s="113">
        <v>0</v>
      </c>
      <c r="N1319" s="113">
        <v>0</v>
      </c>
      <c r="O1319" s="113">
        <v>0</v>
      </c>
      <c r="P1319" s="113">
        <v>0</v>
      </c>
      <c r="Q1319" s="113">
        <v>0</v>
      </c>
      <c r="R1319" s="113">
        <v>0</v>
      </c>
      <c r="S1319" s="113">
        <v>0</v>
      </c>
      <c r="T1319" s="113">
        <v>0</v>
      </c>
      <c r="U1319" s="113">
        <v>0</v>
      </c>
      <c r="V1319" s="113">
        <v>0</v>
      </c>
      <c r="W1319" s="113">
        <v>0</v>
      </c>
      <c r="X1319" s="190">
        <v>0</v>
      </c>
      <c r="Y1319" s="113"/>
    </row>
    <row r="1320" spans="1:25" ht="21.75" customHeight="1" x14ac:dyDescent="0.25">
      <c r="A1320" s="118">
        <v>67</v>
      </c>
      <c r="B1320" s="143" t="s">
        <v>1215</v>
      </c>
      <c r="C1320" s="113">
        <v>1344273.57</v>
      </c>
      <c r="D1320" s="278" t="s">
        <v>639</v>
      </c>
      <c r="E1320" s="113">
        <v>1344273.57</v>
      </c>
      <c r="F1320" s="227">
        <v>0</v>
      </c>
      <c r="G1320" s="113">
        <v>0</v>
      </c>
      <c r="H1320" s="113">
        <v>0</v>
      </c>
      <c r="I1320" s="113">
        <v>0</v>
      </c>
      <c r="J1320" s="113">
        <v>0</v>
      </c>
      <c r="K1320" s="113">
        <v>0</v>
      </c>
      <c r="L1320" s="113">
        <v>0</v>
      </c>
      <c r="M1320" s="113">
        <v>0</v>
      </c>
      <c r="N1320" s="113">
        <v>0</v>
      </c>
      <c r="O1320" s="113">
        <v>0</v>
      </c>
      <c r="P1320" s="113">
        <v>0</v>
      </c>
      <c r="Q1320" s="113">
        <v>0</v>
      </c>
      <c r="R1320" s="113">
        <v>0</v>
      </c>
      <c r="S1320" s="113">
        <v>0</v>
      </c>
      <c r="T1320" s="113">
        <v>0</v>
      </c>
      <c r="U1320" s="113">
        <v>0</v>
      </c>
      <c r="V1320" s="113">
        <v>0</v>
      </c>
      <c r="W1320" s="113">
        <v>0</v>
      </c>
      <c r="X1320" s="190">
        <v>0</v>
      </c>
      <c r="Y1320" s="113"/>
    </row>
    <row r="1321" spans="1:25" ht="21.75" customHeight="1" x14ac:dyDescent="0.25">
      <c r="A1321" s="118">
        <v>68</v>
      </c>
      <c r="B1321" s="143" t="s">
        <v>1216</v>
      </c>
      <c r="C1321" s="113">
        <v>785556.51</v>
      </c>
      <c r="D1321" s="278" t="s">
        <v>639</v>
      </c>
      <c r="E1321" s="113">
        <v>785556.51</v>
      </c>
      <c r="F1321" s="227">
        <v>0</v>
      </c>
      <c r="G1321" s="113">
        <v>0</v>
      </c>
      <c r="H1321" s="113">
        <v>0</v>
      </c>
      <c r="I1321" s="113">
        <v>0</v>
      </c>
      <c r="J1321" s="113">
        <v>0</v>
      </c>
      <c r="K1321" s="113">
        <v>0</v>
      </c>
      <c r="L1321" s="113">
        <v>0</v>
      </c>
      <c r="M1321" s="113">
        <v>0</v>
      </c>
      <c r="N1321" s="113">
        <v>0</v>
      </c>
      <c r="O1321" s="113">
        <v>0</v>
      </c>
      <c r="P1321" s="113">
        <v>0</v>
      </c>
      <c r="Q1321" s="113">
        <v>0</v>
      </c>
      <c r="R1321" s="113">
        <v>0</v>
      </c>
      <c r="S1321" s="113">
        <v>0</v>
      </c>
      <c r="T1321" s="113">
        <v>0</v>
      </c>
      <c r="U1321" s="113">
        <v>0</v>
      </c>
      <c r="V1321" s="113">
        <v>0</v>
      </c>
      <c r="W1321" s="113">
        <v>0</v>
      </c>
      <c r="X1321" s="190">
        <v>0</v>
      </c>
      <c r="Y1321" s="113"/>
    </row>
    <row r="1322" spans="1:25" ht="21.75" customHeight="1" x14ac:dyDescent="0.25">
      <c r="A1322" s="118">
        <v>69</v>
      </c>
      <c r="B1322" s="143" t="s">
        <v>1120</v>
      </c>
      <c r="C1322" s="113">
        <v>1238809.96</v>
      </c>
      <c r="D1322" s="278"/>
      <c r="E1322" s="113">
        <v>0</v>
      </c>
      <c r="F1322" s="227">
        <v>0</v>
      </c>
      <c r="G1322" s="113">
        <v>0</v>
      </c>
      <c r="H1322" s="113">
        <v>792</v>
      </c>
      <c r="I1322" s="113">
        <v>1238809.96</v>
      </c>
      <c r="J1322" s="113">
        <v>0</v>
      </c>
      <c r="K1322" s="113">
        <v>0</v>
      </c>
      <c r="L1322" s="113">
        <v>0</v>
      </c>
      <c r="M1322" s="113">
        <v>0</v>
      </c>
      <c r="N1322" s="113">
        <v>0</v>
      </c>
      <c r="O1322" s="113">
        <v>0</v>
      </c>
      <c r="P1322" s="113">
        <v>0</v>
      </c>
      <c r="Q1322" s="113">
        <v>0</v>
      </c>
      <c r="R1322" s="113">
        <v>0</v>
      </c>
      <c r="S1322" s="113">
        <v>0</v>
      </c>
      <c r="T1322" s="113">
        <v>0</v>
      </c>
      <c r="U1322" s="113">
        <v>0</v>
      </c>
      <c r="V1322" s="113">
        <v>0</v>
      </c>
      <c r="W1322" s="113">
        <v>0</v>
      </c>
      <c r="X1322" s="190">
        <v>0</v>
      </c>
      <c r="Y1322" s="113"/>
    </row>
    <row r="1323" spans="1:25" ht="21.75" customHeight="1" x14ac:dyDescent="0.25">
      <c r="A1323" s="118">
        <v>70</v>
      </c>
      <c r="B1323" s="143" t="s">
        <v>1217</v>
      </c>
      <c r="C1323" s="113">
        <v>1085735.3799999999</v>
      </c>
      <c r="D1323" s="278"/>
      <c r="E1323" s="113">
        <v>0</v>
      </c>
      <c r="F1323" s="227">
        <v>0</v>
      </c>
      <c r="G1323" s="113">
        <v>0</v>
      </c>
      <c r="H1323" s="113">
        <v>0</v>
      </c>
      <c r="I1323" s="113">
        <v>0</v>
      </c>
      <c r="J1323" s="113">
        <v>0</v>
      </c>
      <c r="K1323" s="113">
        <v>0</v>
      </c>
      <c r="L1323" s="113">
        <v>0</v>
      </c>
      <c r="M1323" s="113">
        <v>0</v>
      </c>
      <c r="N1323" s="113">
        <v>150</v>
      </c>
      <c r="O1323" s="113">
        <v>1085735.3799999999</v>
      </c>
      <c r="P1323" s="113">
        <v>0</v>
      </c>
      <c r="Q1323" s="113">
        <v>0</v>
      </c>
      <c r="R1323" s="113">
        <v>0</v>
      </c>
      <c r="S1323" s="113">
        <v>0</v>
      </c>
      <c r="T1323" s="113">
        <v>0</v>
      </c>
      <c r="U1323" s="113">
        <v>0</v>
      </c>
      <c r="V1323" s="113">
        <v>0</v>
      </c>
      <c r="W1323" s="113">
        <v>0</v>
      </c>
      <c r="X1323" s="190">
        <v>0</v>
      </c>
      <c r="Y1323" s="113"/>
    </row>
    <row r="1324" spans="1:25" ht="21.75" customHeight="1" x14ac:dyDescent="0.25">
      <c r="A1324" s="118">
        <v>71</v>
      </c>
      <c r="B1324" s="143" t="s">
        <v>1557</v>
      </c>
      <c r="C1324" s="113">
        <v>4894928.4800000004</v>
      </c>
      <c r="D1324" s="278"/>
      <c r="E1324" s="113">
        <v>0</v>
      </c>
      <c r="F1324" s="227">
        <v>0</v>
      </c>
      <c r="G1324" s="113">
        <v>0</v>
      </c>
      <c r="H1324" s="113">
        <v>1744</v>
      </c>
      <c r="I1324" s="113">
        <v>4894928.4800000004</v>
      </c>
      <c r="J1324" s="113">
        <v>0</v>
      </c>
      <c r="K1324" s="113">
        <v>0</v>
      </c>
      <c r="L1324" s="113">
        <v>0</v>
      </c>
      <c r="M1324" s="113">
        <v>0</v>
      </c>
      <c r="N1324" s="113">
        <v>0</v>
      </c>
      <c r="O1324" s="113">
        <v>0</v>
      </c>
      <c r="P1324" s="113">
        <v>0</v>
      </c>
      <c r="Q1324" s="113">
        <v>0</v>
      </c>
      <c r="R1324" s="113">
        <v>0</v>
      </c>
      <c r="S1324" s="113">
        <v>0</v>
      </c>
      <c r="T1324" s="113">
        <v>0</v>
      </c>
      <c r="U1324" s="113">
        <v>0</v>
      </c>
      <c r="V1324" s="113">
        <v>0</v>
      </c>
      <c r="W1324" s="113">
        <v>0</v>
      </c>
      <c r="X1324" s="190">
        <v>0</v>
      </c>
      <c r="Y1324" s="113"/>
    </row>
    <row r="1325" spans="1:25" ht="21.75" customHeight="1" x14ac:dyDescent="0.25">
      <c r="A1325" s="118">
        <v>72</v>
      </c>
      <c r="B1325" s="143" t="s">
        <v>1218</v>
      </c>
      <c r="C1325" s="113">
        <v>1062358.54</v>
      </c>
      <c r="D1325" s="278" t="s">
        <v>639</v>
      </c>
      <c r="E1325" s="113">
        <v>1062358.54</v>
      </c>
      <c r="F1325" s="227">
        <v>0</v>
      </c>
      <c r="G1325" s="113">
        <v>0</v>
      </c>
      <c r="H1325" s="113">
        <v>0</v>
      </c>
      <c r="I1325" s="113">
        <v>0</v>
      </c>
      <c r="J1325" s="113">
        <v>0</v>
      </c>
      <c r="K1325" s="113">
        <v>0</v>
      </c>
      <c r="L1325" s="113">
        <v>0</v>
      </c>
      <c r="M1325" s="113">
        <v>0</v>
      </c>
      <c r="N1325" s="113">
        <v>0</v>
      </c>
      <c r="O1325" s="113">
        <v>0</v>
      </c>
      <c r="P1325" s="113">
        <v>0</v>
      </c>
      <c r="Q1325" s="113">
        <v>0</v>
      </c>
      <c r="R1325" s="113">
        <v>0</v>
      </c>
      <c r="S1325" s="113">
        <v>0</v>
      </c>
      <c r="T1325" s="113">
        <v>0</v>
      </c>
      <c r="U1325" s="113">
        <v>0</v>
      </c>
      <c r="V1325" s="113">
        <v>0</v>
      </c>
      <c r="W1325" s="113">
        <v>0</v>
      </c>
      <c r="X1325" s="190">
        <v>0</v>
      </c>
      <c r="Y1325" s="113"/>
    </row>
    <row r="1326" spans="1:25" ht="21.75" customHeight="1" x14ac:dyDescent="0.25">
      <c r="A1326" s="118">
        <v>73</v>
      </c>
      <c r="B1326" s="143" t="s">
        <v>1730</v>
      </c>
      <c r="C1326" s="113">
        <v>2708609.33</v>
      </c>
      <c r="D1326" s="278" t="s">
        <v>635</v>
      </c>
      <c r="E1326" s="113">
        <v>2708609.33</v>
      </c>
      <c r="F1326" s="227">
        <v>0</v>
      </c>
      <c r="G1326" s="113">
        <v>0</v>
      </c>
      <c r="H1326" s="113">
        <v>0</v>
      </c>
      <c r="I1326" s="113">
        <v>0</v>
      </c>
      <c r="J1326" s="113">
        <v>0</v>
      </c>
      <c r="K1326" s="113">
        <v>0</v>
      </c>
      <c r="L1326" s="113">
        <v>0</v>
      </c>
      <c r="M1326" s="113">
        <v>0</v>
      </c>
      <c r="N1326" s="113">
        <v>0</v>
      </c>
      <c r="O1326" s="113">
        <v>0</v>
      </c>
      <c r="P1326" s="113">
        <v>0</v>
      </c>
      <c r="Q1326" s="113">
        <v>0</v>
      </c>
      <c r="R1326" s="113">
        <v>0</v>
      </c>
      <c r="S1326" s="113">
        <v>0</v>
      </c>
      <c r="T1326" s="113">
        <v>0</v>
      </c>
      <c r="U1326" s="113">
        <v>0</v>
      </c>
      <c r="V1326" s="113">
        <v>0</v>
      </c>
      <c r="W1326" s="113">
        <v>0</v>
      </c>
      <c r="X1326" s="190">
        <v>0</v>
      </c>
      <c r="Y1326" s="113"/>
    </row>
    <row r="1327" spans="1:25" ht="21.75" customHeight="1" x14ac:dyDescent="0.25">
      <c r="A1327" s="118">
        <v>74</v>
      </c>
      <c r="B1327" s="143" t="s">
        <v>1219</v>
      </c>
      <c r="C1327" s="113">
        <v>4785549.12</v>
      </c>
      <c r="D1327" s="278"/>
      <c r="E1327" s="113">
        <v>0</v>
      </c>
      <c r="F1327" s="227">
        <v>0</v>
      </c>
      <c r="G1327" s="113">
        <v>0</v>
      </c>
      <c r="H1327" s="113">
        <v>1714</v>
      </c>
      <c r="I1327" s="113">
        <v>4785549.12</v>
      </c>
      <c r="J1327" s="113">
        <v>0</v>
      </c>
      <c r="K1327" s="113">
        <v>0</v>
      </c>
      <c r="L1327" s="113">
        <v>0</v>
      </c>
      <c r="M1327" s="113">
        <v>0</v>
      </c>
      <c r="N1327" s="113">
        <v>0</v>
      </c>
      <c r="O1327" s="113">
        <v>0</v>
      </c>
      <c r="P1327" s="113">
        <v>0</v>
      </c>
      <c r="Q1327" s="113">
        <v>0</v>
      </c>
      <c r="R1327" s="113">
        <v>0</v>
      </c>
      <c r="S1327" s="113">
        <v>0</v>
      </c>
      <c r="T1327" s="113">
        <v>0</v>
      </c>
      <c r="U1327" s="113">
        <v>0</v>
      </c>
      <c r="V1327" s="113">
        <v>0</v>
      </c>
      <c r="W1327" s="113">
        <v>0</v>
      </c>
      <c r="X1327" s="190">
        <v>0</v>
      </c>
      <c r="Y1327" s="113"/>
    </row>
    <row r="1328" spans="1:25" ht="21.75" customHeight="1" x14ac:dyDescent="0.25">
      <c r="A1328" s="118">
        <v>75</v>
      </c>
      <c r="B1328" s="143" t="s">
        <v>1220</v>
      </c>
      <c r="C1328" s="113">
        <v>373015.02</v>
      </c>
      <c r="D1328" s="278" t="s">
        <v>639</v>
      </c>
      <c r="E1328" s="113">
        <v>373015.02</v>
      </c>
      <c r="F1328" s="227">
        <v>0</v>
      </c>
      <c r="G1328" s="113">
        <v>0</v>
      </c>
      <c r="H1328" s="113">
        <v>0</v>
      </c>
      <c r="I1328" s="113">
        <v>0</v>
      </c>
      <c r="J1328" s="113">
        <v>0</v>
      </c>
      <c r="K1328" s="113">
        <v>0</v>
      </c>
      <c r="L1328" s="113">
        <v>0</v>
      </c>
      <c r="M1328" s="113">
        <v>0</v>
      </c>
      <c r="N1328" s="113">
        <v>0</v>
      </c>
      <c r="O1328" s="113">
        <v>0</v>
      </c>
      <c r="P1328" s="113">
        <v>0</v>
      </c>
      <c r="Q1328" s="113">
        <v>0</v>
      </c>
      <c r="R1328" s="113">
        <v>0</v>
      </c>
      <c r="S1328" s="113">
        <v>0</v>
      </c>
      <c r="T1328" s="113">
        <v>0</v>
      </c>
      <c r="U1328" s="113">
        <v>0</v>
      </c>
      <c r="V1328" s="113">
        <v>0</v>
      </c>
      <c r="W1328" s="113">
        <v>0</v>
      </c>
      <c r="X1328" s="190">
        <v>0</v>
      </c>
      <c r="Y1328" s="113"/>
    </row>
    <row r="1329" spans="1:25" ht="21.75" customHeight="1" x14ac:dyDescent="0.25">
      <c r="A1329" s="118">
        <v>76</v>
      </c>
      <c r="B1329" s="143" t="s">
        <v>1221</v>
      </c>
      <c r="C1329" s="113">
        <v>359427.07</v>
      </c>
      <c r="D1329" s="278" t="s">
        <v>639</v>
      </c>
      <c r="E1329" s="113">
        <v>359427.07</v>
      </c>
      <c r="F1329" s="227">
        <v>0</v>
      </c>
      <c r="G1329" s="113">
        <v>0</v>
      </c>
      <c r="H1329" s="113">
        <v>0</v>
      </c>
      <c r="I1329" s="113">
        <v>0</v>
      </c>
      <c r="J1329" s="113">
        <v>0</v>
      </c>
      <c r="K1329" s="113">
        <v>0</v>
      </c>
      <c r="L1329" s="113">
        <v>0</v>
      </c>
      <c r="M1329" s="113">
        <v>0</v>
      </c>
      <c r="N1329" s="113">
        <v>0</v>
      </c>
      <c r="O1329" s="113">
        <v>0</v>
      </c>
      <c r="P1329" s="113">
        <v>0</v>
      </c>
      <c r="Q1329" s="113">
        <v>0</v>
      </c>
      <c r="R1329" s="113">
        <v>0</v>
      </c>
      <c r="S1329" s="113">
        <v>0</v>
      </c>
      <c r="T1329" s="113">
        <v>0</v>
      </c>
      <c r="U1329" s="113">
        <v>0</v>
      </c>
      <c r="V1329" s="113">
        <v>0</v>
      </c>
      <c r="W1329" s="113">
        <v>0</v>
      </c>
      <c r="X1329" s="190">
        <v>0</v>
      </c>
      <c r="Y1329" s="113"/>
    </row>
    <row r="1330" spans="1:25" ht="21.75" customHeight="1" x14ac:dyDescent="0.25">
      <c r="A1330" s="118">
        <v>77</v>
      </c>
      <c r="B1330" s="143" t="s">
        <v>1222</v>
      </c>
      <c r="C1330" s="113">
        <v>604150.31999999995</v>
      </c>
      <c r="D1330" s="278" t="s">
        <v>639</v>
      </c>
      <c r="E1330" s="113">
        <v>604150.31999999995</v>
      </c>
      <c r="F1330" s="227">
        <v>0</v>
      </c>
      <c r="G1330" s="113">
        <v>0</v>
      </c>
      <c r="H1330" s="113">
        <v>0</v>
      </c>
      <c r="I1330" s="113">
        <v>0</v>
      </c>
      <c r="J1330" s="113">
        <v>0</v>
      </c>
      <c r="K1330" s="113">
        <v>0</v>
      </c>
      <c r="L1330" s="113">
        <v>0</v>
      </c>
      <c r="M1330" s="113">
        <v>0</v>
      </c>
      <c r="N1330" s="113">
        <v>0</v>
      </c>
      <c r="O1330" s="113">
        <v>0</v>
      </c>
      <c r="P1330" s="113">
        <v>0</v>
      </c>
      <c r="Q1330" s="113">
        <v>0</v>
      </c>
      <c r="R1330" s="113">
        <v>0</v>
      </c>
      <c r="S1330" s="113">
        <v>0</v>
      </c>
      <c r="T1330" s="113">
        <v>0</v>
      </c>
      <c r="U1330" s="113">
        <v>0</v>
      </c>
      <c r="V1330" s="113">
        <v>0</v>
      </c>
      <c r="W1330" s="113">
        <v>0</v>
      </c>
      <c r="X1330" s="190">
        <v>0</v>
      </c>
      <c r="Y1330" s="113"/>
    </row>
    <row r="1331" spans="1:25" ht="21.75" customHeight="1" x14ac:dyDescent="0.25">
      <c r="A1331" s="118">
        <v>78</v>
      </c>
      <c r="B1331" s="143" t="s">
        <v>1223</v>
      </c>
      <c r="C1331" s="113">
        <v>298678.17</v>
      </c>
      <c r="D1331" s="278" t="s">
        <v>639</v>
      </c>
      <c r="E1331" s="113">
        <v>298678.17</v>
      </c>
      <c r="F1331" s="227">
        <v>0</v>
      </c>
      <c r="G1331" s="113">
        <v>0</v>
      </c>
      <c r="H1331" s="113">
        <v>0</v>
      </c>
      <c r="I1331" s="113">
        <v>0</v>
      </c>
      <c r="J1331" s="113">
        <v>0</v>
      </c>
      <c r="K1331" s="113">
        <v>0</v>
      </c>
      <c r="L1331" s="113">
        <v>0</v>
      </c>
      <c r="M1331" s="113">
        <v>0</v>
      </c>
      <c r="N1331" s="113">
        <v>0</v>
      </c>
      <c r="O1331" s="113">
        <v>0</v>
      </c>
      <c r="P1331" s="113">
        <v>0</v>
      </c>
      <c r="Q1331" s="113">
        <v>0</v>
      </c>
      <c r="R1331" s="113">
        <v>0</v>
      </c>
      <c r="S1331" s="113">
        <v>0</v>
      </c>
      <c r="T1331" s="113">
        <v>0</v>
      </c>
      <c r="U1331" s="113">
        <v>0</v>
      </c>
      <c r="V1331" s="113">
        <v>0</v>
      </c>
      <c r="W1331" s="113">
        <v>0</v>
      </c>
      <c r="X1331" s="190">
        <v>0</v>
      </c>
      <c r="Y1331" s="113"/>
    </row>
    <row r="1332" spans="1:25" ht="21.75" customHeight="1" x14ac:dyDescent="0.25">
      <c r="A1332" s="118">
        <v>79</v>
      </c>
      <c r="B1332" s="143" t="s">
        <v>1224</v>
      </c>
      <c r="C1332" s="113">
        <v>692015.1</v>
      </c>
      <c r="D1332" s="278" t="s">
        <v>626</v>
      </c>
      <c r="E1332" s="113">
        <v>692015.1</v>
      </c>
      <c r="F1332" s="227">
        <v>0</v>
      </c>
      <c r="G1332" s="113">
        <v>0</v>
      </c>
      <c r="H1332" s="113">
        <v>0</v>
      </c>
      <c r="I1332" s="113">
        <v>0</v>
      </c>
      <c r="J1332" s="113">
        <v>0</v>
      </c>
      <c r="K1332" s="113">
        <v>0</v>
      </c>
      <c r="L1332" s="113">
        <v>0</v>
      </c>
      <c r="M1332" s="113">
        <v>0</v>
      </c>
      <c r="N1332" s="113">
        <v>0</v>
      </c>
      <c r="O1332" s="113">
        <v>0</v>
      </c>
      <c r="P1332" s="113">
        <v>0</v>
      </c>
      <c r="Q1332" s="113">
        <v>0</v>
      </c>
      <c r="R1332" s="113">
        <v>0</v>
      </c>
      <c r="S1332" s="113">
        <v>0</v>
      </c>
      <c r="T1332" s="113">
        <v>0</v>
      </c>
      <c r="U1332" s="113">
        <v>0</v>
      </c>
      <c r="V1332" s="113">
        <v>0</v>
      </c>
      <c r="W1332" s="113">
        <v>0</v>
      </c>
      <c r="X1332" s="190">
        <v>0</v>
      </c>
      <c r="Y1332" s="113"/>
    </row>
    <row r="1333" spans="1:25" ht="21.75" customHeight="1" x14ac:dyDescent="0.25">
      <c r="A1333" s="118">
        <v>80</v>
      </c>
      <c r="B1333" s="143" t="s">
        <v>1225</v>
      </c>
      <c r="C1333" s="113">
        <v>673329.55</v>
      </c>
      <c r="D1333" s="278" t="s">
        <v>626</v>
      </c>
      <c r="E1333" s="113">
        <v>673329.55</v>
      </c>
      <c r="F1333" s="227">
        <v>0</v>
      </c>
      <c r="G1333" s="113">
        <v>0</v>
      </c>
      <c r="H1333" s="113">
        <v>0</v>
      </c>
      <c r="I1333" s="113">
        <v>0</v>
      </c>
      <c r="J1333" s="113">
        <v>0</v>
      </c>
      <c r="K1333" s="113">
        <v>0</v>
      </c>
      <c r="L1333" s="113">
        <v>0</v>
      </c>
      <c r="M1333" s="113">
        <v>0</v>
      </c>
      <c r="N1333" s="113">
        <v>0</v>
      </c>
      <c r="O1333" s="113">
        <v>0</v>
      </c>
      <c r="P1333" s="113">
        <v>0</v>
      </c>
      <c r="Q1333" s="113">
        <v>0</v>
      </c>
      <c r="R1333" s="113">
        <v>0</v>
      </c>
      <c r="S1333" s="113">
        <v>0</v>
      </c>
      <c r="T1333" s="113">
        <v>0</v>
      </c>
      <c r="U1333" s="113">
        <v>0</v>
      </c>
      <c r="V1333" s="113">
        <v>0</v>
      </c>
      <c r="W1333" s="113">
        <v>0</v>
      </c>
      <c r="X1333" s="190">
        <v>0</v>
      </c>
      <c r="Y1333" s="113"/>
    </row>
    <row r="1334" spans="1:25" ht="21.75" customHeight="1" x14ac:dyDescent="0.25">
      <c r="A1334" s="118">
        <v>81</v>
      </c>
      <c r="B1334" s="143" t="s">
        <v>1226</v>
      </c>
      <c r="C1334" s="113">
        <v>297254</v>
      </c>
      <c r="D1334" s="278" t="s">
        <v>639</v>
      </c>
      <c r="E1334" s="113">
        <v>297254</v>
      </c>
      <c r="F1334" s="227">
        <v>0</v>
      </c>
      <c r="G1334" s="113">
        <v>0</v>
      </c>
      <c r="H1334" s="113">
        <v>0</v>
      </c>
      <c r="I1334" s="113">
        <v>0</v>
      </c>
      <c r="J1334" s="113">
        <v>0</v>
      </c>
      <c r="K1334" s="113">
        <v>0</v>
      </c>
      <c r="L1334" s="113">
        <v>0</v>
      </c>
      <c r="M1334" s="113">
        <v>0</v>
      </c>
      <c r="N1334" s="113">
        <v>0</v>
      </c>
      <c r="O1334" s="113">
        <v>0</v>
      </c>
      <c r="P1334" s="113">
        <v>0</v>
      </c>
      <c r="Q1334" s="113">
        <v>0</v>
      </c>
      <c r="R1334" s="113">
        <v>0</v>
      </c>
      <c r="S1334" s="113">
        <v>0</v>
      </c>
      <c r="T1334" s="113">
        <v>0</v>
      </c>
      <c r="U1334" s="113">
        <v>0</v>
      </c>
      <c r="V1334" s="113">
        <v>0</v>
      </c>
      <c r="W1334" s="113">
        <v>0</v>
      </c>
      <c r="X1334" s="190">
        <v>0</v>
      </c>
      <c r="Y1334" s="113"/>
    </row>
    <row r="1335" spans="1:25" ht="21.75" customHeight="1" x14ac:dyDescent="0.25">
      <c r="A1335" s="118">
        <v>82</v>
      </c>
      <c r="B1335" s="143" t="s">
        <v>1227</v>
      </c>
      <c r="C1335" s="113">
        <v>767435.27</v>
      </c>
      <c r="D1335" s="278" t="s">
        <v>655</v>
      </c>
      <c r="E1335" s="113">
        <v>767435.27</v>
      </c>
      <c r="F1335" s="227">
        <v>0</v>
      </c>
      <c r="G1335" s="113">
        <v>0</v>
      </c>
      <c r="H1335" s="113">
        <v>0</v>
      </c>
      <c r="I1335" s="113">
        <v>0</v>
      </c>
      <c r="J1335" s="113">
        <v>0</v>
      </c>
      <c r="K1335" s="113">
        <v>0</v>
      </c>
      <c r="L1335" s="113">
        <v>0</v>
      </c>
      <c r="M1335" s="113">
        <v>0</v>
      </c>
      <c r="N1335" s="113">
        <v>0</v>
      </c>
      <c r="O1335" s="113">
        <v>0</v>
      </c>
      <c r="P1335" s="113">
        <v>0</v>
      </c>
      <c r="Q1335" s="113">
        <v>0</v>
      </c>
      <c r="R1335" s="113">
        <v>0</v>
      </c>
      <c r="S1335" s="113">
        <v>0</v>
      </c>
      <c r="T1335" s="113">
        <v>0</v>
      </c>
      <c r="U1335" s="113">
        <v>0</v>
      </c>
      <c r="V1335" s="113">
        <v>0</v>
      </c>
      <c r="W1335" s="113">
        <v>0</v>
      </c>
      <c r="X1335" s="190">
        <v>0</v>
      </c>
      <c r="Y1335" s="113"/>
    </row>
    <row r="1336" spans="1:25" ht="21.75" customHeight="1" x14ac:dyDescent="0.25">
      <c r="A1336" s="118">
        <v>83</v>
      </c>
      <c r="B1336" s="143" t="s">
        <v>1007</v>
      </c>
      <c r="C1336" s="113">
        <v>2517949.04</v>
      </c>
      <c r="D1336" s="278"/>
      <c r="E1336" s="113">
        <v>0</v>
      </c>
      <c r="F1336" s="227">
        <v>0</v>
      </c>
      <c r="G1336" s="113">
        <v>0</v>
      </c>
      <c r="H1336" s="113">
        <v>0</v>
      </c>
      <c r="I1336" s="113">
        <v>0</v>
      </c>
      <c r="J1336" s="113">
        <v>0</v>
      </c>
      <c r="K1336" s="113">
        <v>0</v>
      </c>
      <c r="L1336" s="113">
        <v>2500</v>
      </c>
      <c r="M1336" s="113">
        <v>2517949.04</v>
      </c>
      <c r="N1336" s="113">
        <v>0</v>
      </c>
      <c r="O1336" s="113">
        <v>0</v>
      </c>
      <c r="P1336" s="113">
        <v>0</v>
      </c>
      <c r="Q1336" s="113">
        <v>0</v>
      </c>
      <c r="R1336" s="113">
        <v>0</v>
      </c>
      <c r="S1336" s="113">
        <v>0</v>
      </c>
      <c r="T1336" s="113">
        <v>0</v>
      </c>
      <c r="U1336" s="113">
        <v>0</v>
      </c>
      <c r="V1336" s="113">
        <v>0</v>
      </c>
      <c r="W1336" s="113">
        <v>0</v>
      </c>
      <c r="X1336" s="190">
        <v>0</v>
      </c>
      <c r="Y1336" s="113"/>
    </row>
    <row r="1337" spans="1:25" ht="21.75" customHeight="1" x14ac:dyDescent="0.25">
      <c r="A1337" s="118">
        <v>84</v>
      </c>
      <c r="B1337" s="143" t="s">
        <v>1228</v>
      </c>
      <c r="C1337" s="113">
        <v>1851447.1</v>
      </c>
      <c r="D1337" s="278"/>
      <c r="E1337" s="113">
        <v>0</v>
      </c>
      <c r="F1337" s="227">
        <v>0</v>
      </c>
      <c r="G1337" s="113">
        <v>0</v>
      </c>
      <c r="H1337" s="113">
        <v>0</v>
      </c>
      <c r="I1337" s="113">
        <v>0</v>
      </c>
      <c r="J1337" s="113">
        <v>0</v>
      </c>
      <c r="K1337" s="113">
        <v>0</v>
      </c>
      <c r="L1337" s="113">
        <v>1800</v>
      </c>
      <c r="M1337" s="113">
        <v>1851447.1</v>
      </c>
      <c r="N1337" s="113">
        <v>0</v>
      </c>
      <c r="O1337" s="113">
        <v>0</v>
      </c>
      <c r="P1337" s="113">
        <v>0</v>
      </c>
      <c r="Q1337" s="113">
        <v>0</v>
      </c>
      <c r="R1337" s="113">
        <v>0</v>
      </c>
      <c r="S1337" s="113">
        <v>0</v>
      </c>
      <c r="T1337" s="113">
        <v>0</v>
      </c>
      <c r="U1337" s="113">
        <v>0</v>
      </c>
      <c r="V1337" s="113">
        <v>0</v>
      </c>
      <c r="W1337" s="113">
        <v>0</v>
      </c>
      <c r="X1337" s="190">
        <v>0</v>
      </c>
      <c r="Y1337" s="113"/>
    </row>
    <row r="1338" spans="1:25" ht="21.75" customHeight="1" x14ac:dyDescent="0.25">
      <c r="A1338" s="118">
        <v>85</v>
      </c>
      <c r="B1338" s="143" t="s">
        <v>1229</v>
      </c>
      <c r="C1338" s="113">
        <v>3751268.4</v>
      </c>
      <c r="D1338" s="278"/>
      <c r="E1338" s="113">
        <v>0</v>
      </c>
      <c r="F1338" s="227">
        <v>0</v>
      </c>
      <c r="G1338" s="113">
        <v>0</v>
      </c>
      <c r="H1338" s="113">
        <v>1326</v>
      </c>
      <c r="I1338" s="113">
        <v>3751268.4</v>
      </c>
      <c r="J1338" s="113">
        <v>0</v>
      </c>
      <c r="K1338" s="113">
        <v>0</v>
      </c>
      <c r="L1338" s="113">
        <v>0</v>
      </c>
      <c r="M1338" s="113">
        <v>0</v>
      </c>
      <c r="N1338" s="113">
        <v>0</v>
      </c>
      <c r="O1338" s="113">
        <v>0</v>
      </c>
      <c r="P1338" s="113">
        <v>0</v>
      </c>
      <c r="Q1338" s="113">
        <v>0</v>
      </c>
      <c r="R1338" s="113">
        <v>0</v>
      </c>
      <c r="S1338" s="113">
        <v>0</v>
      </c>
      <c r="T1338" s="113">
        <v>0</v>
      </c>
      <c r="U1338" s="113">
        <v>0</v>
      </c>
      <c r="V1338" s="113">
        <v>0</v>
      </c>
      <c r="W1338" s="113">
        <v>0</v>
      </c>
      <c r="X1338" s="190">
        <v>0</v>
      </c>
      <c r="Y1338" s="113"/>
    </row>
    <row r="1339" spans="1:25" ht="21.75" customHeight="1" x14ac:dyDescent="0.25">
      <c r="A1339" s="118">
        <v>86</v>
      </c>
      <c r="B1339" s="143" t="s">
        <v>1230</v>
      </c>
      <c r="C1339" s="113">
        <v>1375932.74</v>
      </c>
      <c r="D1339" s="278"/>
      <c r="E1339" s="113">
        <v>0</v>
      </c>
      <c r="F1339" s="227">
        <v>0</v>
      </c>
      <c r="G1339" s="113">
        <v>0</v>
      </c>
      <c r="H1339" s="113">
        <v>692</v>
      </c>
      <c r="I1339" s="113">
        <v>1375932.74</v>
      </c>
      <c r="J1339" s="113">
        <v>0</v>
      </c>
      <c r="K1339" s="113">
        <v>0</v>
      </c>
      <c r="L1339" s="113">
        <v>0</v>
      </c>
      <c r="M1339" s="113">
        <v>0</v>
      </c>
      <c r="N1339" s="113">
        <v>0</v>
      </c>
      <c r="O1339" s="113">
        <v>0</v>
      </c>
      <c r="P1339" s="113">
        <v>0</v>
      </c>
      <c r="Q1339" s="113">
        <v>0</v>
      </c>
      <c r="R1339" s="113">
        <v>0</v>
      </c>
      <c r="S1339" s="113">
        <v>0</v>
      </c>
      <c r="T1339" s="113">
        <v>0</v>
      </c>
      <c r="U1339" s="113">
        <v>0</v>
      </c>
      <c r="V1339" s="113">
        <v>0</v>
      </c>
      <c r="W1339" s="113">
        <v>0</v>
      </c>
      <c r="X1339" s="190">
        <v>0</v>
      </c>
      <c r="Y1339" s="113"/>
    </row>
    <row r="1340" spans="1:25" ht="21.75" customHeight="1" x14ac:dyDescent="0.25">
      <c r="A1340" s="118">
        <v>87</v>
      </c>
      <c r="B1340" s="143" t="s">
        <v>1121</v>
      </c>
      <c r="C1340" s="113">
        <v>93427.97</v>
      </c>
      <c r="D1340" s="278" t="s">
        <v>655</v>
      </c>
      <c r="E1340" s="113">
        <v>93427.97</v>
      </c>
      <c r="F1340" s="227">
        <v>0</v>
      </c>
      <c r="G1340" s="113">
        <v>0</v>
      </c>
      <c r="H1340" s="113">
        <v>0</v>
      </c>
      <c r="I1340" s="113">
        <v>0</v>
      </c>
      <c r="J1340" s="113">
        <v>0</v>
      </c>
      <c r="K1340" s="113">
        <v>0</v>
      </c>
      <c r="L1340" s="113">
        <v>0</v>
      </c>
      <c r="M1340" s="113">
        <v>0</v>
      </c>
      <c r="N1340" s="113">
        <v>0</v>
      </c>
      <c r="O1340" s="113">
        <v>0</v>
      </c>
      <c r="P1340" s="113">
        <v>0</v>
      </c>
      <c r="Q1340" s="113">
        <v>0</v>
      </c>
      <c r="R1340" s="113">
        <v>0</v>
      </c>
      <c r="S1340" s="113">
        <v>0</v>
      </c>
      <c r="T1340" s="113">
        <v>0</v>
      </c>
      <c r="U1340" s="113">
        <v>0</v>
      </c>
      <c r="V1340" s="113">
        <v>0</v>
      </c>
      <c r="W1340" s="113">
        <v>0</v>
      </c>
      <c r="X1340" s="190">
        <v>0</v>
      </c>
      <c r="Y1340" s="113"/>
    </row>
    <row r="1341" spans="1:25" ht="21.75" customHeight="1" x14ac:dyDescent="0.25">
      <c r="A1341" s="118">
        <v>88</v>
      </c>
      <c r="B1341" s="143" t="s">
        <v>1231</v>
      </c>
      <c r="C1341" s="113">
        <v>893704.48</v>
      </c>
      <c r="D1341" s="278" t="s">
        <v>639</v>
      </c>
      <c r="E1341" s="113">
        <v>893704.48</v>
      </c>
      <c r="F1341" s="227">
        <v>0</v>
      </c>
      <c r="G1341" s="113">
        <v>0</v>
      </c>
      <c r="H1341" s="113">
        <v>0</v>
      </c>
      <c r="I1341" s="113">
        <v>0</v>
      </c>
      <c r="J1341" s="113">
        <v>0</v>
      </c>
      <c r="K1341" s="113">
        <v>0</v>
      </c>
      <c r="L1341" s="113">
        <v>0</v>
      </c>
      <c r="M1341" s="113">
        <v>0</v>
      </c>
      <c r="N1341" s="113">
        <v>0</v>
      </c>
      <c r="O1341" s="113">
        <v>0</v>
      </c>
      <c r="P1341" s="113">
        <v>0</v>
      </c>
      <c r="Q1341" s="113">
        <v>0</v>
      </c>
      <c r="R1341" s="113">
        <v>0</v>
      </c>
      <c r="S1341" s="113">
        <v>0</v>
      </c>
      <c r="T1341" s="113">
        <v>0</v>
      </c>
      <c r="U1341" s="113">
        <v>0</v>
      </c>
      <c r="V1341" s="113">
        <v>0</v>
      </c>
      <c r="W1341" s="113">
        <v>0</v>
      </c>
      <c r="X1341" s="190">
        <v>0</v>
      </c>
      <c r="Y1341" s="113"/>
    </row>
    <row r="1342" spans="1:25" ht="21.75" customHeight="1" x14ac:dyDescent="0.25">
      <c r="A1342" s="118">
        <v>89</v>
      </c>
      <c r="B1342" s="143" t="s">
        <v>1232</v>
      </c>
      <c r="C1342" s="113">
        <v>1462932.36</v>
      </c>
      <c r="D1342" s="278" t="s">
        <v>639</v>
      </c>
      <c r="E1342" s="113">
        <v>1462932.36</v>
      </c>
      <c r="F1342" s="227">
        <v>0</v>
      </c>
      <c r="G1342" s="113">
        <v>0</v>
      </c>
      <c r="H1342" s="113">
        <v>0</v>
      </c>
      <c r="I1342" s="113">
        <v>0</v>
      </c>
      <c r="J1342" s="113">
        <v>0</v>
      </c>
      <c r="K1342" s="113">
        <v>0</v>
      </c>
      <c r="L1342" s="113">
        <v>0</v>
      </c>
      <c r="M1342" s="113">
        <v>0</v>
      </c>
      <c r="N1342" s="113">
        <v>0</v>
      </c>
      <c r="O1342" s="113">
        <v>0</v>
      </c>
      <c r="P1342" s="113">
        <v>0</v>
      </c>
      <c r="Q1342" s="113">
        <v>0</v>
      </c>
      <c r="R1342" s="113">
        <v>0</v>
      </c>
      <c r="S1342" s="113">
        <v>0</v>
      </c>
      <c r="T1342" s="113">
        <v>0</v>
      </c>
      <c r="U1342" s="113">
        <v>0</v>
      </c>
      <c r="V1342" s="113">
        <v>0</v>
      </c>
      <c r="W1342" s="113">
        <v>0</v>
      </c>
      <c r="X1342" s="190">
        <v>0</v>
      </c>
      <c r="Y1342" s="113"/>
    </row>
    <row r="1343" spans="1:25" ht="21.75" customHeight="1" x14ac:dyDescent="0.25">
      <c r="A1343" s="118">
        <v>90</v>
      </c>
      <c r="B1343" s="143" t="s">
        <v>1233</v>
      </c>
      <c r="C1343" s="113">
        <v>866752.71</v>
      </c>
      <c r="D1343" s="278" t="s">
        <v>639</v>
      </c>
      <c r="E1343" s="113">
        <v>866752.71</v>
      </c>
      <c r="F1343" s="227">
        <v>0</v>
      </c>
      <c r="G1343" s="113">
        <v>0</v>
      </c>
      <c r="H1343" s="113">
        <v>0</v>
      </c>
      <c r="I1343" s="113">
        <v>0</v>
      </c>
      <c r="J1343" s="113">
        <v>0</v>
      </c>
      <c r="K1343" s="113">
        <v>0</v>
      </c>
      <c r="L1343" s="113">
        <v>0</v>
      </c>
      <c r="M1343" s="113">
        <v>0</v>
      </c>
      <c r="N1343" s="113">
        <v>0</v>
      </c>
      <c r="O1343" s="113">
        <v>0</v>
      </c>
      <c r="P1343" s="113">
        <v>0</v>
      </c>
      <c r="Q1343" s="113">
        <v>0</v>
      </c>
      <c r="R1343" s="113">
        <v>0</v>
      </c>
      <c r="S1343" s="113">
        <v>0</v>
      </c>
      <c r="T1343" s="113">
        <v>0</v>
      </c>
      <c r="U1343" s="113">
        <v>0</v>
      </c>
      <c r="V1343" s="113">
        <v>0</v>
      </c>
      <c r="W1343" s="113">
        <v>0</v>
      </c>
      <c r="X1343" s="190">
        <v>0</v>
      </c>
      <c r="Y1343" s="113"/>
    </row>
    <row r="1344" spans="1:25" ht="21.75" customHeight="1" x14ac:dyDescent="0.25">
      <c r="A1344" s="118">
        <v>91</v>
      </c>
      <c r="B1344" s="143" t="s">
        <v>1122</v>
      </c>
      <c r="C1344" s="113">
        <v>321294.74</v>
      </c>
      <c r="D1344" s="278" t="s">
        <v>639</v>
      </c>
      <c r="E1344" s="113">
        <v>321294.74</v>
      </c>
      <c r="F1344" s="227">
        <v>0</v>
      </c>
      <c r="G1344" s="113">
        <v>0</v>
      </c>
      <c r="H1344" s="113">
        <v>0</v>
      </c>
      <c r="I1344" s="113">
        <v>0</v>
      </c>
      <c r="J1344" s="113">
        <v>0</v>
      </c>
      <c r="K1344" s="113">
        <v>0</v>
      </c>
      <c r="L1344" s="113">
        <v>0</v>
      </c>
      <c r="M1344" s="113">
        <v>0</v>
      </c>
      <c r="N1344" s="113">
        <v>0</v>
      </c>
      <c r="O1344" s="113">
        <v>0</v>
      </c>
      <c r="P1344" s="113">
        <v>0</v>
      </c>
      <c r="Q1344" s="113">
        <v>0</v>
      </c>
      <c r="R1344" s="113">
        <v>0</v>
      </c>
      <c r="S1344" s="113">
        <v>0</v>
      </c>
      <c r="T1344" s="113">
        <v>0</v>
      </c>
      <c r="U1344" s="113">
        <v>0</v>
      </c>
      <c r="V1344" s="113">
        <v>0</v>
      </c>
      <c r="W1344" s="113">
        <v>0</v>
      </c>
      <c r="X1344" s="190">
        <v>0</v>
      </c>
      <c r="Y1344" s="113"/>
    </row>
    <row r="1345" spans="1:25" ht="21.75" customHeight="1" x14ac:dyDescent="0.25">
      <c r="A1345" s="118">
        <v>92</v>
      </c>
      <c r="B1345" s="143" t="s">
        <v>1123</v>
      </c>
      <c r="C1345" s="113">
        <v>147790.44</v>
      </c>
      <c r="D1345" s="278" t="s">
        <v>639</v>
      </c>
      <c r="E1345" s="113">
        <v>147790.44</v>
      </c>
      <c r="F1345" s="227">
        <v>0</v>
      </c>
      <c r="G1345" s="113">
        <v>0</v>
      </c>
      <c r="H1345" s="113">
        <v>0</v>
      </c>
      <c r="I1345" s="113">
        <v>0</v>
      </c>
      <c r="J1345" s="113">
        <v>0</v>
      </c>
      <c r="K1345" s="113">
        <v>0</v>
      </c>
      <c r="L1345" s="113">
        <v>0</v>
      </c>
      <c r="M1345" s="113">
        <v>0</v>
      </c>
      <c r="N1345" s="113">
        <v>0</v>
      </c>
      <c r="O1345" s="113">
        <v>0</v>
      </c>
      <c r="P1345" s="113">
        <v>0</v>
      </c>
      <c r="Q1345" s="113">
        <v>0</v>
      </c>
      <c r="R1345" s="113">
        <v>0</v>
      </c>
      <c r="S1345" s="113">
        <v>0</v>
      </c>
      <c r="T1345" s="113">
        <v>0</v>
      </c>
      <c r="U1345" s="113">
        <v>0</v>
      </c>
      <c r="V1345" s="113">
        <v>0</v>
      </c>
      <c r="W1345" s="113">
        <v>0</v>
      </c>
      <c r="X1345" s="190">
        <v>0</v>
      </c>
      <c r="Y1345" s="113"/>
    </row>
    <row r="1346" spans="1:25" ht="21.75" customHeight="1" x14ac:dyDescent="0.25">
      <c r="A1346" s="118">
        <v>93</v>
      </c>
      <c r="B1346" s="143" t="s">
        <v>1124</v>
      </c>
      <c r="C1346" s="113">
        <v>147697.01999999999</v>
      </c>
      <c r="D1346" s="278" t="s">
        <v>639</v>
      </c>
      <c r="E1346" s="113">
        <v>147697.01999999999</v>
      </c>
      <c r="F1346" s="227">
        <v>0</v>
      </c>
      <c r="G1346" s="113">
        <v>0</v>
      </c>
      <c r="H1346" s="113">
        <v>0</v>
      </c>
      <c r="I1346" s="113">
        <v>0</v>
      </c>
      <c r="J1346" s="113">
        <v>0</v>
      </c>
      <c r="K1346" s="113">
        <v>0</v>
      </c>
      <c r="L1346" s="113">
        <v>0</v>
      </c>
      <c r="M1346" s="113">
        <v>0</v>
      </c>
      <c r="N1346" s="113">
        <v>0</v>
      </c>
      <c r="O1346" s="113">
        <v>0</v>
      </c>
      <c r="P1346" s="113">
        <v>0</v>
      </c>
      <c r="Q1346" s="113">
        <v>0</v>
      </c>
      <c r="R1346" s="113">
        <v>0</v>
      </c>
      <c r="S1346" s="113">
        <v>0</v>
      </c>
      <c r="T1346" s="113">
        <v>0</v>
      </c>
      <c r="U1346" s="113">
        <v>0</v>
      </c>
      <c r="V1346" s="113">
        <v>0</v>
      </c>
      <c r="W1346" s="113">
        <v>0</v>
      </c>
      <c r="X1346" s="190">
        <v>0</v>
      </c>
      <c r="Y1346" s="113"/>
    </row>
    <row r="1347" spans="1:25" ht="21.75" customHeight="1" x14ac:dyDescent="0.25">
      <c r="A1347" s="118">
        <v>94</v>
      </c>
      <c r="B1347" s="143" t="s">
        <v>1234</v>
      </c>
      <c r="C1347" s="113">
        <v>535510.14</v>
      </c>
      <c r="D1347" s="278" t="s">
        <v>639</v>
      </c>
      <c r="E1347" s="113">
        <v>535510.14</v>
      </c>
      <c r="F1347" s="227">
        <v>0</v>
      </c>
      <c r="G1347" s="113">
        <v>0</v>
      </c>
      <c r="H1347" s="113">
        <v>0</v>
      </c>
      <c r="I1347" s="113">
        <v>0</v>
      </c>
      <c r="J1347" s="113">
        <v>0</v>
      </c>
      <c r="K1347" s="113">
        <v>0</v>
      </c>
      <c r="L1347" s="113">
        <v>0</v>
      </c>
      <c r="M1347" s="113">
        <v>0</v>
      </c>
      <c r="N1347" s="113">
        <v>0</v>
      </c>
      <c r="O1347" s="113">
        <v>0</v>
      </c>
      <c r="P1347" s="113">
        <v>0</v>
      </c>
      <c r="Q1347" s="113">
        <v>0</v>
      </c>
      <c r="R1347" s="113">
        <v>0</v>
      </c>
      <c r="S1347" s="113">
        <v>0</v>
      </c>
      <c r="T1347" s="113">
        <v>0</v>
      </c>
      <c r="U1347" s="113">
        <v>0</v>
      </c>
      <c r="V1347" s="113">
        <v>0</v>
      </c>
      <c r="W1347" s="113">
        <v>0</v>
      </c>
      <c r="X1347" s="190">
        <v>0</v>
      </c>
      <c r="Y1347" s="113"/>
    </row>
    <row r="1348" spans="1:25" ht="21.75" customHeight="1" x14ac:dyDescent="0.25">
      <c r="A1348" s="118">
        <v>95</v>
      </c>
      <c r="B1348" s="143" t="s">
        <v>1008</v>
      </c>
      <c r="C1348" s="113">
        <v>634144.21</v>
      </c>
      <c r="D1348" s="278" t="s">
        <v>639</v>
      </c>
      <c r="E1348" s="113">
        <v>634144.21</v>
      </c>
      <c r="F1348" s="227">
        <v>0</v>
      </c>
      <c r="G1348" s="113">
        <v>0</v>
      </c>
      <c r="H1348" s="113">
        <v>0</v>
      </c>
      <c r="I1348" s="113">
        <v>0</v>
      </c>
      <c r="J1348" s="113">
        <v>0</v>
      </c>
      <c r="K1348" s="113">
        <v>0</v>
      </c>
      <c r="L1348" s="113">
        <v>0</v>
      </c>
      <c r="M1348" s="113">
        <v>0</v>
      </c>
      <c r="N1348" s="113">
        <v>0</v>
      </c>
      <c r="O1348" s="113">
        <v>0</v>
      </c>
      <c r="P1348" s="113">
        <v>0</v>
      </c>
      <c r="Q1348" s="113">
        <v>0</v>
      </c>
      <c r="R1348" s="113">
        <v>0</v>
      </c>
      <c r="S1348" s="113">
        <v>0</v>
      </c>
      <c r="T1348" s="113">
        <v>0</v>
      </c>
      <c r="U1348" s="113">
        <v>0</v>
      </c>
      <c r="V1348" s="113">
        <v>0</v>
      </c>
      <c r="W1348" s="113">
        <v>0</v>
      </c>
      <c r="X1348" s="190">
        <v>0</v>
      </c>
      <c r="Y1348" s="113"/>
    </row>
    <row r="1349" spans="1:25" ht="21.75" customHeight="1" x14ac:dyDescent="0.25">
      <c r="A1349" s="118">
        <v>96</v>
      </c>
      <c r="B1349" s="143" t="s">
        <v>1731</v>
      </c>
      <c r="C1349" s="113">
        <v>1353862.52</v>
      </c>
      <c r="D1349" s="278" t="s">
        <v>626</v>
      </c>
      <c r="E1349" s="113">
        <v>1353862.52</v>
      </c>
      <c r="F1349" s="227">
        <v>0</v>
      </c>
      <c r="G1349" s="113">
        <v>0</v>
      </c>
      <c r="H1349" s="113">
        <v>0</v>
      </c>
      <c r="I1349" s="113">
        <v>0</v>
      </c>
      <c r="J1349" s="113">
        <v>0</v>
      </c>
      <c r="K1349" s="113">
        <v>0</v>
      </c>
      <c r="L1349" s="113">
        <v>0</v>
      </c>
      <c r="M1349" s="113">
        <v>0</v>
      </c>
      <c r="N1349" s="113">
        <v>0</v>
      </c>
      <c r="O1349" s="113">
        <v>0</v>
      </c>
      <c r="P1349" s="113">
        <v>0</v>
      </c>
      <c r="Q1349" s="113">
        <v>0</v>
      </c>
      <c r="R1349" s="113">
        <v>0</v>
      </c>
      <c r="S1349" s="113">
        <v>0</v>
      </c>
      <c r="T1349" s="113">
        <v>0</v>
      </c>
      <c r="U1349" s="113">
        <v>0</v>
      </c>
      <c r="V1349" s="113">
        <v>0</v>
      </c>
      <c r="W1349" s="113">
        <v>0</v>
      </c>
      <c r="X1349" s="190">
        <v>0</v>
      </c>
      <c r="Y1349" s="113"/>
    </row>
    <row r="1350" spans="1:25" ht="21.75" customHeight="1" x14ac:dyDescent="0.25">
      <c r="A1350" s="118">
        <v>97</v>
      </c>
      <c r="B1350" s="143" t="s">
        <v>1235</v>
      </c>
      <c r="C1350" s="113">
        <v>362345.44</v>
      </c>
      <c r="D1350" s="278" t="s">
        <v>639</v>
      </c>
      <c r="E1350" s="113">
        <v>362345.44</v>
      </c>
      <c r="F1350" s="227">
        <v>0</v>
      </c>
      <c r="G1350" s="113">
        <v>0</v>
      </c>
      <c r="H1350" s="113">
        <v>0</v>
      </c>
      <c r="I1350" s="113">
        <v>0</v>
      </c>
      <c r="J1350" s="113">
        <v>0</v>
      </c>
      <c r="K1350" s="113">
        <v>0</v>
      </c>
      <c r="L1350" s="113">
        <v>0</v>
      </c>
      <c r="M1350" s="113">
        <v>0</v>
      </c>
      <c r="N1350" s="113">
        <v>0</v>
      </c>
      <c r="O1350" s="113">
        <v>0</v>
      </c>
      <c r="P1350" s="113">
        <v>0</v>
      </c>
      <c r="Q1350" s="113">
        <v>0</v>
      </c>
      <c r="R1350" s="113">
        <v>0</v>
      </c>
      <c r="S1350" s="113">
        <v>0</v>
      </c>
      <c r="T1350" s="113">
        <v>0</v>
      </c>
      <c r="U1350" s="113">
        <v>0</v>
      </c>
      <c r="V1350" s="113">
        <v>0</v>
      </c>
      <c r="W1350" s="113">
        <v>0</v>
      </c>
      <c r="X1350" s="190">
        <v>0</v>
      </c>
      <c r="Y1350" s="113"/>
    </row>
    <row r="1351" spans="1:25" ht="21.75" customHeight="1" x14ac:dyDescent="0.25">
      <c r="A1351" s="118">
        <v>98</v>
      </c>
      <c r="B1351" s="143" t="s">
        <v>1236</v>
      </c>
      <c r="C1351" s="113">
        <v>570624.03</v>
      </c>
      <c r="D1351" s="278" t="s">
        <v>639</v>
      </c>
      <c r="E1351" s="113">
        <v>570624.03</v>
      </c>
      <c r="F1351" s="227">
        <v>0</v>
      </c>
      <c r="G1351" s="113">
        <v>0</v>
      </c>
      <c r="H1351" s="113">
        <v>0</v>
      </c>
      <c r="I1351" s="113">
        <v>0</v>
      </c>
      <c r="J1351" s="113">
        <v>0</v>
      </c>
      <c r="K1351" s="113">
        <v>0</v>
      </c>
      <c r="L1351" s="113">
        <v>0</v>
      </c>
      <c r="M1351" s="113">
        <v>0</v>
      </c>
      <c r="N1351" s="113">
        <v>0</v>
      </c>
      <c r="O1351" s="113">
        <v>0</v>
      </c>
      <c r="P1351" s="113">
        <v>0</v>
      </c>
      <c r="Q1351" s="113">
        <v>0</v>
      </c>
      <c r="R1351" s="113">
        <v>0</v>
      </c>
      <c r="S1351" s="113">
        <v>0</v>
      </c>
      <c r="T1351" s="113">
        <v>0</v>
      </c>
      <c r="U1351" s="113">
        <v>0</v>
      </c>
      <c r="V1351" s="113">
        <v>0</v>
      </c>
      <c r="W1351" s="113">
        <v>0</v>
      </c>
      <c r="X1351" s="190">
        <v>0</v>
      </c>
      <c r="Y1351" s="113"/>
    </row>
    <row r="1352" spans="1:25" ht="21.75" customHeight="1" x14ac:dyDescent="0.25">
      <c r="A1352" s="118">
        <v>99</v>
      </c>
      <c r="B1352" s="143" t="s">
        <v>1009</v>
      </c>
      <c r="C1352" s="113">
        <v>731087.96</v>
      </c>
      <c r="D1352" s="278" t="s">
        <v>639</v>
      </c>
      <c r="E1352" s="113">
        <v>731087.96</v>
      </c>
      <c r="F1352" s="227">
        <v>0</v>
      </c>
      <c r="G1352" s="113">
        <v>0</v>
      </c>
      <c r="H1352" s="113">
        <v>0</v>
      </c>
      <c r="I1352" s="113">
        <v>0</v>
      </c>
      <c r="J1352" s="113">
        <v>0</v>
      </c>
      <c r="K1352" s="113">
        <v>0</v>
      </c>
      <c r="L1352" s="113">
        <v>0</v>
      </c>
      <c r="M1352" s="113">
        <v>0</v>
      </c>
      <c r="N1352" s="113">
        <v>0</v>
      </c>
      <c r="O1352" s="113">
        <v>0</v>
      </c>
      <c r="P1352" s="113">
        <v>0</v>
      </c>
      <c r="Q1352" s="113">
        <v>0</v>
      </c>
      <c r="R1352" s="113">
        <v>0</v>
      </c>
      <c r="S1352" s="113">
        <v>0</v>
      </c>
      <c r="T1352" s="113">
        <v>0</v>
      </c>
      <c r="U1352" s="113">
        <v>0</v>
      </c>
      <c r="V1352" s="113">
        <v>0</v>
      </c>
      <c r="W1352" s="113">
        <v>0</v>
      </c>
      <c r="X1352" s="190">
        <v>0</v>
      </c>
      <c r="Y1352" s="113"/>
    </row>
    <row r="1353" spans="1:25" ht="21.75" customHeight="1" x14ac:dyDescent="0.25">
      <c r="A1353" s="118">
        <v>100</v>
      </c>
      <c r="B1353" s="143" t="s">
        <v>1237</v>
      </c>
      <c r="C1353" s="113">
        <v>4096360.58</v>
      </c>
      <c r="D1353" s="278"/>
      <c r="E1353" s="113">
        <v>0</v>
      </c>
      <c r="F1353" s="227">
        <v>0</v>
      </c>
      <c r="G1353" s="113">
        <v>0</v>
      </c>
      <c r="H1353" s="113">
        <v>1600</v>
      </c>
      <c r="I1353" s="113">
        <v>4096360.58</v>
      </c>
      <c r="J1353" s="113">
        <v>0</v>
      </c>
      <c r="K1353" s="113">
        <v>0</v>
      </c>
      <c r="L1353" s="113">
        <v>0</v>
      </c>
      <c r="M1353" s="113">
        <v>0</v>
      </c>
      <c r="N1353" s="113">
        <v>0</v>
      </c>
      <c r="O1353" s="113">
        <v>0</v>
      </c>
      <c r="P1353" s="113">
        <v>0</v>
      </c>
      <c r="Q1353" s="113">
        <v>0</v>
      </c>
      <c r="R1353" s="113">
        <v>0</v>
      </c>
      <c r="S1353" s="113">
        <v>0</v>
      </c>
      <c r="T1353" s="113">
        <v>0</v>
      </c>
      <c r="U1353" s="113">
        <v>0</v>
      </c>
      <c r="V1353" s="113">
        <v>0</v>
      </c>
      <c r="W1353" s="113">
        <v>0</v>
      </c>
      <c r="X1353" s="190">
        <v>0</v>
      </c>
      <c r="Y1353" s="113"/>
    </row>
    <row r="1354" spans="1:25" ht="21.75" customHeight="1" x14ac:dyDescent="0.25">
      <c r="A1354" s="118">
        <v>101</v>
      </c>
      <c r="B1354" s="143" t="s">
        <v>1238</v>
      </c>
      <c r="C1354" s="113">
        <v>369186.11</v>
      </c>
      <c r="D1354" s="278" t="s">
        <v>639</v>
      </c>
      <c r="E1354" s="113">
        <v>369186.11</v>
      </c>
      <c r="F1354" s="227">
        <v>0</v>
      </c>
      <c r="G1354" s="113">
        <v>0</v>
      </c>
      <c r="H1354" s="113">
        <v>0</v>
      </c>
      <c r="I1354" s="113">
        <v>0</v>
      </c>
      <c r="J1354" s="113">
        <v>0</v>
      </c>
      <c r="K1354" s="113">
        <v>0</v>
      </c>
      <c r="L1354" s="113">
        <v>0</v>
      </c>
      <c r="M1354" s="113">
        <v>0</v>
      </c>
      <c r="N1354" s="113">
        <v>0</v>
      </c>
      <c r="O1354" s="113">
        <v>0</v>
      </c>
      <c r="P1354" s="113">
        <v>0</v>
      </c>
      <c r="Q1354" s="113">
        <v>0</v>
      </c>
      <c r="R1354" s="113">
        <v>0</v>
      </c>
      <c r="S1354" s="113">
        <v>0</v>
      </c>
      <c r="T1354" s="113">
        <v>0</v>
      </c>
      <c r="U1354" s="113">
        <v>0</v>
      </c>
      <c r="V1354" s="113">
        <v>0</v>
      </c>
      <c r="W1354" s="113">
        <v>0</v>
      </c>
      <c r="X1354" s="190">
        <v>0</v>
      </c>
      <c r="Y1354" s="113"/>
    </row>
    <row r="1355" spans="1:25" ht="21.75" customHeight="1" x14ac:dyDescent="0.25">
      <c r="A1355" s="118">
        <v>102</v>
      </c>
      <c r="B1355" s="143" t="s">
        <v>1239</v>
      </c>
      <c r="C1355" s="113">
        <v>2071027.18</v>
      </c>
      <c r="D1355" s="278"/>
      <c r="E1355" s="113">
        <v>0</v>
      </c>
      <c r="F1355" s="227">
        <v>0</v>
      </c>
      <c r="G1355" s="113">
        <v>0</v>
      </c>
      <c r="H1355" s="113">
        <v>1328</v>
      </c>
      <c r="I1355" s="113">
        <v>2071027.18</v>
      </c>
      <c r="J1355" s="113">
        <v>0</v>
      </c>
      <c r="K1355" s="113">
        <v>0</v>
      </c>
      <c r="L1355" s="113">
        <v>0</v>
      </c>
      <c r="M1355" s="113">
        <v>0</v>
      </c>
      <c r="N1355" s="113">
        <v>0</v>
      </c>
      <c r="O1355" s="113">
        <v>0</v>
      </c>
      <c r="P1355" s="113">
        <v>0</v>
      </c>
      <c r="Q1355" s="113">
        <v>0</v>
      </c>
      <c r="R1355" s="113">
        <v>0</v>
      </c>
      <c r="S1355" s="113">
        <v>0</v>
      </c>
      <c r="T1355" s="113">
        <v>0</v>
      </c>
      <c r="U1355" s="113">
        <v>0</v>
      </c>
      <c r="V1355" s="113">
        <v>0</v>
      </c>
      <c r="W1355" s="113">
        <v>0</v>
      </c>
      <c r="X1355" s="190">
        <v>0</v>
      </c>
      <c r="Y1355" s="113"/>
    </row>
    <row r="1356" spans="1:25" ht="21.75" customHeight="1" x14ac:dyDescent="0.25">
      <c r="A1356" s="118">
        <v>103</v>
      </c>
      <c r="B1356" s="143" t="s">
        <v>1010</v>
      </c>
      <c r="C1356" s="113">
        <v>543471.47</v>
      </c>
      <c r="D1356" s="278" t="s">
        <v>639</v>
      </c>
      <c r="E1356" s="113">
        <v>543471.47</v>
      </c>
      <c r="F1356" s="227">
        <v>0</v>
      </c>
      <c r="G1356" s="113">
        <v>0</v>
      </c>
      <c r="H1356" s="113">
        <v>0</v>
      </c>
      <c r="I1356" s="113">
        <v>0</v>
      </c>
      <c r="J1356" s="113">
        <v>0</v>
      </c>
      <c r="K1356" s="113">
        <v>0</v>
      </c>
      <c r="L1356" s="113">
        <v>0</v>
      </c>
      <c r="M1356" s="113">
        <v>0</v>
      </c>
      <c r="N1356" s="113">
        <v>0</v>
      </c>
      <c r="O1356" s="113">
        <v>0</v>
      </c>
      <c r="P1356" s="113">
        <v>0</v>
      </c>
      <c r="Q1356" s="113">
        <v>0</v>
      </c>
      <c r="R1356" s="113">
        <v>0</v>
      </c>
      <c r="S1356" s="113">
        <v>0</v>
      </c>
      <c r="T1356" s="113">
        <v>0</v>
      </c>
      <c r="U1356" s="113">
        <v>0</v>
      </c>
      <c r="V1356" s="113">
        <v>0</v>
      </c>
      <c r="W1356" s="113">
        <v>0</v>
      </c>
      <c r="X1356" s="190">
        <v>0</v>
      </c>
      <c r="Y1356" s="113"/>
    </row>
    <row r="1357" spans="1:25" ht="21.75" customHeight="1" x14ac:dyDescent="0.25">
      <c r="A1357" s="118">
        <v>104</v>
      </c>
      <c r="B1357" s="143" t="s">
        <v>1011</v>
      </c>
      <c r="C1357" s="113">
        <v>361161.72</v>
      </c>
      <c r="D1357" s="278" t="s">
        <v>639</v>
      </c>
      <c r="E1357" s="113">
        <v>361161.72</v>
      </c>
      <c r="F1357" s="227">
        <v>0</v>
      </c>
      <c r="G1357" s="113">
        <v>0</v>
      </c>
      <c r="H1357" s="113">
        <v>0</v>
      </c>
      <c r="I1357" s="113">
        <v>0</v>
      </c>
      <c r="J1357" s="113">
        <v>0</v>
      </c>
      <c r="K1357" s="113">
        <v>0</v>
      </c>
      <c r="L1357" s="113">
        <v>0</v>
      </c>
      <c r="M1357" s="113">
        <v>0</v>
      </c>
      <c r="N1357" s="113">
        <v>0</v>
      </c>
      <c r="O1357" s="113">
        <v>0</v>
      </c>
      <c r="P1357" s="113">
        <v>0</v>
      </c>
      <c r="Q1357" s="113">
        <v>0</v>
      </c>
      <c r="R1357" s="113">
        <v>0</v>
      </c>
      <c r="S1357" s="113">
        <v>0</v>
      </c>
      <c r="T1357" s="113">
        <v>0</v>
      </c>
      <c r="U1357" s="113">
        <v>0</v>
      </c>
      <c r="V1357" s="113">
        <v>0</v>
      </c>
      <c r="W1357" s="113">
        <v>0</v>
      </c>
      <c r="X1357" s="190">
        <v>0</v>
      </c>
      <c r="Y1357" s="113"/>
    </row>
    <row r="1358" spans="1:25" ht="21.75" customHeight="1" x14ac:dyDescent="0.25">
      <c r="A1358" s="118">
        <v>105</v>
      </c>
      <c r="B1358" s="143" t="s">
        <v>1012</v>
      </c>
      <c r="C1358" s="113">
        <v>378898.46</v>
      </c>
      <c r="D1358" s="278" t="s">
        <v>639</v>
      </c>
      <c r="E1358" s="113">
        <v>378898.46</v>
      </c>
      <c r="F1358" s="227">
        <v>0</v>
      </c>
      <c r="G1358" s="113">
        <v>0</v>
      </c>
      <c r="H1358" s="113">
        <v>0</v>
      </c>
      <c r="I1358" s="113">
        <v>0</v>
      </c>
      <c r="J1358" s="113">
        <v>0</v>
      </c>
      <c r="K1358" s="113">
        <v>0</v>
      </c>
      <c r="L1358" s="113">
        <v>0</v>
      </c>
      <c r="M1358" s="113">
        <v>0</v>
      </c>
      <c r="N1358" s="113">
        <v>0</v>
      </c>
      <c r="O1358" s="113">
        <v>0</v>
      </c>
      <c r="P1358" s="113">
        <v>0</v>
      </c>
      <c r="Q1358" s="113">
        <v>0</v>
      </c>
      <c r="R1358" s="113">
        <v>0</v>
      </c>
      <c r="S1358" s="113">
        <v>0</v>
      </c>
      <c r="T1358" s="113">
        <v>0</v>
      </c>
      <c r="U1358" s="113">
        <v>0</v>
      </c>
      <c r="V1358" s="113">
        <v>0</v>
      </c>
      <c r="W1358" s="113">
        <v>0</v>
      </c>
      <c r="X1358" s="190">
        <v>0</v>
      </c>
      <c r="Y1358" s="113"/>
    </row>
    <row r="1359" spans="1:25" ht="21.75" customHeight="1" x14ac:dyDescent="0.25">
      <c r="A1359" s="118">
        <v>106</v>
      </c>
      <c r="B1359" s="143" t="s">
        <v>1013</v>
      </c>
      <c r="C1359" s="113">
        <v>611831.48</v>
      </c>
      <c r="D1359" s="278" t="s">
        <v>639</v>
      </c>
      <c r="E1359" s="113">
        <v>611831.48</v>
      </c>
      <c r="F1359" s="227">
        <v>0</v>
      </c>
      <c r="G1359" s="113">
        <v>0</v>
      </c>
      <c r="H1359" s="113">
        <v>0</v>
      </c>
      <c r="I1359" s="113">
        <v>0</v>
      </c>
      <c r="J1359" s="113">
        <v>0</v>
      </c>
      <c r="K1359" s="113">
        <v>0</v>
      </c>
      <c r="L1359" s="113">
        <v>0</v>
      </c>
      <c r="M1359" s="113">
        <v>0</v>
      </c>
      <c r="N1359" s="113">
        <v>0</v>
      </c>
      <c r="O1359" s="113">
        <v>0</v>
      </c>
      <c r="P1359" s="113">
        <v>0</v>
      </c>
      <c r="Q1359" s="113">
        <v>0</v>
      </c>
      <c r="R1359" s="113">
        <v>0</v>
      </c>
      <c r="S1359" s="113">
        <v>0</v>
      </c>
      <c r="T1359" s="113">
        <v>0</v>
      </c>
      <c r="U1359" s="113">
        <v>0</v>
      </c>
      <c r="V1359" s="113">
        <v>0</v>
      </c>
      <c r="W1359" s="113">
        <v>0</v>
      </c>
      <c r="X1359" s="190">
        <v>0</v>
      </c>
      <c r="Y1359" s="113"/>
    </row>
    <row r="1360" spans="1:25" ht="21.75" customHeight="1" x14ac:dyDescent="0.25">
      <c r="A1360" s="118">
        <v>107</v>
      </c>
      <c r="B1360" s="143" t="s">
        <v>1240</v>
      </c>
      <c r="C1360" s="113">
        <v>333751.21000000002</v>
      </c>
      <c r="D1360" s="278"/>
      <c r="F1360" s="227">
        <v>0</v>
      </c>
      <c r="G1360" s="113">
        <v>0</v>
      </c>
      <c r="H1360" s="113">
        <v>0</v>
      </c>
      <c r="I1360" s="113">
        <v>0</v>
      </c>
      <c r="J1360" s="113">
        <v>0</v>
      </c>
      <c r="K1360" s="113">
        <v>0</v>
      </c>
      <c r="L1360" s="113">
        <v>0</v>
      </c>
      <c r="M1360" s="113">
        <v>0</v>
      </c>
      <c r="N1360" s="113">
        <v>0</v>
      </c>
      <c r="O1360" s="113">
        <v>0</v>
      </c>
      <c r="P1360" s="113">
        <v>0</v>
      </c>
      <c r="Q1360" s="113">
        <v>0</v>
      </c>
      <c r="R1360" s="113">
        <v>0</v>
      </c>
      <c r="S1360" s="113">
        <v>0</v>
      </c>
      <c r="T1360" s="113">
        <v>333751.21000000002</v>
      </c>
      <c r="U1360" s="113">
        <v>0</v>
      </c>
      <c r="V1360" s="113">
        <v>0</v>
      </c>
      <c r="W1360" s="113">
        <v>0</v>
      </c>
      <c r="X1360" s="190">
        <v>0</v>
      </c>
      <c r="Y1360" s="113"/>
    </row>
    <row r="1361" spans="1:25" ht="21.75" customHeight="1" x14ac:dyDescent="0.25">
      <c r="A1361" s="118">
        <v>108</v>
      </c>
      <c r="B1361" s="143" t="s">
        <v>1241</v>
      </c>
      <c r="C1361" s="113">
        <v>293787.62</v>
      </c>
      <c r="D1361" s="278"/>
      <c r="E1361" s="113">
        <v>0</v>
      </c>
      <c r="F1361" s="227">
        <v>0</v>
      </c>
      <c r="G1361" s="113">
        <v>0</v>
      </c>
      <c r="H1361" s="113">
        <v>0</v>
      </c>
      <c r="I1361" s="113">
        <v>0</v>
      </c>
      <c r="J1361" s="113">
        <v>0</v>
      </c>
      <c r="K1361" s="113">
        <v>0</v>
      </c>
      <c r="L1361" s="113">
        <v>0</v>
      </c>
      <c r="M1361" s="113">
        <v>0</v>
      </c>
      <c r="N1361" s="113">
        <v>0</v>
      </c>
      <c r="O1361" s="113">
        <v>0</v>
      </c>
      <c r="P1361" s="113">
        <v>0</v>
      </c>
      <c r="Q1361" s="113">
        <v>0</v>
      </c>
      <c r="R1361" s="113">
        <v>0</v>
      </c>
      <c r="S1361" s="113">
        <v>0</v>
      </c>
      <c r="T1361" s="113">
        <v>293787.62</v>
      </c>
      <c r="U1361" s="113">
        <v>0</v>
      </c>
      <c r="V1361" s="113">
        <v>0</v>
      </c>
      <c r="W1361" s="113">
        <v>0</v>
      </c>
      <c r="X1361" s="190">
        <v>0</v>
      </c>
      <c r="Y1361" s="113"/>
    </row>
    <row r="1362" spans="1:25" ht="21.75" customHeight="1" x14ac:dyDescent="0.25">
      <c r="A1362" s="118">
        <v>109</v>
      </c>
      <c r="B1362" s="143" t="s">
        <v>1242</v>
      </c>
      <c r="C1362" s="113">
        <v>2186037.61</v>
      </c>
      <c r="D1362" s="278"/>
      <c r="E1362" s="113">
        <v>0</v>
      </c>
      <c r="F1362" s="227">
        <v>0</v>
      </c>
      <c r="G1362" s="113">
        <v>0</v>
      </c>
      <c r="H1362" s="113">
        <v>489</v>
      </c>
      <c r="I1362" s="113">
        <v>2186037.61</v>
      </c>
      <c r="J1362" s="113">
        <v>0</v>
      </c>
      <c r="K1362" s="113">
        <v>0</v>
      </c>
      <c r="L1362" s="113">
        <v>0</v>
      </c>
      <c r="M1362" s="113">
        <v>0</v>
      </c>
      <c r="N1362" s="113">
        <v>0</v>
      </c>
      <c r="O1362" s="113">
        <v>0</v>
      </c>
      <c r="P1362" s="113">
        <v>0</v>
      </c>
      <c r="Q1362" s="113">
        <v>0</v>
      </c>
      <c r="R1362" s="113">
        <v>0</v>
      </c>
      <c r="S1362" s="113">
        <v>0</v>
      </c>
      <c r="T1362" s="113">
        <v>0</v>
      </c>
      <c r="U1362" s="113">
        <v>0</v>
      </c>
      <c r="V1362" s="113">
        <v>0</v>
      </c>
      <c r="W1362" s="113">
        <v>0</v>
      </c>
      <c r="X1362" s="190">
        <v>0</v>
      </c>
      <c r="Y1362" s="113"/>
    </row>
    <row r="1363" spans="1:25" ht="21.75" customHeight="1" x14ac:dyDescent="0.25">
      <c r="A1363" s="118">
        <v>110</v>
      </c>
      <c r="B1363" s="143" t="s">
        <v>1243</v>
      </c>
      <c r="C1363" s="113">
        <v>1385652.83</v>
      </c>
      <c r="D1363" s="278"/>
      <c r="E1363" s="113">
        <v>0</v>
      </c>
      <c r="F1363" s="227">
        <v>0</v>
      </c>
      <c r="G1363" s="113">
        <v>0</v>
      </c>
      <c r="H1363" s="113">
        <v>673</v>
      </c>
      <c r="I1363" s="113">
        <v>1385652.83</v>
      </c>
      <c r="J1363" s="113">
        <v>0</v>
      </c>
      <c r="K1363" s="113">
        <v>0</v>
      </c>
      <c r="L1363" s="113">
        <v>0</v>
      </c>
      <c r="M1363" s="113">
        <v>0</v>
      </c>
      <c r="N1363" s="113">
        <v>0</v>
      </c>
      <c r="O1363" s="113">
        <v>0</v>
      </c>
      <c r="P1363" s="113">
        <v>0</v>
      </c>
      <c r="Q1363" s="113">
        <v>0</v>
      </c>
      <c r="R1363" s="113">
        <v>0</v>
      </c>
      <c r="S1363" s="113">
        <v>0</v>
      </c>
      <c r="T1363" s="113">
        <v>0</v>
      </c>
      <c r="U1363" s="113">
        <v>0</v>
      </c>
      <c r="V1363" s="113">
        <v>0</v>
      </c>
      <c r="W1363" s="113">
        <v>0</v>
      </c>
      <c r="X1363" s="190">
        <v>0</v>
      </c>
      <c r="Y1363" s="113"/>
    </row>
    <row r="1364" spans="1:25" ht="21.75" customHeight="1" x14ac:dyDescent="0.25">
      <c r="A1364" s="118">
        <v>111</v>
      </c>
      <c r="B1364" s="143" t="s">
        <v>1244</v>
      </c>
      <c r="C1364" s="113">
        <v>776061.28</v>
      </c>
      <c r="D1364" s="278" t="s">
        <v>639</v>
      </c>
      <c r="E1364" s="113">
        <v>776061.28</v>
      </c>
      <c r="F1364" s="227">
        <v>0</v>
      </c>
      <c r="G1364" s="113">
        <v>0</v>
      </c>
      <c r="H1364" s="113">
        <v>0</v>
      </c>
      <c r="I1364" s="113">
        <v>0</v>
      </c>
      <c r="J1364" s="113">
        <v>0</v>
      </c>
      <c r="K1364" s="113">
        <v>0</v>
      </c>
      <c r="L1364" s="113">
        <v>0</v>
      </c>
      <c r="M1364" s="113">
        <v>0</v>
      </c>
      <c r="N1364" s="113">
        <v>0</v>
      </c>
      <c r="O1364" s="113">
        <v>0</v>
      </c>
      <c r="P1364" s="113">
        <v>0</v>
      </c>
      <c r="Q1364" s="113">
        <v>0</v>
      </c>
      <c r="R1364" s="113">
        <v>0</v>
      </c>
      <c r="S1364" s="113">
        <v>0</v>
      </c>
      <c r="T1364" s="113">
        <v>0</v>
      </c>
      <c r="U1364" s="113">
        <v>0</v>
      </c>
      <c r="V1364" s="113">
        <v>0</v>
      </c>
      <c r="W1364" s="113">
        <v>0</v>
      </c>
      <c r="X1364" s="190">
        <v>0</v>
      </c>
      <c r="Y1364" s="113"/>
    </row>
    <row r="1365" spans="1:25" ht="21.75" customHeight="1" x14ac:dyDescent="0.25">
      <c r="A1365" s="118">
        <v>112</v>
      </c>
      <c r="B1365" s="143" t="s">
        <v>1014</v>
      </c>
      <c r="C1365" s="113">
        <v>1764304.34</v>
      </c>
      <c r="D1365" s="278"/>
      <c r="E1365" s="113">
        <v>0</v>
      </c>
      <c r="F1365" s="227">
        <v>0</v>
      </c>
      <c r="G1365" s="113">
        <v>0</v>
      </c>
      <c r="H1365" s="113">
        <v>938</v>
      </c>
      <c r="I1365" s="113">
        <v>1764304.34</v>
      </c>
      <c r="J1365" s="113">
        <v>0</v>
      </c>
      <c r="K1365" s="113">
        <v>0</v>
      </c>
      <c r="L1365" s="113">
        <v>0</v>
      </c>
      <c r="M1365" s="113">
        <v>0</v>
      </c>
      <c r="N1365" s="113">
        <v>0</v>
      </c>
      <c r="O1365" s="113">
        <v>0</v>
      </c>
      <c r="P1365" s="113">
        <v>0</v>
      </c>
      <c r="Q1365" s="113">
        <v>0</v>
      </c>
      <c r="R1365" s="113">
        <v>0</v>
      </c>
      <c r="S1365" s="113">
        <v>0</v>
      </c>
      <c r="T1365" s="113">
        <v>0</v>
      </c>
      <c r="U1365" s="113">
        <v>0</v>
      </c>
      <c r="V1365" s="113">
        <v>0</v>
      </c>
      <c r="W1365" s="113">
        <v>0</v>
      </c>
      <c r="X1365" s="190">
        <v>0</v>
      </c>
      <c r="Y1365" s="113"/>
    </row>
    <row r="1366" spans="1:25" ht="21.75" customHeight="1" x14ac:dyDescent="0.25">
      <c r="A1366" s="118">
        <v>113</v>
      </c>
      <c r="B1366" s="143" t="s">
        <v>1245</v>
      </c>
      <c r="C1366" s="113">
        <v>2076377.76</v>
      </c>
      <c r="D1366" s="278"/>
      <c r="E1366" s="113">
        <v>0</v>
      </c>
      <c r="F1366" s="227">
        <v>0</v>
      </c>
      <c r="G1366" s="113">
        <v>0</v>
      </c>
      <c r="H1366" s="113">
        <v>0</v>
      </c>
      <c r="I1366" s="113">
        <v>0</v>
      </c>
      <c r="J1366" s="113">
        <v>0</v>
      </c>
      <c r="K1366" s="113">
        <v>0</v>
      </c>
      <c r="L1366" s="113">
        <v>2700</v>
      </c>
      <c r="M1366" s="113">
        <v>1693807.74</v>
      </c>
      <c r="N1366" s="113">
        <v>0</v>
      </c>
      <c r="O1366" s="113">
        <v>0</v>
      </c>
      <c r="P1366" s="113">
        <v>0</v>
      </c>
      <c r="Q1366" s="113">
        <v>0</v>
      </c>
      <c r="R1366" s="113">
        <v>0</v>
      </c>
      <c r="S1366" s="113">
        <v>0</v>
      </c>
      <c r="T1366" s="113">
        <v>382570.02</v>
      </c>
      <c r="U1366" s="113">
        <v>0</v>
      </c>
      <c r="V1366" s="113">
        <v>0</v>
      </c>
      <c r="W1366" s="113">
        <v>0</v>
      </c>
      <c r="X1366" s="190">
        <v>0</v>
      </c>
      <c r="Y1366" s="113"/>
    </row>
    <row r="1367" spans="1:25" ht="21.75" customHeight="1" x14ac:dyDescent="0.25">
      <c r="A1367" s="118">
        <v>114</v>
      </c>
      <c r="B1367" s="143" t="s">
        <v>1246</v>
      </c>
      <c r="C1367" s="113">
        <v>1625316.16</v>
      </c>
      <c r="D1367" s="278"/>
      <c r="E1367" s="113">
        <v>0</v>
      </c>
      <c r="F1367" s="227">
        <v>0</v>
      </c>
      <c r="G1367" s="113">
        <v>0</v>
      </c>
      <c r="H1367" s="113">
        <v>0</v>
      </c>
      <c r="I1367" s="113">
        <v>0</v>
      </c>
      <c r="J1367" s="113">
        <v>0</v>
      </c>
      <c r="K1367" s="113">
        <v>0</v>
      </c>
      <c r="L1367" s="113">
        <v>1800</v>
      </c>
      <c r="M1367" s="113">
        <v>1625316.16</v>
      </c>
      <c r="N1367" s="113">
        <v>0</v>
      </c>
      <c r="O1367" s="113">
        <v>0</v>
      </c>
      <c r="P1367" s="113">
        <v>0</v>
      </c>
      <c r="Q1367" s="113">
        <v>0</v>
      </c>
      <c r="R1367" s="113">
        <v>0</v>
      </c>
      <c r="S1367" s="113">
        <v>0</v>
      </c>
      <c r="T1367" s="113">
        <v>0</v>
      </c>
      <c r="U1367" s="113">
        <v>0</v>
      </c>
      <c r="V1367" s="113">
        <v>0</v>
      </c>
      <c r="W1367" s="113">
        <v>0</v>
      </c>
      <c r="X1367" s="190">
        <v>0</v>
      </c>
      <c r="Y1367" s="113"/>
    </row>
    <row r="1368" spans="1:25" ht="21.75" customHeight="1" x14ac:dyDescent="0.25">
      <c r="A1368" s="118">
        <v>115</v>
      </c>
      <c r="B1368" s="143" t="s">
        <v>1247</v>
      </c>
      <c r="C1368" s="113">
        <v>2344138.0499999998</v>
      </c>
      <c r="D1368" s="278"/>
      <c r="E1368" s="113">
        <v>0</v>
      </c>
      <c r="F1368" s="227">
        <v>0</v>
      </c>
      <c r="G1368" s="113">
        <v>0</v>
      </c>
      <c r="H1368" s="113">
        <v>0</v>
      </c>
      <c r="I1368" s="113">
        <v>0</v>
      </c>
      <c r="J1368" s="113">
        <v>0</v>
      </c>
      <c r="K1368" s="113">
        <v>0</v>
      </c>
      <c r="L1368" s="113">
        <v>2100</v>
      </c>
      <c r="M1368" s="113">
        <v>2344138.0499999998</v>
      </c>
      <c r="N1368" s="113">
        <v>0</v>
      </c>
      <c r="O1368" s="113">
        <v>0</v>
      </c>
      <c r="P1368" s="113">
        <v>0</v>
      </c>
      <c r="Q1368" s="113">
        <v>0</v>
      </c>
      <c r="R1368" s="113">
        <v>0</v>
      </c>
      <c r="S1368" s="113">
        <v>0</v>
      </c>
      <c r="T1368" s="113">
        <v>0</v>
      </c>
      <c r="U1368" s="113">
        <v>0</v>
      </c>
      <c r="V1368" s="113">
        <v>0</v>
      </c>
      <c r="W1368" s="113">
        <v>0</v>
      </c>
      <c r="X1368" s="190">
        <v>0</v>
      </c>
      <c r="Y1368" s="113"/>
    </row>
    <row r="1369" spans="1:25" ht="21.75" customHeight="1" x14ac:dyDescent="0.25">
      <c r="A1369" s="118">
        <v>116</v>
      </c>
      <c r="B1369" s="143" t="s">
        <v>1248</v>
      </c>
      <c r="C1369" s="113">
        <v>665229.51</v>
      </c>
      <c r="D1369" s="278"/>
      <c r="E1369" s="113">
        <v>0</v>
      </c>
      <c r="F1369" s="227">
        <v>0</v>
      </c>
      <c r="G1369" s="113">
        <v>0</v>
      </c>
      <c r="H1369" s="113">
        <v>0</v>
      </c>
      <c r="I1369" s="113">
        <v>0</v>
      </c>
      <c r="J1369" s="113">
        <v>0</v>
      </c>
      <c r="K1369" s="113">
        <v>0</v>
      </c>
      <c r="L1369" s="113">
        <v>0</v>
      </c>
      <c r="M1369" s="113">
        <v>0</v>
      </c>
      <c r="N1369" s="113">
        <v>150</v>
      </c>
      <c r="O1369" s="113">
        <v>665229.51</v>
      </c>
      <c r="P1369" s="113">
        <v>0</v>
      </c>
      <c r="Q1369" s="113">
        <v>0</v>
      </c>
      <c r="R1369" s="113">
        <v>0</v>
      </c>
      <c r="S1369" s="113">
        <v>0</v>
      </c>
      <c r="T1369" s="113">
        <v>0</v>
      </c>
      <c r="U1369" s="113">
        <v>0</v>
      </c>
      <c r="V1369" s="113">
        <v>0</v>
      </c>
      <c r="W1369" s="113">
        <v>0</v>
      </c>
      <c r="X1369" s="190">
        <v>0</v>
      </c>
      <c r="Y1369" s="113"/>
    </row>
    <row r="1370" spans="1:25" ht="21.75" customHeight="1" x14ac:dyDescent="0.25">
      <c r="A1370" s="118">
        <v>117</v>
      </c>
      <c r="B1370" s="143" t="s">
        <v>1249</v>
      </c>
      <c r="C1370" s="113">
        <v>1919081.35</v>
      </c>
      <c r="D1370" s="278"/>
      <c r="E1370" s="113">
        <v>0</v>
      </c>
      <c r="F1370" s="227">
        <v>0</v>
      </c>
      <c r="G1370" s="113">
        <v>0</v>
      </c>
      <c r="H1370" s="113">
        <v>1393.2</v>
      </c>
      <c r="I1370" s="113">
        <v>1919081.35</v>
      </c>
      <c r="J1370" s="113">
        <v>0</v>
      </c>
      <c r="K1370" s="113">
        <v>0</v>
      </c>
      <c r="L1370" s="113">
        <v>0</v>
      </c>
      <c r="M1370" s="113">
        <v>0</v>
      </c>
      <c r="N1370" s="113">
        <v>0</v>
      </c>
      <c r="O1370" s="113">
        <v>0</v>
      </c>
      <c r="P1370" s="113">
        <v>0</v>
      </c>
      <c r="Q1370" s="113">
        <v>0</v>
      </c>
      <c r="R1370" s="113">
        <v>0</v>
      </c>
      <c r="S1370" s="113">
        <v>0</v>
      </c>
      <c r="T1370" s="113">
        <v>0</v>
      </c>
      <c r="U1370" s="113">
        <v>0</v>
      </c>
      <c r="V1370" s="113">
        <v>0</v>
      </c>
      <c r="W1370" s="113">
        <v>0</v>
      </c>
      <c r="X1370" s="190">
        <v>0</v>
      </c>
      <c r="Y1370" s="113"/>
    </row>
    <row r="1371" spans="1:25" ht="21.75" customHeight="1" x14ac:dyDescent="0.25">
      <c r="A1371" s="118">
        <v>118</v>
      </c>
      <c r="B1371" s="143" t="s">
        <v>1250</v>
      </c>
      <c r="C1371" s="113">
        <v>633871.05000000005</v>
      </c>
      <c r="D1371" s="278" t="s">
        <v>1576</v>
      </c>
      <c r="E1371" s="113">
        <v>633871.05000000005</v>
      </c>
      <c r="F1371" s="227">
        <v>0</v>
      </c>
      <c r="G1371" s="113">
        <v>0</v>
      </c>
      <c r="H1371" s="113">
        <v>0</v>
      </c>
      <c r="I1371" s="113">
        <v>0</v>
      </c>
      <c r="J1371" s="113">
        <v>0</v>
      </c>
      <c r="K1371" s="113">
        <v>0</v>
      </c>
      <c r="L1371" s="113">
        <v>0</v>
      </c>
      <c r="M1371" s="113">
        <v>0</v>
      </c>
      <c r="N1371" s="113">
        <v>0</v>
      </c>
      <c r="O1371" s="113">
        <v>0</v>
      </c>
      <c r="P1371" s="113">
        <v>0</v>
      </c>
      <c r="Q1371" s="113">
        <v>0</v>
      </c>
      <c r="R1371" s="113">
        <v>0</v>
      </c>
      <c r="S1371" s="113">
        <v>0</v>
      </c>
      <c r="T1371" s="113">
        <v>0</v>
      </c>
      <c r="U1371" s="113">
        <v>0</v>
      </c>
      <c r="V1371" s="113">
        <v>0</v>
      </c>
      <c r="W1371" s="113">
        <v>0</v>
      </c>
      <c r="X1371" s="190">
        <v>0</v>
      </c>
      <c r="Y1371" s="113"/>
    </row>
    <row r="1372" spans="1:25" ht="21.75" customHeight="1" x14ac:dyDescent="0.25">
      <c r="A1372" s="118">
        <v>119</v>
      </c>
      <c r="B1372" s="143" t="s">
        <v>1251</v>
      </c>
      <c r="C1372" s="113">
        <v>1353421.12</v>
      </c>
      <c r="D1372" s="278"/>
      <c r="E1372" s="113">
        <v>0</v>
      </c>
      <c r="F1372" s="227">
        <v>0</v>
      </c>
      <c r="G1372" s="113">
        <v>0</v>
      </c>
      <c r="H1372" s="113">
        <v>0</v>
      </c>
      <c r="I1372" s="113">
        <v>0</v>
      </c>
      <c r="J1372" s="113">
        <v>0</v>
      </c>
      <c r="K1372" s="113">
        <v>0</v>
      </c>
      <c r="L1372" s="113">
        <v>0</v>
      </c>
      <c r="M1372" s="113">
        <v>0</v>
      </c>
      <c r="N1372" s="113">
        <v>320</v>
      </c>
      <c r="O1372" s="113">
        <v>1353421.12</v>
      </c>
      <c r="P1372" s="113">
        <v>0</v>
      </c>
      <c r="Q1372" s="113">
        <v>0</v>
      </c>
      <c r="R1372" s="113">
        <v>0</v>
      </c>
      <c r="S1372" s="113">
        <v>0</v>
      </c>
      <c r="T1372" s="113">
        <v>0</v>
      </c>
      <c r="U1372" s="113">
        <v>0</v>
      </c>
      <c r="V1372" s="113">
        <v>0</v>
      </c>
      <c r="W1372" s="113">
        <v>0</v>
      </c>
      <c r="X1372" s="190">
        <v>0</v>
      </c>
      <c r="Y1372" s="113"/>
    </row>
    <row r="1373" spans="1:25" ht="21.75" customHeight="1" x14ac:dyDescent="0.25">
      <c r="A1373" s="118">
        <v>120</v>
      </c>
      <c r="B1373" s="143" t="s">
        <v>1252</v>
      </c>
      <c r="C1373" s="113">
        <v>420139.47</v>
      </c>
      <c r="D1373" s="278"/>
      <c r="E1373" s="113">
        <v>0</v>
      </c>
      <c r="F1373" s="227">
        <v>0</v>
      </c>
      <c r="G1373" s="113">
        <v>0</v>
      </c>
      <c r="H1373" s="113">
        <v>0</v>
      </c>
      <c r="I1373" s="113">
        <v>0</v>
      </c>
      <c r="J1373" s="113">
        <v>0</v>
      </c>
      <c r="K1373" s="113">
        <v>0</v>
      </c>
      <c r="L1373" s="113">
        <v>0</v>
      </c>
      <c r="M1373" s="113">
        <v>0</v>
      </c>
      <c r="N1373" s="113">
        <v>0</v>
      </c>
      <c r="O1373" s="113">
        <v>0</v>
      </c>
      <c r="P1373" s="113">
        <v>0</v>
      </c>
      <c r="Q1373" s="113">
        <v>0</v>
      </c>
      <c r="R1373" s="113">
        <v>0</v>
      </c>
      <c r="S1373" s="113">
        <v>0</v>
      </c>
      <c r="T1373" s="113">
        <v>420139.47</v>
      </c>
      <c r="U1373" s="113">
        <v>0</v>
      </c>
      <c r="V1373" s="113">
        <v>0</v>
      </c>
      <c r="W1373" s="113">
        <v>0</v>
      </c>
      <c r="X1373" s="190">
        <v>0</v>
      </c>
      <c r="Y1373" s="113"/>
    </row>
    <row r="1374" spans="1:25" ht="21.75" customHeight="1" x14ac:dyDescent="0.25">
      <c r="A1374" s="118">
        <v>121</v>
      </c>
      <c r="B1374" s="143" t="s">
        <v>1253</v>
      </c>
      <c r="C1374" s="113">
        <v>739819.74</v>
      </c>
      <c r="D1374" s="278" t="s">
        <v>639</v>
      </c>
      <c r="E1374" s="113">
        <v>739819.74</v>
      </c>
      <c r="F1374" s="227">
        <v>0</v>
      </c>
      <c r="G1374" s="113">
        <v>0</v>
      </c>
      <c r="H1374" s="113">
        <v>0</v>
      </c>
      <c r="I1374" s="113">
        <v>0</v>
      </c>
      <c r="J1374" s="113">
        <v>0</v>
      </c>
      <c r="K1374" s="113">
        <v>0</v>
      </c>
      <c r="L1374" s="113">
        <v>0</v>
      </c>
      <c r="M1374" s="113">
        <v>0</v>
      </c>
      <c r="N1374" s="113">
        <v>0</v>
      </c>
      <c r="O1374" s="113">
        <v>0</v>
      </c>
      <c r="P1374" s="113">
        <v>0</v>
      </c>
      <c r="Q1374" s="113">
        <v>0</v>
      </c>
      <c r="R1374" s="113">
        <v>0</v>
      </c>
      <c r="S1374" s="113">
        <v>0</v>
      </c>
      <c r="T1374" s="113">
        <v>0</v>
      </c>
      <c r="U1374" s="113">
        <v>0</v>
      </c>
      <c r="V1374" s="113">
        <v>0</v>
      </c>
      <c r="W1374" s="113">
        <v>0</v>
      </c>
      <c r="X1374" s="190">
        <v>0</v>
      </c>
      <c r="Y1374" s="113"/>
    </row>
    <row r="1375" spans="1:25" ht="21.75" customHeight="1" x14ac:dyDescent="0.25">
      <c r="A1375" s="118">
        <v>122</v>
      </c>
      <c r="B1375" s="143" t="s">
        <v>1254</v>
      </c>
      <c r="C1375" s="113">
        <v>1724559.97</v>
      </c>
      <c r="D1375" s="278"/>
      <c r="E1375" s="113">
        <v>0</v>
      </c>
      <c r="F1375" s="227">
        <v>0</v>
      </c>
      <c r="G1375" s="113">
        <v>0</v>
      </c>
      <c r="H1375" s="113">
        <v>674</v>
      </c>
      <c r="I1375" s="113">
        <v>1724559.97</v>
      </c>
      <c r="J1375" s="113">
        <v>0</v>
      </c>
      <c r="K1375" s="113">
        <v>0</v>
      </c>
      <c r="L1375" s="113">
        <v>0</v>
      </c>
      <c r="M1375" s="113">
        <v>0</v>
      </c>
      <c r="N1375" s="113">
        <v>0</v>
      </c>
      <c r="O1375" s="113">
        <v>0</v>
      </c>
      <c r="P1375" s="113">
        <v>0</v>
      </c>
      <c r="Q1375" s="113">
        <v>0</v>
      </c>
      <c r="R1375" s="113">
        <v>0</v>
      </c>
      <c r="S1375" s="113">
        <v>0</v>
      </c>
      <c r="T1375" s="113">
        <v>0</v>
      </c>
      <c r="U1375" s="113">
        <v>0</v>
      </c>
      <c r="V1375" s="113">
        <v>0</v>
      </c>
      <c r="W1375" s="113">
        <v>0</v>
      </c>
      <c r="X1375" s="190">
        <v>0</v>
      </c>
      <c r="Y1375" s="113"/>
    </row>
    <row r="1376" spans="1:25" ht="21.75" customHeight="1" x14ac:dyDescent="0.25">
      <c r="A1376" s="118">
        <v>123</v>
      </c>
      <c r="B1376" s="143" t="s">
        <v>1255</v>
      </c>
      <c r="C1376" s="113">
        <v>735477.19</v>
      </c>
      <c r="D1376" s="278" t="s">
        <v>639</v>
      </c>
      <c r="E1376" s="113">
        <v>735477.19</v>
      </c>
      <c r="F1376" s="227">
        <v>0</v>
      </c>
      <c r="G1376" s="113">
        <v>0</v>
      </c>
      <c r="H1376" s="113">
        <v>0</v>
      </c>
      <c r="I1376" s="113">
        <v>0</v>
      </c>
      <c r="J1376" s="113">
        <v>0</v>
      </c>
      <c r="K1376" s="113">
        <v>0</v>
      </c>
      <c r="L1376" s="113">
        <v>0</v>
      </c>
      <c r="M1376" s="113">
        <v>0</v>
      </c>
      <c r="N1376" s="113">
        <v>0</v>
      </c>
      <c r="O1376" s="113">
        <v>0</v>
      </c>
      <c r="P1376" s="113">
        <v>0</v>
      </c>
      <c r="Q1376" s="113">
        <v>0</v>
      </c>
      <c r="R1376" s="113">
        <v>0</v>
      </c>
      <c r="S1376" s="113">
        <v>0</v>
      </c>
      <c r="T1376" s="113">
        <v>0</v>
      </c>
      <c r="U1376" s="113">
        <v>0</v>
      </c>
      <c r="V1376" s="113">
        <v>0</v>
      </c>
      <c r="W1376" s="113">
        <v>0</v>
      </c>
      <c r="X1376" s="190">
        <v>0</v>
      </c>
      <c r="Y1376" s="113"/>
    </row>
    <row r="1377" spans="1:25" ht="21.75" customHeight="1" x14ac:dyDescent="0.25">
      <c r="A1377" s="118">
        <v>124</v>
      </c>
      <c r="B1377" s="143" t="s">
        <v>1256</v>
      </c>
      <c r="C1377" s="113">
        <v>786634.36</v>
      </c>
      <c r="D1377" s="278" t="s">
        <v>626</v>
      </c>
      <c r="E1377" s="113">
        <v>786634.36</v>
      </c>
      <c r="F1377" s="227">
        <v>0</v>
      </c>
      <c r="G1377" s="113">
        <v>0</v>
      </c>
      <c r="H1377" s="113">
        <v>0</v>
      </c>
      <c r="I1377" s="113">
        <v>0</v>
      </c>
      <c r="J1377" s="113">
        <v>0</v>
      </c>
      <c r="K1377" s="113">
        <v>0</v>
      </c>
      <c r="L1377" s="113">
        <v>0</v>
      </c>
      <c r="M1377" s="113">
        <v>0</v>
      </c>
      <c r="N1377" s="113">
        <v>0</v>
      </c>
      <c r="O1377" s="113">
        <v>0</v>
      </c>
      <c r="P1377" s="113">
        <v>0</v>
      </c>
      <c r="Q1377" s="113">
        <v>0</v>
      </c>
      <c r="R1377" s="113">
        <v>0</v>
      </c>
      <c r="S1377" s="113">
        <v>0</v>
      </c>
      <c r="T1377" s="113">
        <v>0</v>
      </c>
      <c r="U1377" s="113">
        <v>0</v>
      </c>
      <c r="V1377" s="113">
        <v>0</v>
      </c>
      <c r="W1377" s="113">
        <v>0</v>
      </c>
      <c r="X1377" s="190">
        <v>0</v>
      </c>
      <c r="Y1377" s="113"/>
    </row>
    <row r="1378" spans="1:25" ht="21.75" customHeight="1" x14ac:dyDescent="0.25">
      <c r="A1378" s="118">
        <v>125</v>
      </c>
      <c r="B1378" s="143" t="s">
        <v>1257</v>
      </c>
      <c r="C1378" s="113">
        <v>878784.57</v>
      </c>
      <c r="D1378" s="278"/>
      <c r="E1378" s="113">
        <v>0</v>
      </c>
      <c r="F1378" s="227">
        <v>0</v>
      </c>
      <c r="G1378" s="113">
        <v>0</v>
      </c>
      <c r="H1378" s="113">
        <v>0</v>
      </c>
      <c r="I1378" s="113">
        <v>0</v>
      </c>
      <c r="J1378" s="113">
        <v>0</v>
      </c>
      <c r="K1378" s="113">
        <v>0</v>
      </c>
      <c r="L1378" s="113">
        <v>0</v>
      </c>
      <c r="M1378" s="113">
        <v>0</v>
      </c>
      <c r="N1378" s="113">
        <v>0</v>
      </c>
      <c r="O1378" s="113">
        <v>0</v>
      </c>
      <c r="P1378" s="113">
        <v>0</v>
      </c>
      <c r="Q1378" s="113">
        <v>0</v>
      </c>
      <c r="R1378" s="113">
        <v>0</v>
      </c>
      <c r="S1378" s="113">
        <v>0</v>
      </c>
      <c r="T1378" s="113">
        <v>878784.57</v>
      </c>
      <c r="U1378" s="113">
        <v>0</v>
      </c>
      <c r="V1378" s="113">
        <v>0</v>
      </c>
      <c r="W1378" s="113">
        <v>0</v>
      </c>
      <c r="X1378" s="190">
        <v>0</v>
      </c>
      <c r="Y1378" s="113"/>
    </row>
    <row r="1379" spans="1:25" ht="21.75" customHeight="1" x14ac:dyDescent="0.25">
      <c r="A1379" s="118">
        <v>126</v>
      </c>
      <c r="B1379" s="143" t="s">
        <v>1258</v>
      </c>
      <c r="C1379" s="113">
        <v>412834.3</v>
      </c>
      <c r="D1379" s="278"/>
      <c r="E1379" s="113">
        <v>0</v>
      </c>
      <c r="F1379" s="227">
        <v>0</v>
      </c>
      <c r="G1379" s="113">
        <v>0</v>
      </c>
      <c r="H1379" s="113">
        <v>0</v>
      </c>
      <c r="I1379" s="113">
        <v>0</v>
      </c>
      <c r="J1379" s="113">
        <v>0</v>
      </c>
      <c r="K1379" s="113">
        <v>0</v>
      </c>
      <c r="L1379" s="113">
        <v>0</v>
      </c>
      <c r="M1379" s="113">
        <v>0</v>
      </c>
      <c r="N1379" s="113">
        <v>0</v>
      </c>
      <c r="O1379" s="113">
        <v>0</v>
      </c>
      <c r="P1379" s="113">
        <v>0</v>
      </c>
      <c r="Q1379" s="113">
        <v>0</v>
      </c>
      <c r="R1379" s="113">
        <v>0</v>
      </c>
      <c r="S1379" s="113">
        <v>0</v>
      </c>
      <c r="T1379" s="113">
        <v>412834.3</v>
      </c>
      <c r="U1379" s="113">
        <v>0</v>
      </c>
      <c r="V1379" s="113">
        <v>0</v>
      </c>
      <c r="W1379" s="113">
        <v>0</v>
      </c>
      <c r="X1379" s="190">
        <v>0</v>
      </c>
      <c r="Y1379" s="113"/>
    </row>
    <row r="1380" spans="1:25" ht="21.75" customHeight="1" x14ac:dyDescent="0.25">
      <c r="A1380" s="118">
        <v>127</v>
      </c>
      <c r="B1380" s="143" t="s">
        <v>1259</v>
      </c>
      <c r="C1380" s="113">
        <v>3120756.82</v>
      </c>
      <c r="D1380" s="278" t="s">
        <v>626</v>
      </c>
      <c r="E1380" s="113">
        <v>3120756.82</v>
      </c>
      <c r="F1380" s="227">
        <v>0</v>
      </c>
      <c r="G1380" s="113">
        <v>0</v>
      </c>
      <c r="H1380" s="113">
        <v>0</v>
      </c>
      <c r="I1380" s="113">
        <v>0</v>
      </c>
      <c r="J1380" s="113">
        <v>0</v>
      </c>
      <c r="K1380" s="113">
        <v>0</v>
      </c>
      <c r="L1380" s="113">
        <v>0</v>
      </c>
      <c r="M1380" s="113">
        <v>0</v>
      </c>
      <c r="N1380" s="113">
        <v>0</v>
      </c>
      <c r="O1380" s="113">
        <v>0</v>
      </c>
      <c r="P1380" s="113">
        <v>0</v>
      </c>
      <c r="Q1380" s="113">
        <v>0</v>
      </c>
      <c r="R1380" s="113">
        <v>0</v>
      </c>
      <c r="S1380" s="113">
        <v>0</v>
      </c>
      <c r="T1380" s="113">
        <v>0</v>
      </c>
      <c r="U1380" s="113">
        <v>0</v>
      </c>
      <c r="V1380" s="113">
        <v>0</v>
      </c>
      <c r="W1380" s="113">
        <v>0</v>
      </c>
      <c r="X1380" s="190">
        <v>0</v>
      </c>
      <c r="Y1380" s="113"/>
    </row>
    <row r="1381" spans="1:25" ht="21.75" customHeight="1" x14ac:dyDescent="0.25">
      <c r="A1381" s="118">
        <v>128</v>
      </c>
      <c r="B1381" s="143" t="s">
        <v>1015</v>
      </c>
      <c r="C1381" s="113">
        <v>4556876.7300000004</v>
      </c>
      <c r="D1381" s="278"/>
      <c r="E1381" s="113">
        <v>0</v>
      </c>
      <c r="F1381" s="227">
        <v>0</v>
      </c>
      <c r="G1381" s="113">
        <v>0</v>
      </c>
      <c r="H1381" s="113">
        <v>1500</v>
      </c>
      <c r="I1381" s="113">
        <v>4556876.7300000004</v>
      </c>
      <c r="J1381" s="113">
        <v>0</v>
      </c>
      <c r="K1381" s="113">
        <v>0</v>
      </c>
      <c r="L1381" s="113">
        <v>0</v>
      </c>
      <c r="M1381" s="113">
        <v>0</v>
      </c>
      <c r="N1381" s="113">
        <v>0</v>
      </c>
      <c r="O1381" s="113">
        <v>0</v>
      </c>
      <c r="P1381" s="113">
        <v>0</v>
      </c>
      <c r="Q1381" s="113">
        <v>0</v>
      </c>
      <c r="R1381" s="113">
        <v>0</v>
      </c>
      <c r="S1381" s="113">
        <v>0</v>
      </c>
      <c r="T1381" s="113">
        <v>0</v>
      </c>
      <c r="U1381" s="113">
        <v>0</v>
      </c>
      <c r="V1381" s="113">
        <v>0</v>
      </c>
      <c r="W1381" s="113">
        <v>0</v>
      </c>
      <c r="X1381" s="190">
        <v>0</v>
      </c>
      <c r="Y1381" s="113"/>
    </row>
    <row r="1382" spans="1:25" ht="21.75" customHeight="1" x14ac:dyDescent="0.25">
      <c r="A1382" s="118">
        <v>129</v>
      </c>
      <c r="B1382" s="143" t="s">
        <v>1260</v>
      </c>
      <c r="C1382" s="113">
        <v>418666.16</v>
      </c>
      <c r="D1382" s="278"/>
      <c r="E1382" s="113">
        <v>0</v>
      </c>
      <c r="F1382" s="227">
        <v>0</v>
      </c>
      <c r="G1382" s="113">
        <v>0</v>
      </c>
      <c r="H1382" s="113">
        <v>0</v>
      </c>
      <c r="I1382" s="113">
        <v>0</v>
      </c>
      <c r="J1382" s="113">
        <v>0</v>
      </c>
      <c r="K1382" s="113">
        <v>0</v>
      </c>
      <c r="L1382" s="113">
        <v>0</v>
      </c>
      <c r="M1382" s="113">
        <v>0</v>
      </c>
      <c r="N1382" s="113">
        <v>0</v>
      </c>
      <c r="O1382" s="113">
        <v>0</v>
      </c>
      <c r="P1382" s="113">
        <v>0</v>
      </c>
      <c r="Q1382" s="113">
        <v>0</v>
      </c>
      <c r="R1382" s="113">
        <v>0</v>
      </c>
      <c r="S1382" s="113">
        <v>0</v>
      </c>
      <c r="T1382" s="113">
        <v>418666.16</v>
      </c>
      <c r="U1382" s="113">
        <v>0</v>
      </c>
      <c r="V1382" s="113">
        <v>0</v>
      </c>
      <c r="W1382" s="113">
        <v>0</v>
      </c>
      <c r="X1382" s="190">
        <v>0</v>
      </c>
      <c r="Y1382" s="113"/>
    </row>
    <row r="1383" spans="1:25" ht="21.75" customHeight="1" x14ac:dyDescent="0.25">
      <c r="A1383" s="118">
        <v>130</v>
      </c>
      <c r="B1383" s="143" t="s">
        <v>1261</v>
      </c>
      <c r="C1383" s="113">
        <v>2875288.48</v>
      </c>
      <c r="D1383" s="278"/>
      <c r="E1383" s="113">
        <v>0</v>
      </c>
      <c r="F1383" s="227">
        <v>0</v>
      </c>
      <c r="G1383" s="113">
        <v>0</v>
      </c>
      <c r="H1383" s="113">
        <v>1121</v>
      </c>
      <c r="I1383" s="113">
        <v>2875288.48</v>
      </c>
      <c r="J1383" s="113">
        <v>0</v>
      </c>
      <c r="K1383" s="113">
        <v>0</v>
      </c>
      <c r="L1383" s="113">
        <v>0</v>
      </c>
      <c r="M1383" s="113">
        <v>0</v>
      </c>
      <c r="N1383" s="113">
        <v>0</v>
      </c>
      <c r="O1383" s="113">
        <v>0</v>
      </c>
      <c r="P1383" s="113">
        <v>0</v>
      </c>
      <c r="Q1383" s="113">
        <v>0</v>
      </c>
      <c r="R1383" s="113">
        <v>0</v>
      </c>
      <c r="S1383" s="113">
        <v>0</v>
      </c>
      <c r="T1383" s="113">
        <v>0</v>
      </c>
      <c r="U1383" s="113">
        <v>0</v>
      </c>
      <c r="V1383" s="113">
        <v>0</v>
      </c>
      <c r="W1383" s="113">
        <v>0</v>
      </c>
      <c r="X1383" s="190">
        <v>0</v>
      </c>
      <c r="Y1383" s="113"/>
    </row>
    <row r="1384" spans="1:25" ht="21.75" customHeight="1" x14ac:dyDescent="0.25">
      <c r="A1384" s="118">
        <v>131</v>
      </c>
      <c r="B1384" s="143" t="s">
        <v>1262</v>
      </c>
      <c r="C1384" s="113">
        <v>1377476.71</v>
      </c>
      <c r="D1384" s="278" t="s">
        <v>626</v>
      </c>
      <c r="E1384" s="113">
        <v>1377476.71</v>
      </c>
      <c r="F1384" s="227">
        <v>0</v>
      </c>
      <c r="G1384" s="113">
        <v>0</v>
      </c>
      <c r="H1384" s="113">
        <v>0</v>
      </c>
      <c r="I1384" s="113">
        <v>0</v>
      </c>
      <c r="J1384" s="113">
        <v>0</v>
      </c>
      <c r="K1384" s="113">
        <v>0</v>
      </c>
      <c r="L1384" s="113">
        <v>0</v>
      </c>
      <c r="M1384" s="113">
        <v>0</v>
      </c>
      <c r="N1384" s="113">
        <v>0</v>
      </c>
      <c r="O1384" s="113">
        <v>0</v>
      </c>
      <c r="P1384" s="113">
        <v>0</v>
      </c>
      <c r="Q1384" s="113">
        <v>0</v>
      </c>
      <c r="R1384" s="113">
        <v>0</v>
      </c>
      <c r="S1384" s="113">
        <v>0</v>
      </c>
      <c r="T1384" s="113">
        <v>0</v>
      </c>
      <c r="U1384" s="113">
        <v>0</v>
      </c>
      <c r="V1384" s="113">
        <v>0</v>
      </c>
      <c r="W1384" s="113">
        <v>0</v>
      </c>
      <c r="X1384" s="190">
        <v>0</v>
      </c>
      <c r="Y1384" s="113"/>
    </row>
    <row r="1385" spans="1:25" ht="21.75" customHeight="1" x14ac:dyDescent="0.25">
      <c r="A1385" s="118">
        <v>132</v>
      </c>
      <c r="B1385" s="143" t="s">
        <v>1263</v>
      </c>
      <c r="C1385" s="113">
        <v>433789.59</v>
      </c>
      <c r="D1385" s="278"/>
      <c r="E1385" s="113">
        <v>0</v>
      </c>
      <c r="F1385" s="227">
        <v>0</v>
      </c>
      <c r="G1385" s="113">
        <v>0</v>
      </c>
      <c r="H1385" s="113">
        <v>0</v>
      </c>
      <c r="I1385" s="113">
        <v>0</v>
      </c>
      <c r="J1385" s="113">
        <v>100</v>
      </c>
      <c r="K1385" s="113">
        <v>433789.59</v>
      </c>
      <c r="L1385" s="113">
        <v>0</v>
      </c>
      <c r="M1385" s="113">
        <v>0</v>
      </c>
      <c r="N1385" s="113">
        <v>0</v>
      </c>
      <c r="O1385" s="113">
        <v>0</v>
      </c>
      <c r="P1385" s="113">
        <v>0</v>
      </c>
      <c r="Q1385" s="113">
        <v>0</v>
      </c>
      <c r="R1385" s="113">
        <v>0</v>
      </c>
      <c r="S1385" s="113">
        <v>0</v>
      </c>
      <c r="T1385" s="113">
        <v>0</v>
      </c>
      <c r="U1385" s="113">
        <v>0</v>
      </c>
      <c r="V1385" s="113">
        <v>0</v>
      </c>
      <c r="W1385" s="113">
        <v>0</v>
      </c>
      <c r="X1385" s="190">
        <v>0</v>
      </c>
      <c r="Y1385" s="113"/>
    </row>
    <row r="1386" spans="1:25" ht="21.75" customHeight="1" x14ac:dyDescent="0.25">
      <c r="A1386" s="118">
        <v>133</v>
      </c>
      <c r="B1386" s="143" t="s">
        <v>1732</v>
      </c>
      <c r="C1386" s="113">
        <v>2571192.4500000002</v>
      </c>
      <c r="D1386" s="278"/>
      <c r="E1386" s="113">
        <v>0</v>
      </c>
      <c r="F1386" s="227">
        <v>0</v>
      </c>
      <c r="G1386" s="113">
        <v>0</v>
      </c>
      <c r="H1386" s="113">
        <v>1200</v>
      </c>
      <c r="I1386" s="113">
        <v>2156385.79</v>
      </c>
      <c r="J1386" s="113">
        <v>0</v>
      </c>
      <c r="K1386" s="113">
        <v>414806.66</v>
      </c>
      <c r="L1386" s="113">
        <v>0</v>
      </c>
      <c r="M1386" s="113">
        <v>0</v>
      </c>
      <c r="N1386" s="113">
        <v>0</v>
      </c>
      <c r="O1386" s="113">
        <v>0</v>
      </c>
      <c r="P1386" s="113">
        <v>0</v>
      </c>
      <c r="Q1386" s="113">
        <v>0</v>
      </c>
      <c r="R1386" s="113">
        <v>0</v>
      </c>
      <c r="S1386" s="113">
        <v>0</v>
      </c>
      <c r="T1386" s="113">
        <v>0</v>
      </c>
      <c r="U1386" s="113">
        <v>0</v>
      </c>
      <c r="V1386" s="113">
        <v>0</v>
      </c>
      <c r="W1386" s="113">
        <v>0</v>
      </c>
      <c r="X1386" s="190">
        <v>0</v>
      </c>
      <c r="Y1386" s="113"/>
    </row>
    <row r="1387" spans="1:25" ht="21.75" customHeight="1" x14ac:dyDescent="0.25">
      <c r="A1387" s="118">
        <v>134</v>
      </c>
      <c r="B1387" s="143" t="s">
        <v>1264</v>
      </c>
      <c r="C1387" s="113">
        <v>386848.27</v>
      </c>
      <c r="D1387" s="278" t="s">
        <v>655</v>
      </c>
      <c r="E1387" s="113">
        <v>386848.27</v>
      </c>
      <c r="F1387" s="227">
        <v>0</v>
      </c>
      <c r="G1387" s="113">
        <v>0</v>
      </c>
      <c r="H1387" s="113">
        <v>0</v>
      </c>
      <c r="I1387" s="113">
        <v>0</v>
      </c>
      <c r="J1387" s="113">
        <v>0</v>
      </c>
      <c r="K1387" s="113">
        <v>0</v>
      </c>
      <c r="L1387" s="113">
        <v>0</v>
      </c>
      <c r="M1387" s="113">
        <v>0</v>
      </c>
      <c r="N1387" s="113">
        <v>0</v>
      </c>
      <c r="O1387" s="113">
        <v>0</v>
      </c>
      <c r="P1387" s="113">
        <v>0</v>
      </c>
      <c r="Q1387" s="113">
        <v>0</v>
      </c>
      <c r="R1387" s="113">
        <v>0</v>
      </c>
      <c r="S1387" s="113">
        <v>0</v>
      </c>
      <c r="T1387" s="113">
        <v>0</v>
      </c>
      <c r="U1387" s="113">
        <v>0</v>
      </c>
      <c r="V1387" s="113">
        <v>0</v>
      </c>
      <c r="W1387" s="113">
        <v>0</v>
      </c>
      <c r="X1387" s="190">
        <v>0</v>
      </c>
      <c r="Y1387" s="113"/>
    </row>
    <row r="1388" spans="1:25" ht="21.75" customHeight="1" x14ac:dyDescent="0.25">
      <c r="A1388" s="118">
        <v>135</v>
      </c>
      <c r="B1388" s="143" t="s">
        <v>1265</v>
      </c>
      <c r="C1388" s="113">
        <v>2398486.21</v>
      </c>
      <c r="D1388" s="278"/>
      <c r="E1388" s="113">
        <v>0</v>
      </c>
      <c r="F1388" s="227">
        <v>0</v>
      </c>
      <c r="G1388" s="113">
        <v>0</v>
      </c>
      <c r="H1388" s="113">
        <v>1100</v>
      </c>
      <c r="I1388" s="113">
        <v>2398486.21</v>
      </c>
      <c r="J1388" s="113">
        <v>0</v>
      </c>
      <c r="K1388" s="113">
        <v>0</v>
      </c>
      <c r="L1388" s="113">
        <v>0</v>
      </c>
      <c r="M1388" s="113">
        <v>0</v>
      </c>
      <c r="N1388" s="113">
        <v>0</v>
      </c>
      <c r="O1388" s="113">
        <v>0</v>
      </c>
      <c r="P1388" s="113">
        <v>0</v>
      </c>
      <c r="Q1388" s="113">
        <v>0</v>
      </c>
      <c r="R1388" s="113">
        <v>0</v>
      </c>
      <c r="S1388" s="113">
        <v>0</v>
      </c>
      <c r="T1388" s="113">
        <v>0</v>
      </c>
      <c r="U1388" s="113">
        <v>0</v>
      </c>
      <c r="V1388" s="113">
        <v>0</v>
      </c>
      <c r="W1388" s="113">
        <v>0</v>
      </c>
      <c r="X1388" s="190">
        <v>0</v>
      </c>
      <c r="Y1388" s="113"/>
    </row>
    <row r="1389" spans="1:25" ht="21.75" customHeight="1" x14ac:dyDescent="0.25">
      <c r="A1389" s="118">
        <v>136</v>
      </c>
      <c r="B1389" s="143" t="s">
        <v>1266</v>
      </c>
      <c r="C1389" s="113">
        <v>2544323.7599999998</v>
      </c>
      <c r="D1389" s="278"/>
      <c r="E1389" s="113">
        <v>0</v>
      </c>
      <c r="F1389" s="227">
        <v>0</v>
      </c>
      <c r="G1389" s="113">
        <v>0</v>
      </c>
      <c r="H1389" s="113">
        <v>1108</v>
      </c>
      <c r="I1389" s="113">
        <v>2544323.7599999998</v>
      </c>
      <c r="J1389" s="113">
        <v>0</v>
      </c>
      <c r="K1389" s="113">
        <v>0</v>
      </c>
      <c r="L1389" s="113">
        <v>0</v>
      </c>
      <c r="M1389" s="113">
        <v>0</v>
      </c>
      <c r="N1389" s="113">
        <v>0</v>
      </c>
      <c r="O1389" s="113">
        <v>0</v>
      </c>
      <c r="P1389" s="113">
        <v>0</v>
      </c>
      <c r="Q1389" s="113">
        <v>0</v>
      </c>
      <c r="R1389" s="113">
        <v>0</v>
      </c>
      <c r="S1389" s="113">
        <v>0</v>
      </c>
      <c r="T1389" s="113">
        <v>0</v>
      </c>
      <c r="U1389" s="113">
        <v>0</v>
      </c>
      <c r="V1389" s="113">
        <v>0</v>
      </c>
      <c r="W1389" s="113">
        <v>0</v>
      </c>
      <c r="X1389" s="190">
        <v>0</v>
      </c>
      <c r="Y1389" s="113"/>
    </row>
    <row r="1390" spans="1:25" ht="21.75" customHeight="1" x14ac:dyDescent="0.25">
      <c r="A1390" s="118">
        <v>137</v>
      </c>
      <c r="B1390" s="143" t="s">
        <v>1016</v>
      </c>
      <c r="C1390" s="113">
        <v>755772.16</v>
      </c>
      <c r="D1390" s="278" t="s">
        <v>639</v>
      </c>
      <c r="E1390" s="113">
        <v>755772.16</v>
      </c>
      <c r="F1390" s="227">
        <v>0</v>
      </c>
      <c r="G1390" s="113">
        <v>0</v>
      </c>
      <c r="H1390" s="113">
        <v>0</v>
      </c>
      <c r="I1390" s="113">
        <v>0</v>
      </c>
      <c r="J1390" s="113">
        <v>0</v>
      </c>
      <c r="K1390" s="113">
        <v>0</v>
      </c>
      <c r="L1390" s="113">
        <v>0</v>
      </c>
      <c r="M1390" s="113">
        <v>0</v>
      </c>
      <c r="N1390" s="113">
        <v>0</v>
      </c>
      <c r="O1390" s="113">
        <v>0</v>
      </c>
      <c r="P1390" s="113">
        <v>0</v>
      </c>
      <c r="Q1390" s="113">
        <v>0</v>
      </c>
      <c r="R1390" s="113">
        <v>0</v>
      </c>
      <c r="S1390" s="113">
        <v>0</v>
      </c>
      <c r="T1390" s="113">
        <v>0</v>
      </c>
      <c r="U1390" s="113">
        <v>0</v>
      </c>
      <c r="V1390" s="113">
        <v>0</v>
      </c>
      <c r="W1390" s="113">
        <v>0</v>
      </c>
      <c r="X1390" s="190">
        <v>0</v>
      </c>
      <c r="Y1390" s="113"/>
    </row>
    <row r="1391" spans="1:25" ht="21.75" customHeight="1" x14ac:dyDescent="0.25">
      <c r="A1391" s="118">
        <v>138</v>
      </c>
      <c r="B1391" s="143" t="s">
        <v>1267</v>
      </c>
      <c r="C1391" s="113">
        <v>932969.47</v>
      </c>
      <c r="D1391" s="278" t="s">
        <v>639</v>
      </c>
      <c r="E1391" s="113">
        <v>932969.47</v>
      </c>
      <c r="F1391" s="227">
        <v>0</v>
      </c>
      <c r="G1391" s="113">
        <v>0</v>
      </c>
      <c r="H1391" s="113">
        <v>0</v>
      </c>
      <c r="I1391" s="113">
        <v>0</v>
      </c>
      <c r="J1391" s="113">
        <v>0</v>
      </c>
      <c r="K1391" s="113">
        <v>0</v>
      </c>
      <c r="L1391" s="113">
        <v>0</v>
      </c>
      <c r="M1391" s="113">
        <v>0</v>
      </c>
      <c r="N1391" s="113">
        <v>0</v>
      </c>
      <c r="O1391" s="113">
        <v>0</v>
      </c>
      <c r="P1391" s="113">
        <v>0</v>
      </c>
      <c r="Q1391" s="113">
        <v>0</v>
      </c>
      <c r="R1391" s="113">
        <v>0</v>
      </c>
      <c r="S1391" s="113">
        <v>0</v>
      </c>
      <c r="T1391" s="113">
        <v>0</v>
      </c>
      <c r="U1391" s="113">
        <v>0</v>
      </c>
      <c r="V1391" s="113">
        <v>0</v>
      </c>
      <c r="W1391" s="113">
        <v>0</v>
      </c>
      <c r="X1391" s="190">
        <v>0</v>
      </c>
      <c r="Y1391" s="113"/>
    </row>
    <row r="1392" spans="1:25" ht="21.75" customHeight="1" x14ac:dyDescent="0.25">
      <c r="A1392" s="118">
        <v>139</v>
      </c>
      <c r="B1392" s="143" t="s">
        <v>1017</v>
      </c>
      <c r="C1392" s="113">
        <v>563441.99</v>
      </c>
      <c r="D1392" s="278" t="s">
        <v>665</v>
      </c>
      <c r="E1392" s="113">
        <v>563441.99</v>
      </c>
      <c r="F1392" s="227">
        <v>0</v>
      </c>
      <c r="G1392" s="113">
        <v>0</v>
      </c>
      <c r="H1392" s="113">
        <v>0</v>
      </c>
      <c r="I1392" s="113">
        <v>0</v>
      </c>
      <c r="J1392" s="113">
        <v>0</v>
      </c>
      <c r="K1392" s="113">
        <v>0</v>
      </c>
      <c r="L1392" s="113">
        <v>0</v>
      </c>
      <c r="M1392" s="113">
        <v>0</v>
      </c>
      <c r="N1392" s="113">
        <v>0</v>
      </c>
      <c r="O1392" s="113">
        <v>0</v>
      </c>
      <c r="P1392" s="113">
        <v>0</v>
      </c>
      <c r="Q1392" s="113">
        <v>0</v>
      </c>
      <c r="R1392" s="113">
        <v>0</v>
      </c>
      <c r="S1392" s="113">
        <v>0</v>
      </c>
      <c r="T1392" s="113">
        <v>0</v>
      </c>
      <c r="U1392" s="113">
        <v>0</v>
      </c>
      <c r="V1392" s="113">
        <v>0</v>
      </c>
      <c r="W1392" s="113">
        <v>0</v>
      </c>
      <c r="X1392" s="190">
        <v>0</v>
      </c>
      <c r="Y1392" s="113"/>
    </row>
    <row r="1393" spans="1:25" ht="21.75" customHeight="1" x14ac:dyDescent="0.25">
      <c r="A1393" s="118">
        <v>140</v>
      </c>
      <c r="B1393" s="143" t="s">
        <v>1018</v>
      </c>
      <c r="C1393" s="113">
        <v>1189696.6599999999</v>
      </c>
      <c r="D1393" s="278"/>
      <c r="E1393" s="113">
        <v>0</v>
      </c>
      <c r="F1393" s="227">
        <v>0</v>
      </c>
      <c r="G1393" s="113">
        <v>0</v>
      </c>
      <c r="H1393" s="113">
        <v>759</v>
      </c>
      <c r="I1393" s="113">
        <v>1189696.6599999999</v>
      </c>
      <c r="J1393" s="113">
        <v>0</v>
      </c>
      <c r="K1393" s="113">
        <v>0</v>
      </c>
      <c r="L1393" s="113">
        <v>0</v>
      </c>
      <c r="M1393" s="113">
        <v>0</v>
      </c>
      <c r="N1393" s="113">
        <v>0</v>
      </c>
      <c r="O1393" s="113">
        <v>0</v>
      </c>
      <c r="P1393" s="113">
        <v>0</v>
      </c>
      <c r="Q1393" s="113">
        <v>0</v>
      </c>
      <c r="R1393" s="113">
        <v>0</v>
      </c>
      <c r="S1393" s="113">
        <v>0</v>
      </c>
      <c r="T1393" s="113">
        <v>0</v>
      </c>
      <c r="U1393" s="113">
        <v>0</v>
      </c>
      <c r="V1393" s="113">
        <v>0</v>
      </c>
      <c r="W1393" s="113">
        <v>0</v>
      </c>
      <c r="X1393" s="190">
        <v>0</v>
      </c>
      <c r="Y1393" s="113"/>
    </row>
    <row r="1394" spans="1:25" ht="21.75" customHeight="1" x14ac:dyDescent="0.25">
      <c r="A1394" s="118">
        <v>141</v>
      </c>
      <c r="B1394" s="143" t="s">
        <v>1268</v>
      </c>
      <c r="C1394" s="113">
        <v>767017.85</v>
      </c>
      <c r="D1394" s="278" t="s">
        <v>665</v>
      </c>
      <c r="E1394" s="113">
        <v>767017.85</v>
      </c>
      <c r="F1394" s="227">
        <v>0</v>
      </c>
      <c r="G1394" s="113">
        <v>0</v>
      </c>
      <c r="H1394" s="113">
        <v>0</v>
      </c>
      <c r="I1394" s="113">
        <v>0</v>
      </c>
      <c r="J1394" s="113">
        <v>0</v>
      </c>
      <c r="K1394" s="113">
        <v>0</v>
      </c>
      <c r="L1394" s="113">
        <v>0</v>
      </c>
      <c r="M1394" s="113">
        <v>0</v>
      </c>
      <c r="N1394" s="113">
        <v>0</v>
      </c>
      <c r="O1394" s="113">
        <v>0</v>
      </c>
      <c r="P1394" s="113">
        <v>0</v>
      </c>
      <c r="Q1394" s="113">
        <v>0</v>
      </c>
      <c r="R1394" s="113">
        <v>0</v>
      </c>
      <c r="S1394" s="113">
        <v>0</v>
      </c>
      <c r="T1394" s="113">
        <v>0</v>
      </c>
      <c r="U1394" s="113">
        <v>0</v>
      </c>
      <c r="V1394" s="113">
        <v>0</v>
      </c>
      <c r="W1394" s="113">
        <v>0</v>
      </c>
      <c r="X1394" s="190">
        <v>0</v>
      </c>
      <c r="Y1394" s="113"/>
    </row>
    <row r="1395" spans="1:25" ht="21.75" customHeight="1" x14ac:dyDescent="0.25">
      <c r="A1395" s="118">
        <v>142</v>
      </c>
      <c r="B1395" s="143" t="s">
        <v>1019</v>
      </c>
      <c r="C1395" s="113">
        <v>1300130.54</v>
      </c>
      <c r="D1395" s="278" t="s">
        <v>626</v>
      </c>
      <c r="E1395" s="113">
        <v>1300130.54</v>
      </c>
      <c r="F1395" s="227">
        <v>0</v>
      </c>
      <c r="G1395" s="113">
        <v>0</v>
      </c>
      <c r="H1395" s="113">
        <v>0</v>
      </c>
      <c r="I1395" s="113">
        <v>0</v>
      </c>
      <c r="J1395" s="113">
        <v>0</v>
      </c>
      <c r="K1395" s="113">
        <v>0</v>
      </c>
      <c r="L1395" s="113">
        <v>0</v>
      </c>
      <c r="M1395" s="113">
        <v>0</v>
      </c>
      <c r="N1395" s="113">
        <v>0</v>
      </c>
      <c r="O1395" s="113">
        <v>0</v>
      </c>
      <c r="P1395" s="113">
        <v>0</v>
      </c>
      <c r="Q1395" s="113">
        <v>0</v>
      </c>
      <c r="R1395" s="113">
        <v>0</v>
      </c>
      <c r="S1395" s="113">
        <v>0</v>
      </c>
      <c r="T1395" s="113">
        <v>0</v>
      </c>
      <c r="U1395" s="113">
        <v>0</v>
      </c>
      <c r="V1395" s="113">
        <v>0</v>
      </c>
      <c r="W1395" s="113">
        <v>0</v>
      </c>
      <c r="X1395" s="190">
        <v>0</v>
      </c>
      <c r="Y1395" s="113"/>
    </row>
    <row r="1396" spans="1:25" ht="21.75" customHeight="1" x14ac:dyDescent="0.25">
      <c r="A1396" s="118">
        <v>143</v>
      </c>
      <c r="B1396" s="143" t="s">
        <v>1125</v>
      </c>
      <c r="C1396" s="113">
        <v>397555.65</v>
      </c>
      <c r="D1396" s="278"/>
      <c r="E1396" s="113">
        <v>0</v>
      </c>
      <c r="F1396" s="227">
        <v>0</v>
      </c>
      <c r="G1396" s="113">
        <v>0</v>
      </c>
      <c r="H1396" s="113">
        <v>0</v>
      </c>
      <c r="I1396" s="113">
        <v>0</v>
      </c>
      <c r="J1396" s="113">
        <v>0</v>
      </c>
      <c r="K1396" s="113">
        <v>0</v>
      </c>
      <c r="L1396" s="113">
        <v>580</v>
      </c>
      <c r="M1396" s="113">
        <v>397555.65</v>
      </c>
      <c r="N1396" s="113">
        <v>0</v>
      </c>
      <c r="O1396" s="113">
        <v>0</v>
      </c>
      <c r="P1396" s="113">
        <v>0</v>
      </c>
      <c r="Q1396" s="113">
        <v>0</v>
      </c>
      <c r="R1396" s="113">
        <v>0</v>
      </c>
      <c r="S1396" s="113">
        <v>0</v>
      </c>
      <c r="T1396" s="113">
        <v>0</v>
      </c>
      <c r="U1396" s="113">
        <v>0</v>
      </c>
      <c r="V1396" s="113">
        <v>0</v>
      </c>
      <c r="W1396" s="113">
        <v>0</v>
      </c>
      <c r="X1396" s="190">
        <v>0</v>
      </c>
      <c r="Y1396" s="113"/>
    </row>
    <row r="1397" spans="1:25" ht="21.75" customHeight="1" x14ac:dyDescent="0.25">
      <c r="A1397" s="118">
        <v>144</v>
      </c>
      <c r="B1397" s="143" t="s">
        <v>1020</v>
      </c>
      <c r="C1397" s="113">
        <v>319363.61</v>
      </c>
      <c r="D1397" s="278" t="s">
        <v>639</v>
      </c>
      <c r="E1397" s="113">
        <v>319363.61</v>
      </c>
      <c r="F1397" s="227">
        <v>0</v>
      </c>
      <c r="G1397" s="113">
        <v>0</v>
      </c>
      <c r="H1397" s="113">
        <v>0</v>
      </c>
      <c r="I1397" s="113">
        <v>0</v>
      </c>
      <c r="J1397" s="113">
        <v>0</v>
      </c>
      <c r="K1397" s="113">
        <v>0</v>
      </c>
      <c r="L1397" s="113">
        <v>0</v>
      </c>
      <c r="M1397" s="113">
        <v>0</v>
      </c>
      <c r="N1397" s="113">
        <v>0</v>
      </c>
      <c r="O1397" s="113">
        <v>0</v>
      </c>
      <c r="P1397" s="113">
        <v>0</v>
      </c>
      <c r="Q1397" s="113">
        <v>0</v>
      </c>
      <c r="R1397" s="113">
        <v>0</v>
      </c>
      <c r="S1397" s="113">
        <v>0</v>
      </c>
      <c r="T1397" s="113">
        <v>0</v>
      </c>
      <c r="U1397" s="113">
        <v>0</v>
      </c>
      <c r="V1397" s="113">
        <v>0</v>
      </c>
      <c r="W1397" s="113">
        <v>0</v>
      </c>
      <c r="X1397" s="190">
        <v>0</v>
      </c>
      <c r="Y1397" s="113"/>
    </row>
    <row r="1398" spans="1:25" ht="21.75" customHeight="1" x14ac:dyDescent="0.25">
      <c r="A1398" s="118">
        <v>145</v>
      </c>
      <c r="B1398" s="143" t="s">
        <v>1021</v>
      </c>
      <c r="C1398" s="113">
        <v>1055652.05</v>
      </c>
      <c r="D1398" s="278" t="s">
        <v>626</v>
      </c>
      <c r="E1398" s="113">
        <v>1055652.05</v>
      </c>
      <c r="F1398" s="227">
        <v>0</v>
      </c>
      <c r="G1398" s="113">
        <v>0</v>
      </c>
      <c r="H1398" s="113">
        <v>0</v>
      </c>
      <c r="I1398" s="113">
        <v>0</v>
      </c>
      <c r="J1398" s="113">
        <v>0</v>
      </c>
      <c r="K1398" s="113">
        <v>0</v>
      </c>
      <c r="L1398" s="113">
        <v>0</v>
      </c>
      <c r="M1398" s="113">
        <v>0</v>
      </c>
      <c r="N1398" s="113">
        <v>0</v>
      </c>
      <c r="O1398" s="113">
        <v>0</v>
      </c>
      <c r="P1398" s="113">
        <v>0</v>
      </c>
      <c r="Q1398" s="113">
        <v>0</v>
      </c>
      <c r="R1398" s="113">
        <v>0</v>
      </c>
      <c r="S1398" s="113">
        <v>0</v>
      </c>
      <c r="T1398" s="113">
        <v>0</v>
      </c>
      <c r="U1398" s="113">
        <v>0</v>
      </c>
      <c r="V1398" s="113">
        <v>0</v>
      </c>
      <c r="W1398" s="113">
        <v>0</v>
      </c>
      <c r="X1398" s="190">
        <v>0</v>
      </c>
      <c r="Y1398" s="113"/>
    </row>
    <row r="1399" spans="1:25" ht="21.75" customHeight="1" x14ac:dyDescent="0.25">
      <c r="A1399" s="118">
        <v>146</v>
      </c>
      <c r="B1399" s="143" t="s">
        <v>1860</v>
      </c>
      <c r="C1399" s="113">
        <v>3114304.71</v>
      </c>
      <c r="D1399" s="278"/>
      <c r="E1399" s="113">
        <v>0</v>
      </c>
      <c r="F1399" s="227">
        <v>0</v>
      </c>
      <c r="G1399" s="113">
        <v>0</v>
      </c>
      <c r="H1399" s="113">
        <v>2300</v>
      </c>
      <c r="I1399" s="113">
        <v>3114304.71</v>
      </c>
      <c r="J1399" s="113">
        <v>0</v>
      </c>
      <c r="K1399" s="113">
        <v>0</v>
      </c>
      <c r="L1399" s="113">
        <v>0</v>
      </c>
      <c r="M1399" s="113">
        <v>0</v>
      </c>
      <c r="N1399" s="113">
        <v>0</v>
      </c>
      <c r="O1399" s="113">
        <v>0</v>
      </c>
      <c r="P1399" s="113">
        <v>0</v>
      </c>
      <c r="Q1399" s="113">
        <v>0</v>
      </c>
      <c r="R1399" s="113">
        <v>0</v>
      </c>
      <c r="S1399" s="113">
        <v>0</v>
      </c>
      <c r="T1399" s="113">
        <v>0</v>
      </c>
      <c r="U1399" s="113">
        <v>0</v>
      </c>
      <c r="V1399" s="113">
        <v>0</v>
      </c>
      <c r="W1399" s="113">
        <v>0</v>
      </c>
      <c r="X1399" s="190">
        <v>0</v>
      </c>
      <c r="Y1399" s="113"/>
    </row>
    <row r="1400" spans="1:25" ht="21.75" customHeight="1" x14ac:dyDescent="0.25">
      <c r="A1400" s="118">
        <v>147</v>
      </c>
      <c r="B1400" s="143" t="s">
        <v>1861</v>
      </c>
      <c r="C1400" s="113">
        <v>2754845.1</v>
      </c>
      <c r="D1400" s="278" t="s">
        <v>626</v>
      </c>
      <c r="E1400" s="113">
        <v>2754845.1</v>
      </c>
      <c r="F1400" s="227">
        <v>0</v>
      </c>
      <c r="G1400" s="113">
        <v>0</v>
      </c>
      <c r="H1400" s="113">
        <v>0</v>
      </c>
      <c r="I1400" s="113">
        <v>0</v>
      </c>
      <c r="J1400" s="113">
        <v>0</v>
      </c>
      <c r="K1400" s="113">
        <v>0</v>
      </c>
      <c r="L1400" s="113">
        <v>0</v>
      </c>
      <c r="M1400" s="113">
        <v>0</v>
      </c>
      <c r="N1400" s="113">
        <v>0</v>
      </c>
      <c r="O1400" s="113">
        <v>0</v>
      </c>
      <c r="P1400" s="113">
        <v>0</v>
      </c>
      <c r="Q1400" s="113">
        <v>0</v>
      </c>
      <c r="R1400" s="113">
        <v>0</v>
      </c>
      <c r="S1400" s="113">
        <v>0</v>
      </c>
      <c r="T1400" s="113">
        <v>0</v>
      </c>
      <c r="U1400" s="113">
        <v>0</v>
      </c>
      <c r="V1400" s="113">
        <v>0</v>
      </c>
      <c r="W1400" s="113">
        <v>0</v>
      </c>
      <c r="X1400" s="190">
        <v>0</v>
      </c>
      <c r="Y1400" s="113"/>
    </row>
    <row r="1401" spans="1:25" ht="21.75" customHeight="1" x14ac:dyDescent="0.25">
      <c r="A1401" s="118">
        <v>148</v>
      </c>
      <c r="B1401" s="143" t="s">
        <v>1270</v>
      </c>
      <c r="C1401" s="113">
        <v>3800000</v>
      </c>
      <c r="D1401" s="278"/>
      <c r="E1401" s="113">
        <v>0</v>
      </c>
      <c r="F1401" s="227">
        <v>0</v>
      </c>
      <c r="G1401" s="113">
        <v>0</v>
      </c>
      <c r="H1401" s="113">
        <v>1653</v>
      </c>
      <c r="I1401" s="113">
        <v>3800000</v>
      </c>
      <c r="J1401" s="113">
        <v>0</v>
      </c>
      <c r="K1401" s="113">
        <v>0</v>
      </c>
      <c r="L1401" s="113">
        <v>0</v>
      </c>
      <c r="M1401" s="113">
        <v>0</v>
      </c>
      <c r="N1401" s="113">
        <v>0</v>
      </c>
      <c r="O1401" s="113">
        <v>0</v>
      </c>
      <c r="P1401" s="113">
        <v>0</v>
      </c>
      <c r="Q1401" s="113">
        <v>0</v>
      </c>
      <c r="R1401" s="113">
        <v>0</v>
      </c>
      <c r="S1401" s="113">
        <v>0</v>
      </c>
      <c r="T1401" s="113">
        <v>0</v>
      </c>
      <c r="U1401" s="113">
        <v>0</v>
      </c>
      <c r="V1401" s="113">
        <v>0</v>
      </c>
      <c r="W1401" s="113">
        <v>0</v>
      </c>
      <c r="X1401" s="190">
        <v>0</v>
      </c>
      <c r="Y1401" s="113"/>
    </row>
    <row r="1402" spans="1:25" ht="21.75" customHeight="1" x14ac:dyDescent="0.25">
      <c r="A1402" s="118">
        <v>149</v>
      </c>
      <c r="B1402" s="143" t="s">
        <v>1022</v>
      </c>
      <c r="C1402" s="113">
        <v>457981.21</v>
      </c>
      <c r="D1402" s="278" t="s">
        <v>665</v>
      </c>
      <c r="E1402" s="113">
        <v>457981.21</v>
      </c>
      <c r="F1402" s="227">
        <v>0</v>
      </c>
      <c r="G1402" s="113">
        <v>0</v>
      </c>
      <c r="H1402" s="113">
        <v>0</v>
      </c>
      <c r="I1402" s="113">
        <v>0</v>
      </c>
      <c r="J1402" s="113">
        <v>0</v>
      </c>
      <c r="K1402" s="113">
        <v>0</v>
      </c>
      <c r="L1402" s="113">
        <v>0</v>
      </c>
      <c r="M1402" s="113">
        <v>0</v>
      </c>
      <c r="N1402" s="113">
        <v>0</v>
      </c>
      <c r="O1402" s="113">
        <v>0</v>
      </c>
      <c r="P1402" s="113">
        <v>0</v>
      </c>
      <c r="Q1402" s="113">
        <v>0</v>
      </c>
      <c r="R1402" s="113">
        <v>0</v>
      </c>
      <c r="S1402" s="113">
        <v>0</v>
      </c>
      <c r="T1402" s="113">
        <v>0</v>
      </c>
      <c r="U1402" s="113">
        <v>0</v>
      </c>
      <c r="V1402" s="113">
        <v>0</v>
      </c>
      <c r="W1402" s="113">
        <v>0</v>
      </c>
      <c r="X1402" s="190">
        <v>0</v>
      </c>
      <c r="Y1402" s="113"/>
    </row>
    <row r="1403" spans="1:25" ht="21.75" customHeight="1" x14ac:dyDescent="0.25">
      <c r="A1403" s="118">
        <v>150</v>
      </c>
      <c r="B1403" s="143" t="s">
        <v>1023</v>
      </c>
      <c r="C1403" s="113">
        <v>2810640.18</v>
      </c>
      <c r="D1403" s="278"/>
      <c r="E1403" s="113">
        <v>0</v>
      </c>
      <c r="F1403" s="227">
        <v>0</v>
      </c>
      <c r="G1403" s="113">
        <v>0</v>
      </c>
      <c r="H1403" s="113">
        <v>0</v>
      </c>
      <c r="I1403" s="113">
        <v>0</v>
      </c>
      <c r="J1403" s="113">
        <v>0</v>
      </c>
      <c r="K1403" s="113">
        <v>0</v>
      </c>
      <c r="L1403" s="113">
        <v>0</v>
      </c>
      <c r="M1403" s="113">
        <v>0</v>
      </c>
      <c r="N1403" s="113">
        <v>158</v>
      </c>
      <c r="O1403" s="113">
        <v>2810640.18</v>
      </c>
      <c r="P1403" s="113">
        <v>0</v>
      </c>
      <c r="Q1403" s="113">
        <v>0</v>
      </c>
      <c r="R1403" s="113">
        <v>0</v>
      </c>
      <c r="S1403" s="113">
        <v>0</v>
      </c>
      <c r="T1403" s="113">
        <v>0</v>
      </c>
      <c r="U1403" s="113">
        <v>0</v>
      </c>
      <c r="V1403" s="113">
        <v>0</v>
      </c>
      <c r="W1403" s="113">
        <v>0</v>
      </c>
      <c r="X1403" s="190">
        <v>0</v>
      </c>
      <c r="Y1403" s="113"/>
    </row>
    <row r="1404" spans="1:25" ht="21.75" customHeight="1" x14ac:dyDescent="0.25">
      <c r="A1404" s="118">
        <v>151</v>
      </c>
      <c r="B1404" s="143" t="s">
        <v>1734</v>
      </c>
      <c r="C1404" s="113">
        <v>6318268.9699999997</v>
      </c>
      <c r="D1404" s="278"/>
      <c r="E1404" s="113">
        <v>0</v>
      </c>
      <c r="F1404" s="227">
        <v>0</v>
      </c>
      <c r="G1404" s="113">
        <v>0</v>
      </c>
      <c r="H1404" s="113">
        <v>2100</v>
      </c>
      <c r="I1404" s="113">
        <v>6318268.9699999997</v>
      </c>
      <c r="J1404" s="113">
        <v>0</v>
      </c>
      <c r="K1404" s="113">
        <v>0</v>
      </c>
      <c r="L1404" s="113">
        <v>0</v>
      </c>
      <c r="M1404" s="113">
        <v>0</v>
      </c>
      <c r="N1404" s="113">
        <v>0</v>
      </c>
      <c r="O1404" s="113">
        <v>0</v>
      </c>
      <c r="P1404" s="113">
        <v>0</v>
      </c>
      <c r="Q1404" s="113">
        <v>0</v>
      </c>
      <c r="R1404" s="113">
        <v>0</v>
      </c>
      <c r="S1404" s="113">
        <v>0</v>
      </c>
      <c r="T1404" s="113">
        <v>0</v>
      </c>
      <c r="U1404" s="113">
        <v>0</v>
      </c>
      <c r="V1404" s="113">
        <v>0</v>
      </c>
      <c r="W1404" s="113">
        <v>0</v>
      </c>
      <c r="X1404" s="190">
        <v>0</v>
      </c>
      <c r="Y1404" s="113"/>
    </row>
    <row r="1405" spans="1:25" ht="21.75" customHeight="1" x14ac:dyDescent="0.25">
      <c r="A1405" s="118">
        <v>152</v>
      </c>
      <c r="B1405" s="143" t="s">
        <v>1024</v>
      </c>
      <c r="C1405" s="113">
        <v>749368.66</v>
      </c>
      <c r="D1405" s="278" t="s">
        <v>639</v>
      </c>
      <c r="E1405" s="113">
        <v>749368.66</v>
      </c>
      <c r="F1405" s="227">
        <v>0</v>
      </c>
      <c r="G1405" s="113">
        <v>0</v>
      </c>
      <c r="H1405" s="113">
        <v>0</v>
      </c>
      <c r="I1405" s="113">
        <v>0</v>
      </c>
      <c r="J1405" s="113">
        <v>0</v>
      </c>
      <c r="K1405" s="113">
        <v>0</v>
      </c>
      <c r="L1405" s="113">
        <v>0</v>
      </c>
      <c r="M1405" s="113">
        <v>0</v>
      </c>
      <c r="N1405" s="113">
        <v>0</v>
      </c>
      <c r="O1405" s="113">
        <v>0</v>
      </c>
      <c r="P1405" s="113">
        <v>0</v>
      </c>
      <c r="Q1405" s="113">
        <v>0</v>
      </c>
      <c r="R1405" s="113">
        <v>0</v>
      </c>
      <c r="S1405" s="113">
        <v>0</v>
      </c>
      <c r="T1405" s="113">
        <v>0</v>
      </c>
      <c r="U1405" s="113">
        <v>0</v>
      </c>
      <c r="V1405" s="113">
        <v>0</v>
      </c>
      <c r="W1405" s="113">
        <v>0</v>
      </c>
      <c r="X1405" s="190">
        <v>0</v>
      </c>
      <c r="Y1405" s="113"/>
    </row>
    <row r="1406" spans="1:25" ht="21.75" customHeight="1" x14ac:dyDescent="0.25">
      <c r="A1406" s="118">
        <v>153</v>
      </c>
      <c r="B1406" s="143" t="s">
        <v>1025</v>
      </c>
      <c r="C1406" s="113">
        <v>991238.37</v>
      </c>
      <c r="D1406" s="278" t="s">
        <v>626</v>
      </c>
      <c r="E1406" s="113">
        <v>991238.37</v>
      </c>
      <c r="F1406" s="227">
        <v>0</v>
      </c>
      <c r="G1406" s="113">
        <v>0</v>
      </c>
      <c r="H1406" s="113">
        <v>0</v>
      </c>
      <c r="I1406" s="113">
        <v>0</v>
      </c>
      <c r="J1406" s="113">
        <v>0</v>
      </c>
      <c r="K1406" s="113">
        <v>0</v>
      </c>
      <c r="L1406" s="113">
        <v>0</v>
      </c>
      <c r="M1406" s="113">
        <v>0</v>
      </c>
      <c r="N1406" s="113">
        <v>0</v>
      </c>
      <c r="O1406" s="113">
        <v>0</v>
      </c>
      <c r="P1406" s="113">
        <v>0</v>
      </c>
      <c r="Q1406" s="113">
        <v>0</v>
      </c>
      <c r="R1406" s="113">
        <v>0</v>
      </c>
      <c r="S1406" s="113">
        <v>0</v>
      </c>
      <c r="T1406" s="113">
        <v>0</v>
      </c>
      <c r="U1406" s="113">
        <v>0</v>
      </c>
      <c r="V1406" s="113">
        <v>0</v>
      </c>
      <c r="W1406" s="113">
        <v>0</v>
      </c>
      <c r="X1406" s="190">
        <v>0</v>
      </c>
      <c r="Y1406" s="113"/>
    </row>
    <row r="1407" spans="1:25" ht="21.75" customHeight="1" x14ac:dyDescent="0.25">
      <c r="A1407" s="118">
        <v>154</v>
      </c>
      <c r="B1407" s="143" t="s">
        <v>1271</v>
      </c>
      <c r="C1407" s="113">
        <v>434604.41</v>
      </c>
      <c r="D1407" s="278" t="s">
        <v>639</v>
      </c>
      <c r="E1407" s="113">
        <v>434604.41</v>
      </c>
      <c r="F1407" s="227">
        <v>0</v>
      </c>
      <c r="G1407" s="113">
        <v>0</v>
      </c>
      <c r="H1407" s="113">
        <v>0</v>
      </c>
      <c r="I1407" s="113">
        <v>0</v>
      </c>
      <c r="J1407" s="113">
        <v>0</v>
      </c>
      <c r="K1407" s="113">
        <v>0</v>
      </c>
      <c r="L1407" s="113">
        <v>0</v>
      </c>
      <c r="M1407" s="113">
        <v>0</v>
      </c>
      <c r="N1407" s="113">
        <v>0</v>
      </c>
      <c r="O1407" s="113">
        <v>0</v>
      </c>
      <c r="P1407" s="113">
        <v>0</v>
      </c>
      <c r="Q1407" s="113">
        <v>0</v>
      </c>
      <c r="R1407" s="113">
        <v>0</v>
      </c>
      <c r="S1407" s="113">
        <v>0</v>
      </c>
      <c r="T1407" s="113">
        <v>0</v>
      </c>
      <c r="U1407" s="113">
        <v>0</v>
      </c>
      <c r="V1407" s="113">
        <v>0</v>
      </c>
      <c r="W1407" s="113">
        <v>0</v>
      </c>
      <c r="X1407" s="190">
        <v>0</v>
      </c>
      <c r="Y1407" s="113"/>
    </row>
    <row r="1408" spans="1:25" ht="21.75" customHeight="1" x14ac:dyDescent="0.25">
      <c r="A1408" s="118">
        <v>155</v>
      </c>
      <c r="B1408" s="143" t="s">
        <v>1272</v>
      </c>
      <c r="C1408" s="113">
        <v>763657.02</v>
      </c>
      <c r="D1408" s="278" t="s">
        <v>639</v>
      </c>
      <c r="E1408" s="113">
        <v>763657.02</v>
      </c>
      <c r="F1408" s="227">
        <v>0</v>
      </c>
      <c r="G1408" s="113">
        <v>0</v>
      </c>
      <c r="H1408" s="113">
        <v>0</v>
      </c>
      <c r="I1408" s="113">
        <v>0</v>
      </c>
      <c r="J1408" s="113">
        <v>0</v>
      </c>
      <c r="K1408" s="113">
        <v>0</v>
      </c>
      <c r="L1408" s="113">
        <v>0</v>
      </c>
      <c r="M1408" s="113">
        <v>0</v>
      </c>
      <c r="N1408" s="113">
        <v>0</v>
      </c>
      <c r="O1408" s="113">
        <v>0</v>
      </c>
      <c r="P1408" s="113">
        <v>0</v>
      </c>
      <c r="Q1408" s="113">
        <v>0</v>
      </c>
      <c r="R1408" s="113">
        <v>0</v>
      </c>
      <c r="S1408" s="113">
        <v>0</v>
      </c>
      <c r="T1408" s="113">
        <v>0</v>
      </c>
      <c r="U1408" s="113">
        <v>0</v>
      </c>
      <c r="V1408" s="113">
        <v>0</v>
      </c>
      <c r="W1408" s="113">
        <v>0</v>
      </c>
      <c r="X1408" s="190">
        <v>0</v>
      </c>
      <c r="Y1408" s="113"/>
    </row>
    <row r="1409" spans="1:25" ht="21.75" customHeight="1" x14ac:dyDescent="0.25">
      <c r="A1409" s="118">
        <v>156</v>
      </c>
      <c r="B1409" s="143" t="s">
        <v>1026</v>
      </c>
      <c r="C1409" s="113">
        <v>856153.56</v>
      </c>
      <c r="D1409" s="278"/>
      <c r="E1409" s="113">
        <v>0</v>
      </c>
      <c r="F1409" s="227">
        <v>0</v>
      </c>
      <c r="G1409" s="113">
        <v>0</v>
      </c>
      <c r="H1409" s="113">
        <v>0</v>
      </c>
      <c r="I1409" s="113">
        <v>0</v>
      </c>
      <c r="J1409" s="113">
        <v>870</v>
      </c>
      <c r="K1409" s="113">
        <v>856153.56</v>
      </c>
      <c r="L1409" s="113">
        <v>0</v>
      </c>
      <c r="M1409" s="113">
        <v>0</v>
      </c>
      <c r="N1409" s="113">
        <v>0</v>
      </c>
      <c r="O1409" s="113">
        <v>0</v>
      </c>
      <c r="P1409" s="113">
        <v>0</v>
      </c>
      <c r="Q1409" s="113">
        <v>0</v>
      </c>
      <c r="R1409" s="113">
        <v>0</v>
      </c>
      <c r="S1409" s="113">
        <v>0</v>
      </c>
      <c r="T1409" s="113">
        <v>0</v>
      </c>
      <c r="U1409" s="113">
        <v>0</v>
      </c>
      <c r="V1409" s="113">
        <v>0</v>
      </c>
      <c r="W1409" s="113">
        <v>0</v>
      </c>
      <c r="X1409" s="190">
        <v>0</v>
      </c>
      <c r="Y1409" s="113"/>
    </row>
    <row r="1410" spans="1:25" ht="21.75" customHeight="1" x14ac:dyDescent="0.25">
      <c r="A1410" s="118">
        <v>157</v>
      </c>
      <c r="B1410" s="143" t="s">
        <v>1027</v>
      </c>
      <c r="C1410" s="113">
        <v>744675.91</v>
      </c>
      <c r="D1410" s="278" t="s">
        <v>639</v>
      </c>
      <c r="E1410" s="113">
        <v>744675.91</v>
      </c>
      <c r="F1410" s="227">
        <v>0</v>
      </c>
      <c r="G1410" s="113">
        <v>0</v>
      </c>
      <c r="H1410" s="113">
        <v>0</v>
      </c>
      <c r="I1410" s="113">
        <v>0</v>
      </c>
      <c r="J1410" s="113">
        <v>0</v>
      </c>
      <c r="K1410" s="113">
        <v>0</v>
      </c>
      <c r="L1410" s="113">
        <v>0</v>
      </c>
      <c r="M1410" s="113">
        <v>0</v>
      </c>
      <c r="N1410" s="113">
        <v>0</v>
      </c>
      <c r="O1410" s="113">
        <v>0</v>
      </c>
      <c r="P1410" s="113">
        <v>0</v>
      </c>
      <c r="Q1410" s="113">
        <v>0</v>
      </c>
      <c r="R1410" s="113">
        <v>0</v>
      </c>
      <c r="S1410" s="113">
        <v>0</v>
      </c>
      <c r="T1410" s="113">
        <v>0</v>
      </c>
      <c r="U1410" s="113">
        <v>0</v>
      </c>
      <c r="V1410" s="113">
        <v>0</v>
      </c>
      <c r="W1410" s="113">
        <v>0</v>
      </c>
      <c r="X1410" s="190">
        <v>0</v>
      </c>
      <c r="Y1410" s="113"/>
    </row>
    <row r="1411" spans="1:25" ht="21.75" customHeight="1" x14ac:dyDescent="0.25">
      <c r="A1411" s="118">
        <v>158</v>
      </c>
      <c r="B1411" s="143" t="s">
        <v>1273</v>
      </c>
      <c r="C1411" s="113">
        <v>744465.79</v>
      </c>
      <c r="D1411" s="278" t="s">
        <v>639</v>
      </c>
      <c r="E1411" s="113">
        <v>744465.79</v>
      </c>
      <c r="F1411" s="227">
        <v>0</v>
      </c>
      <c r="G1411" s="113">
        <v>0</v>
      </c>
      <c r="H1411" s="113">
        <v>0</v>
      </c>
      <c r="I1411" s="113">
        <v>0</v>
      </c>
      <c r="J1411" s="113">
        <v>0</v>
      </c>
      <c r="K1411" s="113">
        <v>0</v>
      </c>
      <c r="L1411" s="113">
        <v>0</v>
      </c>
      <c r="M1411" s="113">
        <v>0</v>
      </c>
      <c r="N1411" s="113">
        <v>0</v>
      </c>
      <c r="O1411" s="113">
        <v>0</v>
      </c>
      <c r="P1411" s="113">
        <v>0</v>
      </c>
      <c r="Q1411" s="113">
        <v>0</v>
      </c>
      <c r="R1411" s="113">
        <v>0</v>
      </c>
      <c r="S1411" s="113">
        <v>0</v>
      </c>
      <c r="T1411" s="113">
        <v>0</v>
      </c>
      <c r="U1411" s="113">
        <v>0</v>
      </c>
      <c r="V1411" s="113">
        <v>0</v>
      </c>
      <c r="W1411" s="113">
        <v>0</v>
      </c>
      <c r="X1411" s="190">
        <v>0</v>
      </c>
      <c r="Y1411" s="113"/>
    </row>
    <row r="1412" spans="1:25" ht="21.75" customHeight="1" x14ac:dyDescent="0.25">
      <c r="A1412" s="118">
        <v>159</v>
      </c>
      <c r="B1412" s="143" t="s">
        <v>1126</v>
      </c>
      <c r="C1412" s="113">
        <v>93846.91</v>
      </c>
      <c r="D1412" s="278"/>
      <c r="E1412" s="113">
        <v>0</v>
      </c>
      <c r="F1412" s="227">
        <v>0</v>
      </c>
      <c r="G1412" s="113">
        <v>0</v>
      </c>
      <c r="H1412" s="113">
        <v>0</v>
      </c>
      <c r="I1412" s="113">
        <v>0</v>
      </c>
      <c r="J1412" s="113">
        <v>0</v>
      </c>
      <c r="K1412" s="113">
        <v>0</v>
      </c>
      <c r="L1412" s="113">
        <v>0</v>
      </c>
      <c r="M1412" s="113">
        <v>0</v>
      </c>
      <c r="N1412" s="113">
        <v>0</v>
      </c>
      <c r="O1412" s="113">
        <v>0</v>
      </c>
      <c r="P1412" s="113">
        <v>0</v>
      </c>
      <c r="Q1412" s="113">
        <v>0</v>
      </c>
      <c r="R1412" s="113">
        <v>0</v>
      </c>
      <c r="S1412" s="113">
        <v>0</v>
      </c>
      <c r="T1412" s="113">
        <v>93846.91</v>
      </c>
      <c r="U1412" s="113">
        <v>0</v>
      </c>
      <c r="V1412" s="113">
        <v>0</v>
      </c>
      <c r="W1412" s="113">
        <v>0</v>
      </c>
      <c r="X1412" s="190">
        <v>0</v>
      </c>
      <c r="Y1412" s="113"/>
    </row>
    <row r="1413" spans="1:25" ht="21.75" customHeight="1" x14ac:dyDescent="0.25">
      <c r="A1413" s="118">
        <v>160</v>
      </c>
      <c r="B1413" s="143" t="s">
        <v>1028</v>
      </c>
      <c r="C1413" s="113">
        <v>754598.39</v>
      </c>
      <c r="D1413" s="278" t="s">
        <v>639</v>
      </c>
      <c r="E1413" s="113">
        <v>754598.39</v>
      </c>
      <c r="F1413" s="227">
        <v>0</v>
      </c>
      <c r="G1413" s="113">
        <v>0</v>
      </c>
      <c r="H1413" s="113">
        <v>0</v>
      </c>
      <c r="I1413" s="113">
        <v>0</v>
      </c>
      <c r="J1413" s="113">
        <v>0</v>
      </c>
      <c r="K1413" s="113">
        <v>0</v>
      </c>
      <c r="L1413" s="113">
        <v>0</v>
      </c>
      <c r="M1413" s="113">
        <v>0</v>
      </c>
      <c r="N1413" s="113">
        <v>0</v>
      </c>
      <c r="O1413" s="113">
        <v>0</v>
      </c>
      <c r="P1413" s="113">
        <v>0</v>
      </c>
      <c r="Q1413" s="113">
        <v>0</v>
      </c>
      <c r="R1413" s="113">
        <v>0</v>
      </c>
      <c r="S1413" s="113">
        <v>0</v>
      </c>
      <c r="T1413" s="113">
        <v>0</v>
      </c>
      <c r="U1413" s="113">
        <v>0</v>
      </c>
      <c r="V1413" s="113">
        <v>0</v>
      </c>
      <c r="W1413" s="113">
        <v>0</v>
      </c>
      <c r="X1413" s="190">
        <v>0</v>
      </c>
      <c r="Y1413" s="113"/>
    </row>
    <row r="1414" spans="1:25" ht="21.75" customHeight="1" x14ac:dyDescent="0.25">
      <c r="A1414" s="118">
        <v>161</v>
      </c>
      <c r="B1414" s="143" t="s">
        <v>1274</v>
      </c>
      <c r="C1414" s="113">
        <v>370727.01</v>
      </c>
      <c r="D1414" s="278" t="s">
        <v>639</v>
      </c>
      <c r="E1414" s="113">
        <v>370727.01</v>
      </c>
      <c r="F1414" s="227">
        <v>0</v>
      </c>
      <c r="G1414" s="113">
        <v>0</v>
      </c>
      <c r="H1414" s="113">
        <v>0</v>
      </c>
      <c r="I1414" s="113">
        <v>0</v>
      </c>
      <c r="J1414" s="113">
        <v>0</v>
      </c>
      <c r="K1414" s="113">
        <v>0</v>
      </c>
      <c r="L1414" s="113">
        <v>0</v>
      </c>
      <c r="M1414" s="113">
        <v>0</v>
      </c>
      <c r="N1414" s="113">
        <v>0</v>
      </c>
      <c r="O1414" s="113">
        <v>0</v>
      </c>
      <c r="P1414" s="113">
        <v>0</v>
      </c>
      <c r="Q1414" s="113">
        <v>0</v>
      </c>
      <c r="R1414" s="113">
        <v>0</v>
      </c>
      <c r="S1414" s="113">
        <v>0</v>
      </c>
      <c r="T1414" s="113">
        <v>0</v>
      </c>
      <c r="U1414" s="113">
        <v>0</v>
      </c>
      <c r="V1414" s="113">
        <v>0</v>
      </c>
      <c r="W1414" s="113">
        <v>0</v>
      </c>
      <c r="X1414" s="190">
        <v>0</v>
      </c>
      <c r="Y1414" s="113"/>
    </row>
    <row r="1415" spans="1:25" ht="21.75" customHeight="1" x14ac:dyDescent="0.25">
      <c r="A1415" s="118">
        <v>162</v>
      </c>
      <c r="B1415" s="143" t="s">
        <v>1029</v>
      </c>
      <c r="C1415" s="113">
        <v>3125354.28</v>
      </c>
      <c r="D1415" s="278"/>
      <c r="E1415" s="113">
        <v>0</v>
      </c>
      <c r="F1415" s="227">
        <v>0</v>
      </c>
      <c r="G1415" s="113">
        <v>0</v>
      </c>
      <c r="H1415" s="113">
        <v>1123</v>
      </c>
      <c r="I1415" s="113">
        <v>3125354.28</v>
      </c>
      <c r="J1415" s="113">
        <v>0</v>
      </c>
      <c r="K1415" s="113">
        <v>0</v>
      </c>
      <c r="L1415" s="113">
        <v>0</v>
      </c>
      <c r="M1415" s="113">
        <v>0</v>
      </c>
      <c r="N1415" s="113">
        <v>0</v>
      </c>
      <c r="O1415" s="113">
        <v>0</v>
      </c>
      <c r="P1415" s="113">
        <v>0</v>
      </c>
      <c r="Q1415" s="113">
        <v>0</v>
      </c>
      <c r="R1415" s="113">
        <v>0</v>
      </c>
      <c r="S1415" s="113">
        <v>0</v>
      </c>
      <c r="T1415" s="113">
        <v>0</v>
      </c>
      <c r="U1415" s="113">
        <v>0</v>
      </c>
      <c r="V1415" s="113">
        <v>0</v>
      </c>
      <c r="W1415" s="113">
        <v>0</v>
      </c>
      <c r="X1415" s="190">
        <v>0</v>
      </c>
      <c r="Y1415" s="113"/>
    </row>
    <row r="1416" spans="1:25" ht="21.75" customHeight="1" x14ac:dyDescent="0.25">
      <c r="A1416" s="118">
        <v>163</v>
      </c>
      <c r="B1416" s="143" t="s">
        <v>1030</v>
      </c>
      <c r="C1416" s="113">
        <v>745446.36</v>
      </c>
      <c r="D1416" s="278" t="s">
        <v>639</v>
      </c>
      <c r="E1416" s="113">
        <v>745446.36</v>
      </c>
      <c r="F1416" s="227">
        <v>0</v>
      </c>
      <c r="G1416" s="113">
        <v>0</v>
      </c>
      <c r="H1416" s="113">
        <v>0</v>
      </c>
      <c r="I1416" s="113">
        <v>0</v>
      </c>
      <c r="J1416" s="113">
        <v>0</v>
      </c>
      <c r="K1416" s="113">
        <v>0</v>
      </c>
      <c r="L1416" s="113">
        <v>0</v>
      </c>
      <c r="M1416" s="113">
        <v>0</v>
      </c>
      <c r="N1416" s="113">
        <v>0</v>
      </c>
      <c r="O1416" s="113">
        <v>0</v>
      </c>
      <c r="P1416" s="113">
        <v>0</v>
      </c>
      <c r="Q1416" s="113">
        <v>0</v>
      </c>
      <c r="R1416" s="113">
        <v>0</v>
      </c>
      <c r="S1416" s="113">
        <v>0</v>
      </c>
      <c r="T1416" s="113">
        <v>0</v>
      </c>
      <c r="U1416" s="113">
        <v>0</v>
      </c>
      <c r="V1416" s="113">
        <v>0</v>
      </c>
      <c r="W1416" s="113">
        <v>0</v>
      </c>
      <c r="X1416" s="190">
        <v>0</v>
      </c>
      <c r="Y1416" s="113"/>
    </row>
    <row r="1417" spans="1:25" ht="21.75" customHeight="1" x14ac:dyDescent="0.25">
      <c r="A1417" s="118">
        <v>164</v>
      </c>
      <c r="B1417" s="143" t="s">
        <v>1031</v>
      </c>
      <c r="C1417" s="113">
        <v>758982.95</v>
      </c>
      <c r="D1417" s="278" t="s">
        <v>639</v>
      </c>
      <c r="E1417" s="113">
        <v>758982.95</v>
      </c>
      <c r="F1417" s="227">
        <v>0</v>
      </c>
      <c r="G1417" s="113">
        <v>0</v>
      </c>
      <c r="H1417" s="113">
        <v>0</v>
      </c>
      <c r="I1417" s="113">
        <v>0</v>
      </c>
      <c r="J1417" s="113">
        <v>0</v>
      </c>
      <c r="K1417" s="113">
        <v>0</v>
      </c>
      <c r="L1417" s="113">
        <v>0</v>
      </c>
      <c r="M1417" s="113">
        <v>0</v>
      </c>
      <c r="N1417" s="113">
        <v>0</v>
      </c>
      <c r="O1417" s="113">
        <v>0</v>
      </c>
      <c r="P1417" s="113">
        <v>0</v>
      </c>
      <c r="Q1417" s="113">
        <v>0</v>
      </c>
      <c r="R1417" s="113">
        <v>0</v>
      </c>
      <c r="S1417" s="113">
        <v>0</v>
      </c>
      <c r="T1417" s="113">
        <v>0</v>
      </c>
      <c r="U1417" s="113">
        <v>0</v>
      </c>
      <c r="V1417" s="113">
        <v>0</v>
      </c>
      <c r="W1417" s="113">
        <v>0</v>
      </c>
      <c r="X1417" s="190">
        <v>0</v>
      </c>
      <c r="Y1417" s="113"/>
    </row>
    <row r="1418" spans="1:25" ht="21.75" customHeight="1" x14ac:dyDescent="0.25">
      <c r="A1418" s="118">
        <v>165</v>
      </c>
      <c r="B1418" s="143" t="s">
        <v>1032</v>
      </c>
      <c r="C1418" s="113">
        <v>522274.52</v>
      </c>
      <c r="D1418" s="278" t="s">
        <v>626</v>
      </c>
      <c r="E1418" s="113">
        <v>522274.52</v>
      </c>
      <c r="F1418" s="227">
        <v>0</v>
      </c>
      <c r="G1418" s="113">
        <v>0</v>
      </c>
      <c r="H1418" s="113">
        <v>0</v>
      </c>
      <c r="I1418" s="113">
        <v>0</v>
      </c>
      <c r="J1418" s="113">
        <v>0</v>
      </c>
      <c r="K1418" s="113">
        <v>0</v>
      </c>
      <c r="L1418" s="113">
        <v>0</v>
      </c>
      <c r="M1418" s="113">
        <v>0</v>
      </c>
      <c r="N1418" s="113">
        <v>0</v>
      </c>
      <c r="O1418" s="113">
        <v>0</v>
      </c>
      <c r="P1418" s="113">
        <v>0</v>
      </c>
      <c r="Q1418" s="113">
        <v>0</v>
      </c>
      <c r="R1418" s="113">
        <v>0</v>
      </c>
      <c r="S1418" s="113">
        <v>0</v>
      </c>
      <c r="T1418" s="113">
        <v>0</v>
      </c>
      <c r="U1418" s="113">
        <v>0</v>
      </c>
      <c r="V1418" s="113">
        <v>0</v>
      </c>
      <c r="W1418" s="113">
        <v>0</v>
      </c>
      <c r="X1418" s="190">
        <v>0</v>
      </c>
      <c r="Y1418" s="113"/>
    </row>
    <row r="1419" spans="1:25" ht="21.75" customHeight="1" x14ac:dyDescent="0.25">
      <c r="A1419" s="118">
        <v>166</v>
      </c>
      <c r="B1419" s="143" t="s">
        <v>1033</v>
      </c>
      <c r="C1419" s="113">
        <v>243012.35</v>
      </c>
      <c r="D1419" s="278"/>
      <c r="E1419" s="113">
        <v>0</v>
      </c>
      <c r="F1419" s="227">
        <v>0</v>
      </c>
      <c r="G1419" s="113">
        <v>0</v>
      </c>
      <c r="H1419" s="113">
        <v>0</v>
      </c>
      <c r="I1419" s="113">
        <v>0</v>
      </c>
      <c r="J1419" s="113">
        <v>60</v>
      </c>
      <c r="K1419" s="113">
        <v>243012.35</v>
      </c>
      <c r="L1419" s="113">
        <v>0</v>
      </c>
      <c r="M1419" s="113">
        <v>0</v>
      </c>
      <c r="N1419" s="113">
        <v>0</v>
      </c>
      <c r="O1419" s="113">
        <v>0</v>
      </c>
      <c r="P1419" s="113">
        <v>0</v>
      </c>
      <c r="Q1419" s="113">
        <v>0</v>
      </c>
      <c r="R1419" s="113">
        <v>0</v>
      </c>
      <c r="S1419" s="113">
        <v>0</v>
      </c>
      <c r="T1419" s="113">
        <v>0</v>
      </c>
      <c r="U1419" s="113">
        <v>0</v>
      </c>
      <c r="V1419" s="113">
        <v>0</v>
      </c>
      <c r="W1419" s="113">
        <v>0</v>
      </c>
      <c r="X1419" s="190">
        <v>0</v>
      </c>
      <c r="Y1419" s="113"/>
    </row>
    <row r="1420" spans="1:25" ht="21.75" customHeight="1" x14ac:dyDescent="0.25">
      <c r="A1420" s="118">
        <v>167</v>
      </c>
      <c r="B1420" s="143" t="s">
        <v>1034</v>
      </c>
      <c r="C1420" s="113">
        <v>440441.16</v>
      </c>
      <c r="D1420" s="278" t="s">
        <v>639</v>
      </c>
      <c r="E1420" s="113">
        <v>440441.16</v>
      </c>
      <c r="F1420" s="227">
        <v>0</v>
      </c>
      <c r="G1420" s="113">
        <v>0</v>
      </c>
      <c r="H1420" s="113">
        <v>0</v>
      </c>
      <c r="I1420" s="113">
        <v>0</v>
      </c>
      <c r="J1420" s="113">
        <v>0</v>
      </c>
      <c r="K1420" s="113">
        <v>0</v>
      </c>
      <c r="L1420" s="113">
        <v>0</v>
      </c>
      <c r="M1420" s="113">
        <v>0</v>
      </c>
      <c r="N1420" s="113">
        <v>0</v>
      </c>
      <c r="O1420" s="113">
        <v>0</v>
      </c>
      <c r="P1420" s="113">
        <v>0</v>
      </c>
      <c r="Q1420" s="113">
        <v>0</v>
      </c>
      <c r="R1420" s="113">
        <v>0</v>
      </c>
      <c r="S1420" s="113">
        <v>0</v>
      </c>
      <c r="T1420" s="113">
        <v>0</v>
      </c>
      <c r="U1420" s="113">
        <v>0</v>
      </c>
      <c r="V1420" s="113">
        <v>0</v>
      </c>
      <c r="W1420" s="113">
        <v>0</v>
      </c>
      <c r="X1420" s="190">
        <v>0</v>
      </c>
      <c r="Y1420" s="113"/>
    </row>
    <row r="1421" spans="1:25" ht="21.75" customHeight="1" x14ac:dyDescent="0.25">
      <c r="A1421" s="118">
        <v>168</v>
      </c>
      <c r="B1421" s="143" t="s">
        <v>1275</v>
      </c>
      <c r="C1421" s="113">
        <v>1678024.26</v>
      </c>
      <c r="D1421" s="278"/>
      <c r="E1421" s="113">
        <v>0</v>
      </c>
      <c r="F1421" s="227">
        <v>0</v>
      </c>
      <c r="G1421" s="113">
        <v>0</v>
      </c>
      <c r="H1421" s="113">
        <v>458</v>
      </c>
      <c r="I1421" s="113">
        <v>1678024.26</v>
      </c>
      <c r="J1421" s="113">
        <v>0</v>
      </c>
      <c r="K1421" s="113">
        <v>0</v>
      </c>
      <c r="L1421" s="113">
        <v>0</v>
      </c>
      <c r="M1421" s="113">
        <v>0</v>
      </c>
      <c r="N1421" s="113">
        <v>0</v>
      </c>
      <c r="O1421" s="113">
        <v>0</v>
      </c>
      <c r="P1421" s="113">
        <v>0</v>
      </c>
      <c r="Q1421" s="113">
        <v>0</v>
      </c>
      <c r="R1421" s="113">
        <v>0</v>
      </c>
      <c r="S1421" s="113">
        <v>0</v>
      </c>
      <c r="T1421" s="113">
        <v>0</v>
      </c>
      <c r="U1421" s="113">
        <v>0</v>
      </c>
      <c r="V1421" s="113">
        <v>0</v>
      </c>
      <c r="W1421" s="113">
        <v>0</v>
      </c>
      <c r="X1421" s="190">
        <v>0</v>
      </c>
      <c r="Y1421" s="113"/>
    </row>
    <row r="1422" spans="1:25" ht="21.75" customHeight="1" x14ac:dyDescent="0.25">
      <c r="A1422" s="118">
        <v>169</v>
      </c>
      <c r="B1422" s="143" t="s">
        <v>1276</v>
      </c>
      <c r="C1422" s="113">
        <v>2734703.16</v>
      </c>
      <c r="D1422" s="278"/>
      <c r="E1422" s="113">
        <v>0</v>
      </c>
      <c r="F1422" s="227">
        <v>0</v>
      </c>
      <c r="G1422" s="113">
        <v>0</v>
      </c>
      <c r="H1422" s="113">
        <v>0</v>
      </c>
      <c r="I1422" s="113">
        <v>0</v>
      </c>
      <c r="J1422" s="113">
        <v>0</v>
      </c>
      <c r="K1422" s="113">
        <v>0</v>
      </c>
      <c r="L1422" s="113">
        <v>1800</v>
      </c>
      <c r="M1422" s="113">
        <v>2734703.16</v>
      </c>
      <c r="N1422" s="113">
        <v>0</v>
      </c>
      <c r="O1422" s="113">
        <v>0</v>
      </c>
      <c r="P1422" s="113">
        <v>0</v>
      </c>
      <c r="Q1422" s="113">
        <v>0</v>
      </c>
      <c r="R1422" s="113">
        <v>0</v>
      </c>
      <c r="S1422" s="113">
        <v>0</v>
      </c>
      <c r="T1422" s="113">
        <v>0</v>
      </c>
      <c r="U1422" s="113">
        <v>0</v>
      </c>
      <c r="V1422" s="113">
        <v>0</v>
      </c>
      <c r="W1422" s="113">
        <v>0</v>
      </c>
      <c r="X1422" s="190">
        <v>0</v>
      </c>
      <c r="Y1422" s="113"/>
    </row>
    <row r="1423" spans="1:25" ht="21.75" customHeight="1" x14ac:dyDescent="0.25">
      <c r="A1423" s="118">
        <v>170</v>
      </c>
      <c r="B1423" s="143" t="s">
        <v>1035</v>
      </c>
      <c r="C1423" s="113">
        <v>2106446.16</v>
      </c>
      <c r="D1423" s="278"/>
      <c r="E1423" s="113">
        <v>0</v>
      </c>
      <c r="F1423" s="227">
        <v>0</v>
      </c>
      <c r="G1423" s="113">
        <v>0</v>
      </c>
      <c r="H1423" s="113">
        <v>0</v>
      </c>
      <c r="I1423" s="113">
        <v>0</v>
      </c>
      <c r="J1423" s="113">
        <v>0</v>
      </c>
      <c r="K1423" s="113">
        <v>0</v>
      </c>
      <c r="L1423" s="113">
        <v>0</v>
      </c>
      <c r="M1423" s="113">
        <v>0</v>
      </c>
      <c r="N1423" s="113">
        <v>108</v>
      </c>
      <c r="O1423" s="113">
        <v>2106446.16</v>
      </c>
      <c r="P1423" s="113">
        <v>0</v>
      </c>
      <c r="Q1423" s="113">
        <v>0</v>
      </c>
      <c r="R1423" s="113">
        <v>0</v>
      </c>
      <c r="S1423" s="113">
        <v>0</v>
      </c>
      <c r="T1423" s="113">
        <v>0</v>
      </c>
      <c r="U1423" s="113">
        <v>0</v>
      </c>
      <c r="V1423" s="113">
        <v>0</v>
      </c>
      <c r="W1423" s="113">
        <v>0</v>
      </c>
      <c r="X1423" s="190">
        <v>0</v>
      </c>
      <c r="Y1423" s="113"/>
    </row>
    <row r="1424" spans="1:25" ht="21.75" customHeight="1" x14ac:dyDescent="0.25">
      <c r="A1424" s="118">
        <v>171</v>
      </c>
      <c r="B1424" s="143" t="s">
        <v>1036</v>
      </c>
      <c r="C1424" s="113">
        <v>1160578.75</v>
      </c>
      <c r="D1424" s="278"/>
      <c r="E1424" s="113">
        <v>0</v>
      </c>
      <c r="F1424" s="227">
        <v>0</v>
      </c>
      <c r="G1424" s="113">
        <v>0</v>
      </c>
      <c r="H1424" s="113">
        <v>1170</v>
      </c>
      <c r="I1424" s="113">
        <v>1160578.75</v>
      </c>
      <c r="J1424" s="113">
        <v>0</v>
      </c>
      <c r="K1424" s="113">
        <v>0</v>
      </c>
      <c r="L1424" s="113">
        <v>0</v>
      </c>
      <c r="M1424" s="113">
        <v>0</v>
      </c>
      <c r="N1424" s="113">
        <v>0</v>
      </c>
      <c r="O1424" s="113">
        <v>0</v>
      </c>
      <c r="P1424" s="113">
        <v>0</v>
      </c>
      <c r="Q1424" s="113">
        <v>0</v>
      </c>
      <c r="R1424" s="113">
        <v>0</v>
      </c>
      <c r="S1424" s="113">
        <v>0</v>
      </c>
      <c r="T1424" s="113">
        <v>0</v>
      </c>
      <c r="U1424" s="113">
        <v>0</v>
      </c>
      <c r="V1424" s="113">
        <v>0</v>
      </c>
      <c r="W1424" s="113">
        <v>0</v>
      </c>
      <c r="X1424" s="190">
        <v>0</v>
      </c>
      <c r="Y1424" s="113"/>
    </row>
    <row r="1425" spans="1:25" ht="21.75" customHeight="1" x14ac:dyDescent="0.25">
      <c r="A1425" s="118">
        <v>172</v>
      </c>
      <c r="B1425" s="143" t="s">
        <v>1037</v>
      </c>
      <c r="C1425" s="113">
        <v>2081056.99</v>
      </c>
      <c r="D1425" s="278"/>
      <c r="E1425" s="113">
        <v>0</v>
      </c>
      <c r="F1425" s="227">
        <v>0</v>
      </c>
      <c r="G1425" s="113">
        <v>0</v>
      </c>
      <c r="H1425" s="113">
        <v>0</v>
      </c>
      <c r="I1425" s="113">
        <v>0</v>
      </c>
      <c r="J1425" s="113">
        <v>0</v>
      </c>
      <c r="K1425" s="113">
        <v>0</v>
      </c>
      <c r="L1425" s="113">
        <v>2771.83</v>
      </c>
      <c r="M1425" s="113">
        <v>2081056.99</v>
      </c>
      <c r="N1425" s="113">
        <v>0</v>
      </c>
      <c r="O1425" s="113">
        <v>0</v>
      </c>
      <c r="P1425" s="113">
        <v>0</v>
      </c>
      <c r="Q1425" s="113">
        <v>0</v>
      </c>
      <c r="R1425" s="113">
        <v>0</v>
      </c>
      <c r="S1425" s="113">
        <v>0</v>
      </c>
      <c r="T1425" s="113">
        <v>0</v>
      </c>
      <c r="U1425" s="113">
        <v>0</v>
      </c>
      <c r="V1425" s="113">
        <v>0</v>
      </c>
      <c r="W1425" s="113">
        <v>0</v>
      </c>
      <c r="X1425" s="190">
        <v>0</v>
      </c>
      <c r="Y1425" s="113"/>
    </row>
    <row r="1426" spans="1:25" ht="21.75" customHeight="1" x14ac:dyDescent="0.25">
      <c r="A1426" s="118">
        <v>173</v>
      </c>
      <c r="B1426" s="143" t="s">
        <v>1038</v>
      </c>
      <c r="C1426" s="113">
        <v>1238415.67</v>
      </c>
      <c r="D1426" s="278"/>
      <c r="E1426" s="113">
        <v>0</v>
      </c>
      <c r="F1426" s="227">
        <v>0</v>
      </c>
      <c r="G1426" s="113">
        <v>0</v>
      </c>
      <c r="H1426" s="113">
        <v>0</v>
      </c>
      <c r="I1426" s="113">
        <v>0</v>
      </c>
      <c r="J1426" s="113">
        <v>0</v>
      </c>
      <c r="K1426" s="113">
        <v>0</v>
      </c>
      <c r="L1426" s="113">
        <v>0</v>
      </c>
      <c r="M1426" s="113">
        <v>0</v>
      </c>
      <c r="N1426" s="113">
        <v>152</v>
      </c>
      <c r="O1426" s="113">
        <v>1238415.67</v>
      </c>
      <c r="P1426" s="113">
        <v>0</v>
      </c>
      <c r="Q1426" s="113">
        <v>0</v>
      </c>
      <c r="R1426" s="113">
        <v>0</v>
      </c>
      <c r="S1426" s="113">
        <v>0</v>
      </c>
      <c r="T1426" s="113">
        <v>0</v>
      </c>
      <c r="U1426" s="113">
        <v>0</v>
      </c>
      <c r="V1426" s="113">
        <v>0</v>
      </c>
      <c r="W1426" s="113">
        <v>0</v>
      </c>
      <c r="X1426" s="190">
        <v>0</v>
      </c>
      <c r="Y1426" s="113"/>
    </row>
    <row r="1427" spans="1:25" ht="21.75" customHeight="1" x14ac:dyDescent="0.25">
      <c r="A1427" s="118">
        <v>174</v>
      </c>
      <c r="B1427" s="143" t="s">
        <v>1277</v>
      </c>
      <c r="C1427" s="113">
        <v>438098.54</v>
      </c>
      <c r="D1427" s="278"/>
      <c r="E1427" s="113">
        <v>0</v>
      </c>
      <c r="F1427" s="227">
        <v>0</v>
      </c>
      <c r="G1427" s="113">
        <v>0</v>
      </c>
      <c r="H1427" s="113">
        <v>0</v>
      </c>
      <c r="I1427" s="113">
        <v>0</v>
      </c>
      <c r="J1427" s="113">
        <v>120</v>
      </c>
      <c r="K1427" s="113">
        <v>438098.54</v>
      </c>
      <c r="L1427" s="113">
        <v>0</v>
      </c>
      <c r="M1427" s="113">
        <v>0</v>
      </c>
      <c r="N1427" s="113">
        <v>0</v>
      </c>
      <c r="O1427" s="113">
        <v>0</v>
      </c>
      <c r="P1427" s="113">
        <v>0</v>
      </c>
      <c r="Q1427" s="113">
        <v>0</v>
      </c>
      <c r="R1427" s="113">
        <v>0</v>
      </c>
      <c r="S1427" s="113">
        <v>0</v>
      </c>
      <c r="T1427" s="113">
        <v>0</v>
      </c>
      <c r="U1427" s="113">
        <v>0</v>
      </c>
      <c r="V1427" s="113">
        <v>0</v>
      </c>
      <c r="W1427" s="113">
        <v>0</v>
      </c>
      <c r="X1427" s="190">
        <v>0</v>
      </c>
      <c r="Y1427" s="113"/>
    </row>
    <row r="1428" spans="1:25" ht="21.75" customHeight="1" x14ac:dyDescent="0.25">
      <c r="A1428" s="118">
        <v>175</v>
      </c>
      <c r="B1428" s="143" t="s">
        <v>1039</v>
      </c>
      <c r="C1428" s="113">
        <v>7043879</v>
      </c>
      <c r="D1428" s="278"/>
      <c r="E1428" s="113">
        <v>0</v>
      </c>
      <c r="F1428" s="227">
        <v>3</v>
      </c>
      <c r="G1428" s="113">
        <v>7043879</v>
      </c>
      <c r="H1428" s="113">
        <v>0</v>
      </c>
      <c r="I1428" s="113">
        <v>0</v>
      </c>
      <c r="J1428" s="113">
        <v>0</v>
      </c>
      <c r="K1428" s="113">
        <v>0</v>
      </c>
      <c r="L1428" s="113">
        <v>0</v>
      </c>
      <c r="M1428" s="113">
        <v>0</v>
      </c>
      <c r="N1428" s="113">
        <v>0</v>
      </c>
      <c r="O1428" s="113">
        <v>0</v>
      </c>
      <c r="P1428" s="113">
        <v>0</v>
      </c>
      <c r="Q1428" s="113">
        <v>0</v>
      </c>
      <c r="R1428" s="113">
        <v>0</v>
      </c>
      <c r="S1428" s="113">
        <v>0</v>
      </c>
      <c r="T1428" s="113">
        <v>0</v>
      </c>
      <c r="U1428" s="113">
        <v>0</v>
      </c>
      <c r="V1428" s="113">
        <v>0</v>
      </c>
      <c r="W1428" s="113">
        <v>0</v>
      </c>
      <c r="X1428" s="190">
        <v>0</v>
      </c>
      <c r="Y1428" s="113"/>
    </row>
    <row r="1429" spans="1:25" ht="21.75" customHeight="1" x14ac:dyDescent="0.25">
      <c r="A1429" s="118">
        <v>176</v>
      </c>
      <c r="B1429" s="143" t="s">
        <v>1040</v>
      </c>
      <c r="C1429" s="113">
        <v>1263630.29</v>
      </c>
      <c r="D1429" s="278" t="s">
        <v>626</v>
      </c>
      <c r="E1429" s="113">
        <v>1263630.29</v>
      </c>
      <c r="F1429" s="227">
        <v>0</v>
      </c>
      <c r="G1429" s="113">
        <v>0</v>
      </c>
      <c r="H1429" s="113">
        <v>0</v>
      </c>
      <c r="I1429" s="113">
        <v>0</v>
      </c>
      <c r="J1429" s="113">
        <v>0</v>
      </c>
      <c r="K1429" s="113">
        <v>0</v>
      </c>
      <c r="L1429" s="113">
        <v>0</v>
      </c>
      <c r="M1429" s="113">
        <v>0</v>
      </c>
      <c r="N1429" s="113">
        <v>0</v>
      </c>
      <c r="O1429" s="113">
        <v>0</v>
      </c>
      <c r="P1429" s="113">
        <v>0</v>
      </c>
      <c r="Q1429" s="113">
        <v>0</v>
      </c>
      <c r="R1429" s="113">
        <v>0</v>
      </c>
      <c r="S1429" s="113">
        <v>0</v>
      </c>
      <c r="T1429" s="113">
        <v>0</v>
      </c>
      <c r="U1429" s="113">
        <v>0</v>
      </c>
      <c r="V1429" s="113">
        <v>0</v>
      </c>
      <c r="W1429" s="113">
        <v>0</v>
      </c>
      <c r="X1429" s="190">
        <v>0</v>
      </c>
      <c r="Y1429" s="113"/>
    </row>
    <row r="1430" spans="1:25" ht="21.75" customHeight="1" x14ac:dyDescent="0.25">
      <c r="A1430" s="118">
        <v>177</v>
      </c>
      <c r="B1430" s="143" t="s">
        <v>1560</v>
      </c>
      <c r="C1430" s="113">
        <v>1794439.68</v>
      </c>
      <c r="D1430" s="278"/>
      <c r="E1430" s="113">
        <v>0</v>
      </c>
      <c r="F1430" s="227">
        <v>0</v>
      </c>
      <c r="G1430" s="113">
        <v>0</v>
      </c>
      <c r="H1430" s="113">
        <v>0</v>
      </c>
      <c r="I1430" s="113">
        <v>0</v>
      </c>
      <c r="J1430" s="113">
        <v>0</v>
      </c>
      <c r="K1430" s="113">
        <v>0</v>
      </c>
      <c r="L1430" s="113">
        <v>0</v>
      </c>
      <c r="M1430" s="113">
        <v>0</v>
      </c>
      <c r="N1430" s="113">
        <v>250</v>
      </c>
      <c r="O1430" s="113">
        <v>1794439.68</v>
      </c>
      <c r="P1430" s="113">
        <v>0</v>
      </c>
      <c r="Q1430" s="113">
        <v>0</v>
      </c>
      <c r="R1430" s="113">
        <v>0</v>
      </c>
      <c r="S1430" s="113">
        <v>0</v>
      </c>
      <c r="T1430" s="113">
        <v>0</v>
      </c>
      <c r="U1430" s="113">
        <v>0</v>
      </c>
      <c r="V1430" s="113">
        <v>0</v>
      </c>
      <c r="W1430" s="113">
        <v>0</v>
      </c>
      <c r="X1430" s="190">
        <v>0</v>
      </c>
      <c r="Y1430" s="113"/>
    </row>
    <row r="1431" spans="1:25" ht="21.75" customHeight="1" x14ac:dyDescent="0.25">
      <c r="A1431" s="118">
        <v>178</v>
      </c>
      <c r="B1431" s="143" t="s">
        <v>1278</v>
      </c>
      <c r="C1431" s="113">
        <v>735337.11</v>
      </c>
      <c r="D1431" s="278" t="s">
        <v>639</v>
      </c>
      <c r="E1431" s="113">
        <v>735337.11</v>
      </c>
      <c r="F1431" s="227">
        <v>0</v>
      </c>
      <c r="G1431" s="113">
        <v>0</v>
      </c>
      <c r="H1431" s="113">
        <v>0</v>
      </c>
      <c r="I1431" s="113">
        <v>0</v>
      </c>
      <c r="J1431" s="113">
        <v>0</v>
      </c>
      <c r="K1431" s="113">
        <v>0</v>
      </c>
      <c r="L1431" s="113">
        <v>0</v>
      </c>
      <c r="M1431" s="113">
        <v>0</v>
      </c>
      <c r="N1431" s="113">
        <v>0</v>
      </c>
      <c r="O1431" s="113">
        <v>0</v>
      </c>
      <c r="P1431" s="113">
        <v>0</v>
      </c>
      <c r="Q1431" s="113">
        <v>0</v>
      </c>
      <c r="R1431" s="113">
        <v>0</v>
      </c>
      <c r="S1431" s="113">
        <v>0</v>
      </c>
      <c r="T1431" s="113">
        <v>0</v>
      </c>
      <c r="U1431" s="113">
        <v>0</v>
      </c>
      <c r="V1431" s="113">
        <v>0</v>
      </c>
      <c r="W1431" s="113">
        <v>0</v>
      </c>
      <c r="X1431" s="190">
        <v>0</v>
      </c>
      <c r="Y1431" s="113"/>
    </row>
    <row r="1432" spans="1:25" ht="21.75" customHeight="1" x14ac:dyDescent="0.25">
      <c r="A1432" s="118">
        <v>179</v>
      </c>
      <c r="B1432" s="143" t="s">
        <v>1279</v>
      </c>
      <c r="C1432" s="113">
        <v>904486.13</v>
      </c>
      <c r="D1432" s="278" t="s">
        <v>639</v>
      </c>
      <c r="E1432" s="113">
        <v>904486.13</v>
      </c>
      <c r="F1432" s="227">
        <v>0</v>
      </c>
      <c r="G1432" s="113">
        <v>0</v>
      </c>
      <c r="H1432" s="113">
        <v>0</v>
      </c>
      <c r="I1432" s="113">
        <v>0</v>
      </c>
      <c r="J1432" s="113">
        <v>0</v>
      </c>
      <c r="K1432" s="113">
        <v>0</v>
      </c>
      <c r="L1432" s="113">
        <v>0</v>
      </c>
      <c r="M1432" s="113">
        <v>0</v>
      </c>
      <c r="N1432" s="113">
        <v>0</v>
      </c>
      <c r="O1432" s="113">
        <v>0</v>
      </c>
      <c r="P1432" s="113">
        <v>0</v>
      </c>
      <c r="Q1432" s="113">
        <v>0</v>
      </c>
      <c r="R1432" s="113">
        <v>0</v>
      </c>
      <c r="S1432" s="113">
        <v>0</v>
      </c>
      <c r="T1432" s="113">
        <v>0</v>
      </c>
      <c r="U1432" s="113">
        <v>0</v>
      </c>
      <c r="V1432" s="113">
        <v>0</v>
      </c>
      <c r="W1432" s="113">
        <v>0</v>
      </c>
      <c r="X1432" s="190">
        <v>0</v>
      </c>
      <c r="Y1432" s="113"/>
    </row>
    <row r="1433" spans="1:25" ht="21.75" customHeight="1" x14ac:dyDescent="0.25">
      <c r="A1433" s="118">
        <v>180</v>
      </c>
      <c r="B1433" s="143" t="s">
        <v>1041</v>
      </c>
      <c r="C1433" s="113">
        <v>732722.25</v>
      </c>
      <c r="D1433" s="278" t="s">
        <v>639</v>
      </c>
      <c r="E1433" s="113">
        <v>732722.25</v>
      </c>
      <c r="F1433" s="227">
        <v>0</v>
      </c>
      <c r="G1433" s="113">
        <v>0</v>
      </c>
      <c r="H1433" s="113">
        <v>0</v>
      </c>
      <c r="I1433" s="113">
        <v>0</v>
      </c>
      <c r="J1433" s="113">
        <v>0</v>
      </c>
      <c r="K1433" s="113">
        <v>0</v>
      </c>
      <c r="L1433" s="113">
        <v>0</v>
      </c>
      <c r="M1433" s="113">
        <v>0</v>
      </c>
      <c r="N1433" s="113">
        <v>0</v>
      </c>
      <c r="O1433" s="113">
        <v>0</v>
      </c>
      <c r="P1433" s="113">
        <v>0</v>
      </c>
      <c r="Q1433" s="113">
        <v>0</v>
      </c>
      <c r="R1433" s="113">
        <v>0</v>
      </c>
      <c r="S1433" s="113">
        <v>0</v>
      </c>
      <c r="T1433" s="113">
        <v>0</v>
      </c>
      <c r="U1433" s="113">
        <v>0</v>
      </c>
      <c r="V1433" s="113">
        <v>0</v>
      </c>
      <c r="W1433" s="113">
        <v>0</v>
      </c>
      <c r="X1433" s="190">
        <v>0</v>
      </c>
      <c r="Y1433" s="113"/>
    </row>
    <row r="1434" spans="1:25" ht="21.75" customHeight="1" x14ac:dyDescent="0.25">
      <c r="A1434" s="118">
        <v>181</v>
      </c>
      <c r="B1434" s="143" t="s">
        <v>1042</v>
      </c>
      <c r="C1434" s="113">
        <v>1167840.29</v>
      </c>
      <c r="D1434" s="278" t="s">
        <v>639</v>
      </c>
      <c r="E1434" s="113">
        <v>1167840.29</v>
      </c>
      <c r="F1434" s="227">
        <v>0</v>
      </c>
      <c r="G1434" s="113">
        <v>0</v>
      </c>
      <c r="H1434" s="113">
        <v>0</v>
      </c>
      <c r="I1434" s="113">
        <v>0</v>
      </c>
      <c r="J1434" s="113">
        <v>0</v>
      </c>
      <c r="K1434" s="113">
        <v>0</v>
      </c>
      <c r="L1434" s="113">
        <v>0</v>
      </c>
      <c r="M1434" s="113">
        <v>0</v>
      </c>
      <c r="N1434" s="113">
        <v>0</v>
      </c>
      <c r="O1434" s="113">
        <v>0</v>
      </c>
      <c r="P1434" s="113">
        <v>0</v>
      </c>
      <c r="Q1434" s="113">
        <v>0</v>
      </c>
      <c r="R1434" s="113">
        <v>0</v>
      </c>
      <c r="S1434" s="113">
        <v>0</v>
      </c>
      <c r="T1434" s="113">
        <v>0</v>
      </c>
      <c r="U1434" s="113">
        <v>0</v>
      </c>
      <c r="V1434" s="113">
        <v>0</v>
      </c>
      <c r="W1434" s="113">
        <v>0</v>
      </c>
      <c r="X1434" s="190">
        <v>0</v>
      </c>
      <c r="Y1434" s="113"/>
    </row>
    <row r="1435" spans="1:25" ht="21.75" customHeight="1" x14ac:dyDescent="0.25">
      <c r="A1435" s="118">
        <v>182</v>
      </c>
      <c r="B1435" s="143" t="s">
        <v>1043</v>
      </c>
      <c r="C1435" s="113">
        <v>1124816.56</v>
      </c>
      <c r="D1435" s="278" t="s">
        <v>626</v>
      </c>
      <c r="E1435" s="113">
        <v>1124816.56</v>
      </c>
      <c r="F1435" s="227">
        <v>0</v>
      </c>
      <c r="G1435" s="113">
        <v>0</v>
      </c>
      <c r="H1435" s="113">
        <v>0</v>
      </c>
      <c r="I1435" s="113">
        <v>0</v>
      </c>
      <c r="J1435" s="113">
        <v>0</v>
      </c>
      <c r="K1435" s="113">
        <v>0</v>
      </c>
      <c r="L1435" s="113">
        <v>0</v>
      </c>
      <c r="M1435" s="113">
        <v>0</v>
      </c>
      <c r="N1435" s="113">
        <v>0</v>
      </c>
      <c r="O1435" s="113">
        <v>0</v>
      </c>
      <c r="P1435" s="113">
        <v>0</v>
      </c>
      <c r="Q1435" s="113">
        <v>0</v>
      </c>
      <c r="R1435" s="113">
        <v>0</v>
      </c>
      <c r="S1435" s="113">
        <v>0</v>
      </c>
      <c r="T1435" s="113">
        <v>0</v>
      </c>
      <c r="U1435" s="113">
        <v>0</v>
      </c>
      <c r="V1435" s="113">
        <v>0</v>
      </c>
      <c r="W1435" s="113">
        <v>0</v>
      </c>
      <c r="X1435" s="190">
        <v>0</v>
      </c>
      <c r="Y1435" s="113"/>
    </row>
    <row r="1436" spans="1:25" ht="21.75" customHeight="1" x14ac:dyDescent="0.25">
      <c r="A1436" s="118">
        <v>183</v>
      </c>
      <c r="B1436" s="143" t="s">
        <v>1044</v>
      </c>
      <c r="C1436" s="113">
        <v>1486244.74</v>
      </c>
      <c r="D1436" s="278" t="s">
        <v>626</v>
      </c>
      <c r="E1436" s="113">
        <v>1486244.74</v>
      </c>
      <c r="F1436" s="227">
        <v>0</v>
      </c>
      <c r="G1436" s="113">
        <v>0</v>
      </c>
      <c r="H1436" s="113">
        <v>0</v>
      </c>
      <c r="I1436" s="113">
        <v>0</v>
      </c>
      <c r="J1436" s="113">
        <v>0</v>
      </c>
      <c r="K1436" s="113">
        <v>0</v>
      </c>
      <c r="L1436" s="113">
        <v>0</v>
      </c>
      <c r="M1436" s="113">
        <v>0</v>
      </c>
      <c r="N1436" s="113">
        <v>0</v>
      </c>
      <c r="O1436" s="113">
        <v>0</v>
      </c>
      <c r="P1436" s="113">
        <v>0</v>
      </c>
      <c r="Q1436" s="113">
        <v>0</v>
      </c>
      <c r="R1436" s="113">
        <v>0</v>
      </c>
      <c r="S1436" s="113">
        <v>0</v>
      </c>
      <c r="T1436" s="113">
        <v>0</v>
      </c>
      <c r="U1436" s="113">
        <v>0</v>
      </c>
      <c r="V1436" s="113">
        <v>0</v>
      </c>
      <c r="W1436" s="113">
        <v>0</v>
      </c>
      <c r="X1436" s="190">
        <v>0</v>
      </c>
      <c r="Y1436" s="113"/>
    </row>
    <row r="1437" spans="1:25" ht="21.75" customHeight="1" x14ac:dyDescent="0.25">
      <c r="A1437" s="118">
        <v>184</v>
      </c>
      <c r="B1437" s="143" t="s">
        <v>1561</v>
      </c>
      <c r="C1437" s="113">
        <v>981692.33</v>
      </c>
      <c r="D1437" s="278"/>
      <c r="E1437" s="113">
        <v>0</v>
      </c>
      <c r="F1437" s="227">
        <v>0</v>
      </c>
      <c r="G1437" s="113">
        <v>0</v>
      </c>
      <c r="H1437" s="113">
        <v>0</v>
      </c>
      <c r="I1437" s="113">
        <v>0</v>
      </c>
      <c r="J1437" s="113">
        <v>0</v>
      </c>
      <c r="K1437" s="113">
        <v>0</v>
      </c>
      <c r="L1437" s="113">
        <v>1200</v>
      </c>
      <c r="M1437" s="113">
        <v>981692.33</v>
      </c>
      <c r="N1437" s="113">
        <v>0</v>
      </c>
      <c r="O1437" s="113">
        <v>0</v>
      </c>
      <c r="P1437" s="113">
        <v>0</v>
      </c>
      <c r="Q1437" s="113">
        <v>0</v>
      </c>
      <c r="R1437" s="113">
        <v>0</v>
      </c>
      <c r="S1437" s="113">
        <v>0</v>
      </c>
      <c r="T1437" s="113">
        <v>0</v>
      </c>
      <c r="U1437" s="113">
        <v>0</v>
      </c>
      <c r="V1437" s="113">
        <v>0</v>
      </c>
      <c r="W1437" s="113">
        <v>0</v>
      </c>
      <c r="X1437" s="190">
        <v>0</v>
      </c>
      <c r="Y1437" s="113"/>
    </row>
    <row r="1438" spans="1:25" ht="21.75" customHeight="1" x14ac:dyDescent="0.25">
      <c r="A1438" s="118">
        <v>185</v>
      </c>
      <c r="B1438" s="143" t="s">
        <v>1280</v>
      </c>
      <c r="C1438" s="113">
        <v>861317.52</v>
      </c>
      <c r="D1438" s="278" t="s">
        <v>639</v>
      </c>
      <c r="E1438" s="113">
        <v>861317.52</v>
      </c>
      <c r="F1438" s="227">
        <v>0</v>
      </c>
      <c r="G1438" s="113">
        <v>0</v>
      </c>
      <c r="H1438" s="113">
        <v>0</v>
      </c>
      <c r="I1438" s="113">
        <v>0</v>
      </c>
      <c r="J1438" s="113">
        <v>0</v>
      </c>
      <c r="K1438" s="113">
        <v>0</v>
      </c>
      <c r="L1438" s="113">
        <v>0</v>
      </c>
      <c r="M1438" s="113">
        <v>0</v>
      </c>
      <c r="N1438" s="113">
        <v>0</v>
      </c>
      <c r="O1438" s="113">
        <v>0</v>
      </c>
      <c r="P1438" s="113">
        <v>0</v>
      </c>
      <c r="Q1438" s="113">
        <v>0</v>
      </c>
      <c r="R1438" s="113">
        <v>0</v>
      </c>
      <c r="S1438" s="113">
        <v>0</v>
      </c>
      <c r="T1438" s="113">
        <v>0</v>
      </c>
      <c r="U1438" s="113">
        <v>0</v>
      </c>
      <c r="V1438" s="113">
        <v>0</v>
      </c>
      <c r="W1438" s="113">
        <v>0</v>
      </c>
      <c r="X1438" s="190">
        <v>0</v>
      </c>
      <c r="Y1438" s="113"/>
    </row>
    <row r="1439" spans="1:25" ht="21.75" customHeight="1" x14ac:dyDescent="0.25">
      <c r="A1439" s="118">
        <v>186</v>
      </c>
      <c r="B1439" s="143" t="s">
        <v>1281</v>
      </c>
      <c r="C1439" s="113">
        <v>1712571.86</v>
      </c>
      <c r="D1439" s="278"/>
      <c r="E1439" s="113">
        <v>0</v>
      </c>
      <c r="F1439" s="227">
        <v>0</v>
      </c>
      <c r="G1439" s="113">
        <v>0</v>
      </c>
      <c r="H1439" s="113">
        <v>682</v>
      </c>
      <c r="I1439" s="113">
        <v>1712571.86</v>
      </c>
      <c r="J1439" s="113">
        <v>0</v>
      </c>
      <c r="K1439" s="113">
        <v>0</v>
      </c>
      <c r="L1439" s="113">
        <v>0</v>
      </c>
      <c r="M1439" s="113">
        <v>0</v>
      </c>
      <c r="N1439" s="113">
        <v>0</v>
      </c>
      <c r="O1439" s="113">
        <v>0</v>
      </c>
      <c r="P1439" s="113">
        <v>0</v>
      </c>
      <c r="Q1439" s="113">
        <v>0</v>
      </c>
      <c r="R1439" s="113">
        <v>0</v>
      </c>
      <c r="S1439" s="113">
        <v>0</v>
      </c>
      <c r="T1439" s="113">
        <v>0</v>
      </c>
      <c r="U1439" s="113">
        <v>0</v>
      </c>
      <c r="V1439" s="113">
        <v>0</v>
      </c>
      <c r="W1439" s="113">
        <v>0</v>
      </c>
      <c r="X1439" s="190">
        <v>0</v>
      </c>
      <c r="Y1439" s="113"/>
    </row>
    <row r="1440" spans="1:25" ht="21.75" customHeight="1" x14ac:dyDescent="0.25">
      <c r="A1440" s="118">
        <v>187</v>
      </c>
      <c r="B1440" s="143" t="s">
        <v>1282</v>
      </c>
      <c r="C1440" s="113">
        <v>3899339.62</v>
      </c>
      <c r="D1440" s="278"/>
      <c r="E1440" s="113">
        <v>0</v>
      </c>
      <c r="F1440" s="227">
        <v>0</v>
      </c>
      <c r="G1440" s="113">
        <v>0</v>
      </c>
      <c r="H1440" s="113">
        <v>0</v>
      </c>
      <c r="I1440" s="113">
        <v>0</v>
      </c>
      <c r="J1440" s="113">
        <v>0</v>
      </c>
      <c r="K1440" s="113">
        <v>0</v>
      </c>
      <c r="L1440" s="113">
        <v>3000</v>
      </c>
      <c r="M1440" s="113">
        <v>3899339.62</v>
      </c>
      <c r="N1440" s="113">
        <v>0</v>
      </c>
      <c r="O1440" s="113">
        <v>0</v>
      </c>
      <c r="P1440" s="113">
        <v>0</v>
      </c>
      <c r="Q1440" s="113">
        <v>0</v>
      </c>
      <c r="R1440" s="113">
        <v>0</v>
      </c>
      <c r="S1440" s="113">
        <v>0</v>
      </c>
      <c r="T1440" s="113">
        <v>0</v>
      </c>
      <c r="U1440" s="113">
        <v>0</v>
      </c>
      <c r="V1440" s="113">
        <v>0</v>
      </c>
      <c r="W1440" s="113">
        <v>0</v>
      </c>
      <c r="X1440" s="190">
        <v>0</v>
      </c>
      <c r="Y1440" s="113"/>
    </row>
    <row r="1441" spans="1:25" ht="21.75" customHeight="1" x14ac:dyDescent="0.25">
      <c r="A1441" s="118">
        <v>188</v>
      </c>
      <c r="B1441" s="143" t="s">
        <v>1283</v>
      </c>
      <c r="C1441" s="113">
        <v>4934710.5</v>
      </c>
      <c r="D1441" s="278"/>
      <c r="E1441" s="113">
        <v>0</v>
      </c>
      <c r="F1441" s="227">
        <v>0</v>
      </c>
      <c r="G1441" s="113">
        <v>0</v>
      </c>
      <c r="H1441" s="113">
        <v>0</v>
      </c>
      <c r="I1441" s="113">
        <v>0</v>
      </c>
      <c r="J1441" s="113">
        <v>0</v>
      </c>
      <c r="K1441" s="113">
        <v>0</v>
      </c>
      <c r="L1441" s="113">
        <v>3500</v>
      </c>
      <c r="M1441" s="113">
        <v>4934710.5</v>
      </c>
      <c r="N1441" s="113">
        <v>0</v>
      </c>
      <c r="O1441" s="113">
        <v>0</v>
      </c>
      <c r="P1441" s="113">
        <v>0</v>
      </c>
      <c r="Q1441" s="113">
        <v>0</v>
      </c>
      <c r="R1441" s="113">
        <v>0</v>
      </c>
      <c r="S1441" s="113">
        <v>0</v>
      </c>
      <c r="T1441" s="113">
        <v>0</v>
      </c>
      <c r="U1441" s="113">
        <v>0</v>
      </c>
      <c r="V1441" s="113">
        <v>0</v>
      </c>
      <c r="W1441" s="113">
        <v>0</v>
      </c>
      <c r="X1441" s="190">
        <v>0</v>
      </c>
      <c r="Y1441" s="113"/>
    </row>
    <row r="1442" spans="1:25" ht="21.75" customHeight="1" x14ac:dyDescent="0.25">
      <c r="A1442" s="118">
        <v>189</v>
      </c>
      <c r="B1442" s="143" t="s">
        <v>1045</v>
      </c>
      <c r="C1442" s="113">
        <v>1049004.06</v>
      </c>
      <c r="D1442" s="278" t="s">
        <v>639</v>
      </c>
      <c r="E1442" s="113">
        <v>1049004.06</v>
      </c>
      <c r="F1442" s="227">
        <v>0</v>
      </c>
      <c r="G1442" s="113">
        <v>0</v>
      </c>
      <c r="H1442" s="113">
        <v>0</v>
      </c>
      <c r="I1442" s="113">
        <v>0</v>
      </c>
      <c r="J1442" s="113">
        <v>0</v>
      </c>
      <c r="K1442" s="113">
        <v>0</v>
      </c>
      <c r="L1442" s="113">
        <v>0</v>
      </c>
      <c r="M1442" s="113">
        <v>0</v>
      </c>
      <c r="N1442" s="113">
        <v>0</v>
      </c>
      <c r="O1442" s="113">
        <v>0</v>
      </c>
      <c r="P1442" s="113">
        <v>0</v>
      </c>
      <c r="Q1442" s="113">
        <v>0</v>
      </c>
      <c r="R1442" s="113">
        <v>0</v>
      </c>
      <c r="S1442" s="113">
        <v>0</v>
      </c>
      <c r="T1442" s="113">
        <v>0</v>
      </c>
      <c r="U1442" s="113">
        <v>0</v>
      </c>
      <c r="V1442" s="113">
        <v>0</v>
      </c>
      <c r="W1442" s="113">
        <v>0</v>
      </c>
      <c r="X1442" s="190">
        <v>0</v>
      </c>
      <c r="Y1442" s="113"/>
    </row>
    <row r="1443" spans="1:25" ht="21.75" customHeight="1" x14ac:dyDescent="0.25">
      <c r="A1443" s="118">
        <v>190</v>
      </c>
      <c r="B1443" s="143" t="s">
        <v>1046</v>
      </c>
      <c r="C1443" s="113">
        <v>3062425.42</v>
      </c>
      <c r="D1443" s="278" t="s">
        <v>626</v>
      </c>
      <c r="E1443" s="113">
        <v>3062425.42</v>
      </c>
      <c r="F1443" s="227">
        <v>0</v>
      </c>
      <c r="G1443" s="113">
        <v>0</v>
      </c>
      <c r="H1443" s="113">
        <v>0</v>
      </c>
      <c r="I1443" s="113">
        <v>0</v>
      </c>
      <c r="J1443" s="113">
        <v>0</v>
      </c>
      <c r="K1443" s="113">
        <v>0</v>
      </c>
      <c r="L1443" s="113">
        <v>0</v>
      </c>
      <c r="M1443" s="113">
        <v>0</v>
      </c>
      <c r="N1443" s="113">
        <v>0</v>
      </c>
      <c r="O1443" s="113">
        <v>0</v>
      </c>
      <c r="P1443" s="113">
        <v>0</v>
      </c>
      <c r="Q1443" s="113">
        <v>0</v>
      </c>
      <c r="R1443" s="113">
        <v>0</v>
      </c>
      <c r="S1443" s="113">
        <v>0</v>
      </c>
      <c r="T1443" s="113">
        <v>0</v>
      </c>
      <c r="U1443" s="113">
        <v>0</v>
      </c>
      <c r="V1443" s="113">
        <v>0</v>
      </c>
      <c r="W1443" s="113">
        <v>0</v>
      </c>
      <c r="X1443" s="190">
        <v>0</v>
      </c>
      <c r="Y1443" s="113"/>
    </row>
    <row r="1444" spans="1:25" ht="21.75" customHeight="1" x14ac:dyDescent="0.25">
      <c r="A1444" s="118">
        <v>191</v>
      </c>
      <c r="B1444" s="143" t="s">
        <v>1284</v>
      </c>
      <c r="C1444" s="113">
        <v>3381597.55</v>
      </c>
      <c r="D1444" s="278"/>
      <c r="E1444" s="113">
        <v>0</v>
      </c>
      <c r="F1444" s="227">
        <v>0</v>
      </c>
      <c r="G1444" s="113">
        <v>0</v>
      </c>
      <c r="H1444" s="113">
        <v>0</v>
      </c>
      <c r="I1444" s="113">
        <v>0</v>
      </c>
      <c r="J1444" s="113">
        <v>0</v>
      </c>
      <c r="K1444" s="113">
        <v>0</v>
      </c>
      <c r="L1444" s="113">
        <v>1600</v>
      </c>
      <c r="M1444" s="113">
        <v>3381597.55</v>
      </c>
      <c r="N1444" s="113">
        <v>0</v>
      </c>
      <c r="O1444" s="113">
        <v>0</v>
      </c>
      <c r="P1444" s="113">
        <v>0</v>
      </c>
      <c r="Q1444" s="113">
        <v>0</v>
      </c>
      <c r="R1444" s="113">
        <v>0</v>
      </c>
      <c r="S1444" s="113">
        <v>0</v>
      </c>
      <c r="T1444" s="113">
        <v>0</v>
      </c>
      <c r="U1444" s="113">
        <v>0</v>
      </c>
      <c r="V1444" s="113">
        <v>0</v>
      </c>
      <c r="W1444" s="113">
        <v>0</v>
      </c>
      <c r="X1444" s="190">
        <v>0</v>
      </c>
      <c r="Y1444" s="113"/>
    </row>
    <row r="1445" spans="1:25" ht="21.75" customHeight="1" x14ac:dyDescent="0.25">
      <c r="A1445" s="118">
        <v>192</v>
      </c>
      <c r="B1445" s="143" t="s">
        <v>1047</v>
      </c>
      <c r="C1445" s="113">
        <v>374837</v>
      </c>
      <c r="D1445" s="278" t="s">
        <v>639</v>
      </c>
      <c r="E1445" s="113">
        <v>374837</v>
      </c>
      <c r="F1445" s="227">
        <v>0</v>
      </c>
      <c r="G1445" s="113">
        <v>0</v>
      </c>
      <c r="H1445" s="113">
        <v>0</v>
      </c>
      <c r="I1445" s="113">
        <v>0</v>
      </c>
      <c r="J1445" s="113">
        <v>0</v>
      </c>
      <c r="K1445" s="113">
        <v>0</v>
      </c>
      <c r="L1445" s="113">
        <v>0</v>
      </c>
      <c r="M1445" s="113">
        <v>0</v>
      </c>
      <c r="N1445" s="113">
        <v>0</v>
      </c>
      <c r="O1445" s="113">
        <v>0</v>
      </c>
      <c r="P1445" s="113">
        <v>0</v>
      </c>
      <c r="Q1445" s="113">
        <v>0</v>
      </c>
      <c r="R1445" s="113">
        <v>0</v>
      </c>
      <c r="S1445" s="113">
        <v>0</v>
      </c>
      <c r="T1445" s="113">
        <v>0</v>
      </c>
      <c r="U1445" s="113">
        <v>0</v>
      </c>
      <c r="V1445" s="113">
        <v>0</v>
      </c>
      <c r="W1445" s="113">
        <v>0</v>
      </c>
      <c r="X1445" s="190">
        <v>0</v>
      </c>
      <c r="Y1445" s="113"/>
    </row>
    <row r="1446" spans="1:25" ht="21.75" customHeight="1" x14ac:dyDescent="0.25">
      <c r="A1446" s="118">
        <v>193</v>
      </c>
      <c r="B1446" s="143" t="s">
        <v>1285</v>
      </c>
      <c r="C1446" s="113">
        <v>759613.32</v>
      </c>
      <c r="D1446" s="278" t="s">
        <v>639</v>
      </c>
      <c r="E1446" s="113">
        <v>759613.32</v>
      </c>
      <c r="F1446" s="227">
        <v>0</v>
      </c>
      <c r="G1446" s="113">
        <v>0</v>
      </c>
      <c r="H1446" s="113">
        <v>0</v>
      </c>
      <c r="I1446" s="113">
        <v>0</v>
      </c>
      <c r="J1446" s="113">
        <v>0</v>
      </c>
      <c r="K1446" s="113">
        <v>0</v>
      </c>
      <c r="L1446" s="113">
        <v>0</v>
      </c>
      <c r="M1446" s="113">
        <v>0</v>
      </c>
      <c r="N1446" s="113">
        <v>0</v>
      </c>
      <c r="O1446" s="113">
        <v>0</v>
      </c>
      <c r="P1446" s="113">
        <v>0</v>
      </c>
      <c r="Q1446" s="113">
        <v>0</v>
      </c>
      <c r="R1446" s="113">
        <v>0</v>
      </c>
      <c r="S1446" s="113">
        <v>0</v>
      </c>
      <c r="T1446" s="113">
        <v>0</v>
      </c>
      <c r="U1446" s="113">
        <v>0</v>
      </c>
      <c r="V1446" s="113">
        <v>0</v>
      </c>
      <c r="W1446" s="113">
        <v>0</v>
      </c>
      <c r="X1446" s="190">
        <v>0</v>
      </c>
      <c r="Y1446" s="113"/>
    </row>
    <row r="1447" spans="1:25" ht="21.75" customHeight="1" x14ac:dyDescent="0.25">
      <c r="A1447" s="118">
        <v>194</v>
      </c>
      <c r="B1447" s="143" t="s">
        <v>1048</v>
      </c>
      <c r="C1447" s="113">
        <v>992947.91</v>
      </c>
      <c r="D1447" s="278" t="s">
        <v>639</v>
      </c>
      <c r="E1447" s="113">
        <v>992947.91</v>
      </c>
      <c r="F1447" s="227">
        <v>0</v>
      </c>
      <c r="G1447" s="113">
        <v>0</v>
      </c>
      <c r="H1447" s="113">
        <v>0</v>
      </c>
      <c r="I1447" s="113">
        <v>0</v>
      </c>
      <c r="J1447" s="113">
        <v>0</v>
      </c>
      <c r="K1447" s="113">
        <v>0</v>
      </c>
      <c r="L1447" s="113">
        <v>0</v>
      </c>
      <c r="M1447" s="113">
        <v>0</v>
      </c>
      <c r="N1447" s="113">
        <v>0</v>
      </c>
      <c r="O1447" s="113">
        <v>0</v>
      </c>
      <c r="P1447" s="113">
        <v>0</v>
      </c>
      <c r="Q1447" s="113">
        <v>0</v>
      </c>
      <c r="R1447" s="113">
        <v>0</v>
      </c>
      <c r="S1447" s="113">
        <v>0</v>
      </c>
      <c r="T1447" s="113">
        <v>0</v>
      </c>
      <c r="U1447" s="113">
        <v>0</v>
      </c>
      <c r="V1447" s="113">
        <v>0</v>
      </c>
      <c r="W1447" s="113">
        <v>0</v>
      </c>
      <c r="X1447" s="190">
        <v>0</v>
      </c>
      <c r="Y1447" s="113"/>
    </row>
    <row r="1448" spans="1:25" ht="21.75" customHeight="1" x14ac:dyDescent="0.25">
      <c r="A1448" s="118">
        <v>195</v>
      </c>
      <c r="B1448" s="143" t="s">
        <v>1286</v>
      </c>
      <c r="C1448" s="113">
        <v>1112484.55</v>
      </c>
      <c r="D1448" s="278" t="s">
        <v>639</v>
      </c>
      <c r="E1448" s="113">
        <v>1112484.55</v>
      </c>
      <c r="F1448" s="227">
        <v>0</v>
      </c>
      <c r="G1448" s="113">
        <v>0</v>
      </c>
      <c r="H1448" s="113">
        <v>0</v>
      </c>
      <c r="I1448" s="113">
        <v>0</v>
      </c>
      <c r="J1448" s="113">
        <v>0</v>
      </c>
      <c r="K1448" s="113">
        <v>0</v>
      </c>
      <c r="L1448" s="113">
        <v>0</v>
      </c>
      <c r="M1448" s="113">
        <v>0</v>
      </c>
      <c r="N1448" s="113">
        <v>0</v>
      </c>
      <c r="O1448" s="113">
        <v>0</v>
      </c>
      <c r="P1448" s="113">
        <v>0</v>
      </c>
      <c r="Q1448" s="113">
        <v>0</v>
      </c>
      <c r="R1448" s="113">
        <v>0</v>
      </c>
      <c r="S1448" s="113">
        <v>0</v>
      </c>
      <c r="T1448" s="113">
        <v>0</v>
      </c>
      <c r="U1448" s="113">
        <v>0</v>
      </c>
      <c r="V1448" s="113">
        <v>0</v>
      </c>
      <c r="W1448" s="113">
        <v>0</v>
      </c>
      <c r="X1448" s="190">
        <v>0</v>
      </c>
      <c r="Y1448" s="113"/>
    </row>
    <row r="1449" spans="1:25" ht="21.75" customHeight="1" x14ac:dyDescent="0.25">
      <c r="A1449" s="118">
        <v>196</v>
      </c>
      <c r="B1449" s="143" t="s">
        <v>1287</v>
      </c>
      <c r="C1449" s="113">
        <v>629598.55000000005</v>
      </c>
      <c r="D1449" s="278" t="s">
        <v>639</v>
      </c>
      <c r="E1449" s="113">
        <v>629598.55000000005</v>
      </c>
      <c r="F1449" s="227">
        <v>0</v>
      </c>
      <c r="G1449" s="113">
        <v>0</v>
      </c>
      <c r="H1449" s="113">
        <v>0</v>
      </c>
      <c r="I1449" s="113">
        <v>0</v>
      </c>
      <c r="J1449" s="113">
        <v>0</v>
      </c>
      <c r="K1449" s="113">
        <v>0</v>
      </c>
      <c r="L1449" s="113">
        <v>0</v>
      </c>
      <c r="M1449" s="113">
        <v>0</v>
      </c>
      <c r="N1449" s="113">
        <v>0</v>
      </c>
      <c r="O1449" s="113">
        <v>0</v>
      </c>
      <c r="P1449" s="113">
        <v>0</v>
      </c>
      <c r="Q1449" s="113">
        <v>0</v>
      </c>
      <c r="R1449" s="113">
        <v>0</v>
      </c>
      <c r="S1449" s="113">
        <v>0</v>
      </c>
      <c r="T1449" s="113">
        <v>0</v>
      </c>
      <c r="U1449" s="113">
        <v>0</v>
      </c>
      <c r="V1449" s="113">
        <v>0</v>
      </c>
      <c r="W1449" s="113">
        <v>0</v>
      </c>
      <c r="X1449" s="190">
        <v>0</v>
      </c>
      <c r="Y1449" s="113"/>
    </row>
    <row r="1450" spans="1:25" ht="21.75" customHeight="1" x14ac:dyDescent="0.25">
      <c r="A1450" s="118">
        <v>197</v>
      </c>
      <c r="B1450" s="143" t="s">
        <v>1049</v>
      </c>
      <c r="C1450" s="113">
        <v>373710.9</v>
      </c>
      <c r="D1450" s="278" t="s">
        <v>626</v>
      </c>
      <c r="E1450" s="113">
        <v>373710.9</v>
      </c>
      <c r="F1450" s="227">
        <v>0</v>
      </c>
      <c r="G1450" s="113">
        <v>0</v>
      </c>
      <c r="H1450" s="113">
        <v>0</v>
      </c>
      <c r="I1450" s="113">
        <v>0</v>
      </c>
      <c r="J1450" s="113">
        <v>0</v>
      </c>
      <c r="K1450" s="113">
        <v>0</v>
      </c>
      <c r="L1450" s="113">
        <v>0</v>
      </c>
      <c r="M1450" s="113">
        <v>0</v>
      </c>
      <c r="N1450" s="113">
        <v>0</v>
      </c>
      <c r="O1450" s="113">
        <v>0</v>
      </c>
      <c r="P1450" s="113">
        <v>0</v>
      </c>
      <c r="Q1450" s="113">
        <v>0</v>
      </c>
      <c r="R1450" s="113">
        <v>0</v>
      </c>
      <c r="S1450" s="113">
        <v>0</v>
      </c>
      <c r="T1450" s="113">
        <v>0</v>
      </c>
      <c r="U1450" s="113">
        <v>0</v>
      </c>
      <c r="V1450" s="113">
        <v>0</v>
      </c>
      <c r="W1450" s="113">
        <v>0</v>
      </c>
      <c r="X1450" s="190">
        <v>0</v>
      </c>
      <c r="Y1450" s="113"/>
    </row>
    <row r="1451" spans="1:25" ht="21.75" customHeight="1" x14ac:dyDescent="0.25">
      <c r="A1451" s="118">
        <v>198</v>
      </c>
      <c r="B1451" s="143" t="s">
        <v>1288</v>
      </c>
      <c r="C1451" s="113">
        <v>2730439.8</v>
      </c>
      <c r="D1451" s="278"/>
      <c r="E1451" s="113">
        <v>0</v>
      </c>
      <c r="F1451" s="227">
        <v>0</v>
      </c>
      <c r="G1451" s="113">
        <v>0</v>
      </c>
      <c r="H1451" s="113">
        <v>1051</v>
      </c>
      <c r="I1451" s="113">
        <v>2730439.8</v>
      </c>
      <c r="J1451" s="113">
        <v>0</v>
      </c>
      <c r="K1451" s="113">
        <v>0</v>
      </c>
      <c r="L1451" s="113">
        <v>0</v>
      </c>
      <c r="M1451" s="113">
        <v>0</v>
      </c>
      <c r="N1451" s="113">
        <v>0</v>
      </c>
      <c r="O1451" s="113">
        <v>0</v>
      </c>
      <c r="P1451" s="113">
        <v>0</v>
      </c>
      <c r="Q1451" s="113">
        <v>0</v>
      </c>
      <c r="R1451" s="113">
        <v>0</v>
      </c>
      <c r="S1451" s="113">
        <v>0</v>
      </c>
      <c r="T1451" s="113">
        <v>0</v>
      </c>
      <c r="U1451" s="113">
        <v>0</v>
      </c>
      <c r="V1451" s="113">
        <v>0</v>
      </c>
      <c r="W1451" s="113">
        <v>0</v>
      </c>
      <c r="X1451" s="190">
        <v>0</v>
      </c>
      <c r="Y1451" s="113"/>
    </row>
    <row r="1452" spans="1:25" ht="21.75" customHeight="1" x14ac:dyDescent="0.25">
      <c r="A1452" s="118">
        <v>199</v>
      </c>
      <c r="B1452" s="143" t="s">
        <v>1289</v>
      </c>
      <c r="C1452" s="113">
        <v>833114.35</v>
      </c>
      <c r="D1452" s="278" t="s">
        <v>639</v>
      </c>
      <c r="E1452" s="113">
        <v>833114.35</v>
      </c>
      <c r="F1452" s="227">
        <v>0</v>
      </c>
      <c r="G1452" s="113">
        <v>0</v>
      </c>
      <c r="H1452" s="113">
        <v>0</v>
      </c>
      <c r="I1452" s="113">
        <v>0</v>
      </c>
      <c r="J1452" s="113">
        <v>0</v>
      </c>
      <c r="K1452" s="113">
        <v>0</v>
      </c>
      <c r="L1452" s="113">
        <v>0</v>
      </c>
      <c r="M1452" s="113">
        <v>0</v>
      </c>
      <c r="N1452" s="113">
        <v>0</v>
      </c>
      <c r="O1452" s="113">
        <v>0</v>
      </c>
      <c r="P1452" s="113">
        <v>0</v>
      </c>
      <c r="Q1452" s="113">
        <v>0</v>
      </c>
      <c r="R1452" s="113">
        <v>0</v>
      </c>
      <c r="S1452" s="113">
        <v>0</v>
      </c>
      <c r="T1452" s="113">
        <v>0</v>
      </c>
      <c r="U1452" s="113">
        <v>0</v>
      </c>
      <c r="V1452" s="113">
        <v>0</v>
      </c>
      <c r="W1452" s="113">
        <v>0</v>
      </c>
      <c r="X1452" s="190">
        <v>0</v>
      </c>
      <c r="Y1452" s="113"/>
    </row>
    <row r="1453" spans="1:25" ht="21.75" customHeight="1" x14ac:dyDescent="0.25">
      <c r="A1453" s="118">
        <v>200</v>
      </c>
      <c r="B1453" s="143" t="s">
        <v>1290</v>
      </c>
      <c r="C1453" s="113">
        <v>888361.1</v>
      </c>
      <c r="D1453" s="278"/>
      <c r="F1453" s="227">
        <v>0</v>
      </c>
      <c r="G1453" s="113">
        <v>0</v>
      </c>
      <c r="H1453" s="113">
        <v>0</v>
      </c>
      <c r="I1453" s="113">
        <v>0</v>
      </c>
      <c r="J1453" s="113">
        <v>0</v>
      </c>
      <c r="K1453" s="113">
        <v>0</v>
      </c>
      <c r="L1453" s="113">
        <v>0</v>
      </c>
      <c r="M1453" s="113">
        <v>0</v>
      </c>
      <c r="N1453" s="113">
        <v>0</v>
      </c>
      <c r="O1453" s="113">
        <v>0</v>
      </c>
      <c r="P1453" s="113">
        <v>0</v>
      </c>
      <c r="Q1453" s="113">
        <v>0</v>
      </c>
      <c r="R1453" s="113">
        <v>0</v>
      </c>
      <c r="S1453" s="113">
        <v>0</v>
      </c>
      <c r="T1453" s="113">
        <v>888361.1</v>
      </c>
      <c r="U1453" s="113">
        <v>0</v>
      </c>
      <c r="V1453" s="113">
        <v>0</v>
      </c>
      <c r="W1453" s="113">
        <v>0</v>
      </c>
      <c r="X1453" s="190">
        <v>0</v>
      </c>
      <c r="Y1453" s="113"/>
    </row>
    <row r="1454" spans="1:25" ht="21.75" customHeight="1" x14ac:dyDescent="0.25">
      <c r="A1454" s="118">
        <v>201</v>
      </c>
      <c r="B1454" s="143" t="s">
        <v>1291</v>
      </c>
      <c r="C1454" s="113">
        <v>876574.6</v>
      </c>
      <c r="D1454" s="278"/>
      <c r="F1454" s="227">
        <v>0</v>
      </c>
      <c r="G1454" s="113">
        <v>0</v>
      </c>
      <c r="H1454" s="113">
        <v>0</v>
      </c>
      <c r="I1454" s="113">
        <v>0</v>
      </c>
      <c r="J1454" s="113">
        <v>0</v>
      </c>
      <c r="K1454" s="113">
        <v>0</v>
      </c>
      <c r="L1454" s="113">
        <v>0</v>
      </c>
      <c r="M1454" s="113">
        <v>0</v>
      </c>
      <c r="N1454" s="113">
        <v>0</v>
      </c>
      <c r="O1454" s="113">
        <v>0</v>
      </c>
      <c r="P1454" s="113">
        <v>0</v>
      </c>
      <c r="Q1454" s="113">
        <v>0</v>
      </c>
      <c r="R1454" s="113">
        <v>0</v>
      </c>
      <c r="S1454" s="113">
        <v>0</v>
      </c>
      <c r="T1454" s="113">
        <v>876574.6</v>
      </c>
      <c r="U1454" s="113">
        <v>0</v>
      </c>
      <c r="V1454" s="113">
        <v>0</v>
      </c>
      <c r="W1454" s="113">
        <v>0</v>
      </c>
      <c r="X1454" s="190">
        <v>0</v>
      </c>
      <c r="Y1454" s="113"/>
    </row>
    <row r="1455" spans="1:25" ht="21.75" customHeight="1" x14ac:dyDescent="0.25">
      <c r="A1455" s="118">
        <v>202</v>
      </c>
      <c r="B1455" s="143" t="s">
        <v>1292</v>
      </c>
      <c r="C1455" s="113">
        <v>884079.28</v>
      </c>
      <c r="D1455" s="278"/>
      <c r="F1455" s="227">
        <v>0</v>
      </c>
      <c r="G1455" s="113">
        <v>0</v>
      </c>
      <c r="H1455" s="113">
        <v>0</v>
      </c>
      <c r="I1455" s="113">
        <v>0</v>
      </c>
      <c r="J1455" s="113">
        <v>0</v>
      </c>
      <c r="K1455" s="113">
        <v>0</v>
      </c>
      <c r="L1455" s="113">
        <v>0</v>
      </c>
      <c r="M1455" s="113">
        <v>0</v>
      </c>
      <c r="N1455" s="113">
        <v>0</v>
      </c>
      <c r="O1455" s="113">
        <v>0</v>
      </c>
      <c r="P1455" s="113">
        <v>0</v>
      </c>
      <c r="Q1455" s="113">
        <v>0</v>
      </c>
      <c r="R1455" s="113">
        <v>0</v>
      </c>
      <c r="S1455" s="113">
        <v>0</v>
      </c>
      <c r="T1455" s="113">
        <v>884079.28</v>
      </c>
      <c r="U1455" s="113">
        <v>0</v>
      </c>
      <c r="V1455" s="113">
        <v>0</v>
      </c>
      <c r="W1455" s="113">
        <v>0</v>
      </c>
      <c r="X1455" s="190">
        <v>0</v>
      </c>
      <c r="Y1455" s="113"/>
    </row>
    <row r="1456" spans="1:25" ht="21.75" customHeight="1" x14ac:dyDescent="0.25">
      <c r="A1456" s="118">
        <v>203</v>
      </c>
      <c r="B1456" s="143" t="s">
        <v>1293</v>
      </c>
      <c r="C1456" s="113">
        <v>884416.92</v>
      </c>
      <c r="D1456" s="278"/>
      <c r="F1456" s="227">
        <v>0</v>
      </c>
      <c r="G1456" s="113">
        <v>0</v>
      </c>
      <c r="H1456" s="113">
        <v>0</v>
      </c>
      <c r="I1456" s="113">
        <v>0</v>
      </c>
      <c r="J1456" s="113">
        <v>0</v>
      </c>
      <c r="K1456" s="113">
        <v>0</v>
      </c>
      <c r="L1456" s="113">
        <v>0</v>
      </c>
      <c r="M1456" s="113">
        <v>0</v>
      </c>
      <c r="N1456" s="113">
        <v>0</v>
      </c>
      <c r="O1456" s="113">
        <v>0</v>
      </c>
      <c r="P1456" s="113">
        <v>0</v>
      </c>
      <c r="Q1456" s="113">
        <v>0</v>
      </c>
      <c r="R1456" s="113">
        <v>0</v>
      </c>
      <c r="S1456" s="113">
        <v>0</v>
      </c>
      <c r="T1456" s="113">
        <v>884416.92</v>
      </c>
      <c r="U1456" s="113">
        <v>0</v>
      </c>
      <c r="V1456" s="113">
        <v>0</v>
      </c>
      <c r="W1456" s="113">
        <v>0</v>
      </c>
      <c r="X1456" s="190">
        <v>0</v>
      </c>
      <c r="Y1456" s="113"/>
    </row>
    <row r="1457" spans="1:25" ht="21.75" customHeight="1" x14ac:dyDescent="0.25">
      <c r="A1457" s="118">
        <v>204</v>
      </c>
      <c r="B1457" s="143" t="s">
        <v>1050</v>
      </c>
      <c r="C1457" s="113">
        <v>973056.27</v>
      </c>
      <c r="D1457" s="278" t="s">
        <v>639</v>
      </c>
      <c r="E1457" s="113">
        <v>973056.27</v>
      </c>
      <c r="F1457" s="227">
        <v>0</v>
      </c>
      <c r="G1457" s="113">
        <v>0</v>
      </c>
      <c r="H1457" s="113">
        <v>0</v>
      </c>
      <c r="I1457" s="113">
        <v>0</v>
      </c>
      <c r="J1457" s="113">
        <v>0</v>
      </c>
      <c r="K1457" s="113">
        <v>0</v>
      </c>
      <c r="L1457" s="113">
        <v>0</v>
      </c>
      <c r="M1457" s="113">
        <v>0</v>
      </c>
      <c r="N1457" s="113">
        <v>0</v>
      </c>
      <c r="O1457" s="113">
        <v>0</v>
      </c>
      <c r="P1457" s="113">
        <v>0</v>
      </c>
      <c r="Q1457" s="113">
        <v>0</v>
      </c>
      <c r="R1457" s="113">
        <v>0</v>
      </c>
      <c r="S1457" s="113">
        <v>0</v>
      </c>
      <c r="T1457" s="113">
        <v>0</v>
      </c>
      <c r="U1457" s="113">
        <v>0</v>
      </c>
      <c r="V1457" s="113">
        <v>0</v>
      </c>
      <c r="W1457" s="113">
        <v>0</v>
      </c>
      <c r="X1457" s="190">
        <v>0</v>
      </c>
      <c r="Y1457" s="113"/>
    </row>
    <row r="1458" spans="1:25" ht="21.75" customHeight="1" x14ac:dyDescent="0.25">
      <c r="A1458" s="118">
        <v>205</v>
      </c>
      <c r="B1458" s="143" t="s">
        <v>1051</v>
      </c>
      <c r="C1458" s="113">
        <v>2071387.44</v>
      </c>
      <c r="D1458" s="278" t="s">
        <v>626</v>
      </c>
      <c r="E1458" s="113">
        <v>2071387.44</v>
      </c>
      <c r="F1458" s="227">
        <v>0</v>
      </c>
      <c r="G1458" s="113">
        <v>0</v>
      </c>
      <c r="H1458" s="113">
        <v>0</v>
      </c>
      <c r="I1458" s="113">
        <v>0</v>
      </c>
      <c r="J1458" s="113">
        <v>0</v>
      </c>
      <c r="K1458" s="113">
        <v>0</v>
      </c>
      <c r="L1458" s="113">
        <v>0</v>
      </c>
      <c r="M1458" s="113">
        <v>0</v>
      </c>
      <c r="N1458" s="113">
        <v>0</v>
      </c>
      <c r="O1458" s="113">
        <v>0</v>
      </c>
      <c r="P1458" s="113">
        <v>0</v>
      </c>
      <c r="Q1458" s="113">
        <v>0</v>
      </c>
      <c r="R1458" s="113">
        <v>0</v>
      </c>
      <c r="S1458" s="113">
        <v>0</v>
      </c>
      <c r="T1458" s="113">
        <v>0</v>
      </c>
      <c r="U1458" s="113">
        <v>0</v>
      </c>
      <c r="V1458" s="113">
        <v>0</v>
      </c>
      <c r="W1458" s="113">
        <v>0</v>
      </c>
      <c r="X1458" s="190">
        <v>0</v>
      </c>
      <c r="Y1458" s="113"/>
    </row>
    <row r="1459" spans="1:25" ht="21.75" customHeight="1" x14ac:dyDescent="0.25">
      <c r="A1459" s="118">
        <v>206</v>
      </c>
      <c r="B1459" s="143" t="s">
        <v>1294</v>
      </c>
      <c r="C1459" s="113">
        <v>3863303.77</v>
      </c>
      <c r="D1459" s="278"/>
      <c r="E1459" s="113">
        <v>0</v>
      </c>
      <c r="F1459" s="227">
        <v>0</v>
      </c>
      <c r="G1459" s="113">
        <v>0</v>
      </c>
      <c r="H1459" s="113">
        <v>1309</v>
      </c>
      <c r="I1459" s="113">
        <v>3863303.77</v>
      </c>
      <c r="J1459" s="113">
        <v>0</v>
      </c>
      <c r="K1459" s="113">
        <v>0</v>
      </c>
      <c r="L1459" s="113">
        <v>0</v>
      </c>
      <c r="M1459" s="113">
        <v>0</v>
      </c>
      <c r="N1459" s="113">
        <v>0</v>
      </c>
      <c r="O1459" s="113">
        <v>0</v>
      </c>
      <c r="P1459" s="113">
        <v>0</v>
      </c>
      <c r="Q1459" s="113">
        <v>0</v>
      </c>
      <c r="R1459" s="113">
        <v>0</v>
      </c>
      <c r="S1459" s="113">
        <v>0</v>
      </c>
      <c r="T1459" s="113">
        <v>0</v>
      </c>
      <c r="U1459" s="113">
        <v>0</v>
      </c>
      <c r="V1459" s="113">
        <v>0</v>
      </c>
      <c r="W1459" s="113">
        <v>0</v>
      </c>
      <c r="X1459" s="190">
        <v>0</v>
      </c>
      <c r="Y1459" s="113"/>
    </row>
    <row r="1460" spans="1:25" ht="21.75" customHeight="1" x14ac:dyDescent="0.25">
      <c r="A1460" s="118">
        <v>207</v>
      </c>
      <c r="B1460" s="143" t="s">
        <v>1295</v>
      </c>
      <c r="C1460" s="113">
        <v>826553.84</v>
      </c>
      <c r="D1460" s="278" t="s">
        <v>639</v>
      </c>
      <c r="E1460" s="113">
        <v>826553.84</v>
      </c>
      <c r="F1460" s="227">
        <v>0</v>
      </c>
      <c r="G1460" s="113">
        <v>0</v>
      </c>
      <c r="H1460" s="113">
        <v>0</v>
      </c>
      <c r="I1460" s="113">
        <v>0</v>
      </c>
      <c r="J1460" s="113">
        <v>0</v>
      </c>
      <c r="K1460" s="113">
        <v>0</v>
      </c>
      <c r="L1460" s="113">
        <v>0</v>
      </c>
      <c r="M1460" s="113">
        <v>0</v>
      </c>
      <c r="N1460" s="113">
        <v>0</v>
      </c>
      <c r="O1460" s="113">
        <v>0</v>
      </c>
      <c r="P1460" s="113">
        <v>0</v>
      </c>
      <c r="Q1460" s="113">
        <v>0</v>
      </c>
      <c r="R1460" s="113">
        <v>0</v>
      </c>
      <c r="S1460" s="113">
        <v>0</v>
      </c>
      <c r="T1460" s="113">
        <v>0</v>
      </c>
      <c r="U1460" s="113">
        <v>0</v>
      </c>
      <c r="V1460" s="113">
        <v>0</v>
      </c>
      <c r="W1460" s="113">
        <v>0</v>
      </c>
      <c r="X1460" s="190">
        <v>0</v>
      </c>
      <c r="Y1460" s="113"/>
    </row>
    <row r="1461" spans="1:25" ht="21.75" customHeight="1" x14ac:dyDescent="0.25">
      <c r="A1461" s="118">
        <v>208</v>
      </c>
      <c r="B1461" s="143" t="s">
        <v>1296</v>
      </c>
      <c r="C1461" s="113">
        <v>847472.75</v>
      </c>
      <c r="D1461" s="278" t="s">
        <v>639</v>
      </c>
      <c r="E1461" s="113">
        <v>847472.75</v>
      </c>
      <c r="F1461" s="227">
        <v>0</v>
      </c>
      <c r="G1461" s="113">
        <v>0</v>
      </c>
      <c r="H1461" s="113">
        <v>0</v>
      </c>
      <c r="I1461" s="113">
        <v>0</v>
      </c>
      <c r="J1461" s="113">
        <v>0</v>
      </c>
      <c r="K1461" s="113">
        <v>0</v>
      </c>
      <c r="L1461" s="113">
        <v>0</v>
      </c>
      <c r="M1461" s="113">
        <v>0</v>
      </c>
      <c r="N1461" s="113">
        <v>0</v>
      </c>
      <c r="O1461" s="113">
        <v>0</v>
      </c>
      <c r="P1461" s="113">
        <v>0</v>
      </c>
      <c r="Q1461" s="113">
        <v>0</v>
      </c>
      <c r="R1461" s="113">
        <v>0</v>
      </c>
      <c r="S1461" s="113">
        <v>0</v>
      </c>
      <c r="T1461" s="113">
        <v>0</v>
      </c>
      <c r="U1461" s="113">
        <v>0</v>
      </c>
      <c r="V1461" s="113">
        <v>0</v>
      </c>
      <c r="W1461" s="113">
        <v>0</v>
      </c>
      <c r="X1461" s="190">
        <v>0</v>
      </c>
      <c r="Y1461" s="113"/>
    </row>
    <row r="1462" spans="1:25" ht="21.75" customHeight="1" x14ac:dyDescent="0.25">
      <c r="A1462" s="118">
        <v>209</v>
      </c>
      <c r="B1462" s="143" t="s">
        <v>1297</v>
      </c>
      <c r="C1462" s="113">
        <v>3024311.9</v>
      </c>
      <c r="D1462" s="278"/>
      <c r="E1462" s="113">
        <v>0</v>
      </c>
      <c r="F1462" s="227">
        <v>0</v>
      </c>
      <c r="G1462" s="113">
        <v>0</v>
      </c>
      <c r="H1462" s="113">
        <v>0</v>
      </c>
      <c r="I1462" s="113">
        <v>0</v>
      </c>
      <c r="J1462" s="113">
        <v>0</v>
      </c>
      <c r="K1462" s="113">
        <v>0</v>
      </c>
      <c r="L1462" s="113">
        <v>2600</v>
      </c>
      <c r="M1462" s="113">
        <v>3024311.9</v>
      </c>
      <c r="N1462" s="113">
        <v>0</v>
      </c>
      <c r="O1462" s="113">
        <v>0</v>
      </c>
      <c r="P1462" s="113">
        <v>0</v>
      </c>
      <c r="Q1462" s="113">
        <v>0</v>
      </c>
      <c r="R1462" s="113">
        <v>0</v>
      </c>
      <c r="S1462" s="113">
        <v>0</v>
      </c>
      <c r="T1462" s="113">
        <v>0</v>
      </c>
      <c r="U1462" s="113">
        <v>0</v>
      </c>
      <c r="V1462" s="113">
        <v>0</v>
      </c>
      <c r="W1462" s="113">
        <v>0</v>
      </c>
      <c r="X1462" s="190">
        <v>0</v>
      </c>
      <c r="Y1462" s="113"/>
    </row>
    <row r="1463" spans="1:25" ht="21.75" customHeight="1" x14ac:dyDescent="0.25">
      <c r="A1463" s="118">
        <v>210</v>
      </c>
      <c r="B1463" s="143" t="s">
        <v>1052</v>
      </c>
      <c r="C1463" s="113">
        <v>385132.11</v>
      </c>
      <c r="D1463" s="278" t="s">
        <v>639</v>
      </c>
      <c r="E1463" s="113">
        <v>385132.11</v>
      </c>
      <c r="F1463" s="227">
        <v>0</v>
      </c>
      <c r="G1463" s="113">
        <v>0</v>
      </c>
      <c r="H1463" s="113">
        <v>0</v>
      </c>
      <c r="I1463" s="113">
        <v>0</v>
      </c>
      <c r="J1463" s="113">
        <v>0</v>
      </c>
      <c r="K1463" s="113">
        <v>0</v>
      </c>
      <c r="L1463" s="113">
        <v>0</v>
      </c>
      <c r="M1463" s="113">
        <v>0</v>
      </c>
      <c r="N1463" s="113">
        <v>0</v>
      </c>
      <c r="O1463" s="113">
        <v>0</v>
      </c>
      <c r="P1463" s="113">
        <v>0</v>
      </c>
      <c r="Q1463" s="113">
        <v>0</v>
      </c>
      <c r="R1463" s="113">
        <v>0</v>
      </c>
      <c r="S1463" s="113">
        <v>0</v>
      </c>
      <c r="T1463" s="113">
        <v>0</v>
      </c>
      <c r="U1463" s="113">
        <v>0</v>
      </c>
      <c r="V1463" s="113">
        <v>0</v>
      </c>
      <c r="W1463" s="113">
        <v>0</v>
      </c>
      <c r="X1463" s="190">
        <v>0</v>
      </c>
      <c r="Y1463" s="113"/>
    </row>
    <row r="1464" spans="1:25" ht="21.75" customHeight="1" x14ac:dyDescent="0.25">
      <c r="A1464" s="118">
        <v>211</v>
      </c>
      <c r="B1464" s="143" t="s">
        <v>1053</v>
      </c>
      <c r="C1464" s="113">
        <v>752006.87</v>
      </c>
      <c r="D1464" s="278" t="s">
        <v>639</v>
      </c>
      <c r="E1464" s="113">
        <v>752006.87</v>
      </c>
      <c r="F1464" s="227">
        <v>0</v>
      </c>
      <c r="G1464" s="113">
        <v>0</v>
      </c>
      <c r="H1464" s="113">
        <v>0</v>
      </c>
      <c r="I1464" s="113">
        <v>0</v>
      </c>
      <c r="J1464" s="113">
        <v>0</v>
      </c>
      <c r="K1464" s="113">
        <v>0</v>
      </c>
      <c r="L1464" s="113">
        <v>0</v>
      </c>
      <c r="M1464" s="113">
        <v>0</v>
      </c>
      <c r="N1464" s="113">
        <v>0</v>
      </c>
      <c r="O1464" s="113">
        <v>0</v>
      </c>
      <c r="P1464" s="113">
        <v>0</v>
      </c>
      <c r="Q1464" s="113">
        <v>0</v>
      </c>
      <c r="R1464" s="113">
        <v>0</v>
      </c>
      <c r="S1464" s="113">
        <v>0</v>
      </c>
      <c r="T1464" s="113">
        <v>0</v>
      </c>
      <c r="U1464" s="113">
        <v>0</v>
      </c>
      <c r="V1464" s="113">
        <v>0</v>
      </c>
      <c r="W1464" s="113">
        <v>0</v>
      </c>
      <c r="X1464" s="190">
        <v>0</v>
      </c>
      <c r="Y1464" s="113"/>
    </row>
    <row r="1465" spans="1:25" ht="21.75" customHeight="1" x14ac:dyDescent="0.25">
      <c r="A1465" s="118">
        <v>212</v>
      </c>
      <c r="B1465" s="143" t="s">
        <v>1054</v>
      </c>
      <c r="C1465" s="113">
        <v>375863.35</v>
      </c>
      <c r="D1465" s="278" t="s">
        <v>639</v>
      </c>
      <c r="E1465" s="113">
        <v>375863.35</v>
      </c>
      <c r="F1465" s="227">
        <v>0</v>
      </c>
      <c r="G1465" s="113">
        <v>0</v>
      </c>
      <c r="H1465" s="113">
        <v>0</v>
      </c>
      <c r="I1465" s="113">
        <v>0</v>
      </c>
      <c r="J1465" s="113">
        <v>0</v>
      </c>
      <c r="K1465" s="113">
        <v>0</v>
      </c>
      <c r="L1465" s="113">
        <v>0</v>
      </c>
      <c r="M1465" s="113">
        <v>0</v>
      </c>
      <c r="N1465" s="113">
        <v>0</v>
      </c>
      <c r="O1465" s="113">
        <v>0</v>
      </c>
      <c r="P1465" s="113">
        <v>0</v>
      </c>
      <c r="Q1465" s="113">
        <v>0</v>
      </c>
      <c r="R1465" s="113">
        <v>0</v>
      </c>
      <c r="S1465" s="113">
        <v>0</v>
      </c>
      <c r="T1465" s="113">
        <v>0</v>
      </c>
      <c r="U1465" s="113">
        <v>0</v>
      </c>
      <c r="V1465" s="113">
        <v>0</v>
      </c>
      <c r="W1465" s="113">
        <v>0</v>
      </c>
      <c r="X1465" s="190">
        <v>0</v>
      </c>
      <c r="Y1465" s="113"/>
    </row>
    <row r="1466" spans="1:25" ht="21.75" customHeight="1" x14ac:dyDescent="0.25">
      <c r="A1466" s="118">
        <v>213</v>
      </c>
      <c r="B1466" s="143" t="s">
        <v>1055</v>
      </c>
      <c r="C1466" s="113">
        <v>756839.7</v>
      </c>
      <c r="D1466" s="278" t="s">
        <v>639</v>
      </c>
      <c r="E1466" s="113">
        <v>756839.7</v>
      </c>
      <c r="F1466" s="227">
        <v>0</v>
      </c>
      <c r="G1466" s="113">
        <v>0</v>
      </c>
      <c r="H1466" s="113">
        <v>0</v>
      </c>
      <c r="I1466" s="113">
        <v>0</v>
      </c>
      <c r="J1466" s="113">
        <v>0</v>
      </c>
      <c r="K1466" s="113">
        <v>0</v>
      </c>
      <c r="L1466" s="113">
        <v>0</v>
      </c>
      <c r="M1466" s="113">
        <v>0</v>
      </c>
      <c r="N1466" s="113">
        <v>0</v>
      </c>
      <c r="O1466" s="113">
        <v>0</v>
      </c>
      <c r="P1466" s="113">
        <v>0</v>
      </c>
      <c r="Q1466" s="113">
        <v>0</v>
      </c>
      <c r="R1466" s="113">
        <v>0</v>
      </c>
      <c r="S1466" s="113">
        <v>0</v>
      </c>
      <c r="T1466" s="113">
        <v>0</v>
      </c>
      <c r="U1466" s="113">
        <v>0</v>
      </c>
      <c r="V1466" s="113">
        <v>0</v>
      </c>
      <c r="W1466" s="113">
        <v>0</v>
      </c>
      <c r="X1466" s="190">
        <v>0</v>
      </c>
      <c r="Y1466" s="113"/>
    </row>
    <row r="1467" spans="1:25" ht="21.75" customHeight="1" x14ac:dyDescent="0.25">
      <c r="A1467" s="118">
        <v>214</v>
      </c>
      <c r="B1467" s="143" t="s">
        <v>1298</v>
      </c>
      <c r="C1467" s="113">
        <v>871504.65</v>
      </c>
      <c r="D1467" s="278" t="s">
        <v>626</v>
      </c>
      <c r="E1467" s="113">
        <v>871504.65</v>
      </c>
      <c r="F1467" s="227">
        <v>0</v>
      </c>
      <c r="G1467" s="113">
        <v>0</v>
      </c>
      <c r="H1467" s="113">
        <v>0</v>
      </c>
      <c r="I1467" s="113">
        <v>0</v>
      </c>
      <c r="J1467" s="113">
        <v>0</v>
      </c>
      <c r="K1467" s="113">
        <v>0</v>
      </c>
      <c r="L1467" s="113">
        <v>0</v>
      </c>
      <c r="M1467" s="113">
        <v>0</v>
      </c>
      <c r="N1467" s="113">
        <v>0</v>
      </c>
      <c r="O1467" s="113">
        <v>0</v>
      </c>
      <c r="P1467" s="113">
        <v>0</v>
      </c>
      <c r="Q1467" s="113">
        <v>0</v>
      </c>
      <c r="R1467" s="113">
        <v>0</v>
      </c>
      <c r="S1467" s="113">
        <v>0</v>
      </c>
      <c r="T1467" s="113">
        <v>0</v>
      </c>
      <c r="U1467" s="113">
        <v>0</v>
      </c>
      <c r="V1467" s="113">
        <v>0</v>
      </c>
      <c r="W1467" s="113">
        <v>0</v>
      </c>
      <c r="X1467" s="190">
        <v>0</v>
      </c>
      <c r="Y1467" s="113"/>
    </row>
    <row r="1468" spans="1:25" ht="21.75" customHeight="1" x14ac:dyDescent="0.25">
      <c r="A1468" s="118">
        <v>215</v>
      </c>
      <c r="B1468" s="143" t="s">
        <v>1299</v>
      </c>
      <c r="C1468" s="113">
        <v>876516.42</v>
      </c>
      <c r="D1468" s="278" t="s">
        <v>639</v>
      </c>
      <c r="E1468" s="113">
        <v>876516.42</v>
      </c>
      <c r="F1468" s="227">
        <v>0</v>
      </c>
      <c r="G1468" s="113">
        <v>0</v>
      </c>
      <c r="H1468" s="113">
        <v>0</v>
      </c>
      <c r="I1468" s="113">
        <v>0</v>
      </c>
      <c r="J1468" s="113">
        <v>0</v>
      </c>
      <c r="K1468" s="113">
        <v>0</v>
      </c>
      <c r="L1468" s="113">
        <v>0</v>
      </c>
      <c r="M1468" s="113">
        <v>0</v>
      </c>
      <c r="N1468" s="113">
        <v>0</v>
      </c>
      <c r="O1468" s="113">
        <v>0</v>
      </c>
      <c r="P1468" s="113">
        <v>0</v>
      </c>
      <c r="Q1468" s="113">
        <v>0</v>
      </c>
      <c r="R1468" s="113">
        <v>0</v>
      </c>
      <c r="S1468" s="113">
        <v>0</v>
      </c>
      <c r="T1468" s="113">
        <v>0</v>
      </c>
      <c r="U1468" s="113">
        <v>0</v>
      </c>
      <c r="V1468" s="113">
        <v>0</v>
      </c>
      <c r="W1468" s="113">
        <v>0</v>
      </c>
      <c r="X1468" s="190">
        <v>0</v>
      </c>
      <c r="Y1468" s="113"/>
    </row>
    <row r="1469" spans="1:25" ht="21.75" customHeight="1" x14ac:dyDescent="0.25">
      <c r="A1469" s="118">
        <v>216</v>
      </c>
      <c r="B1469" s="143" t="s">
        <v>1056</v>
      </c>
      <c r="C1469" s="113">
        <v>361014.66</v>
      </c>
      <c r="D1469" s="278" t="s">
        <v>639</v>
      </c>
      <c r="E1469" s="113">
        <v>361014.66</v>
      </c>
      <c r="F1469" s="227">
        <v>0</v>
      </c>
      <c r="G1469" s="113">
        <v>0</v>
      </c>
      <c r="H1469" s="113">
        <v>0</v>
      </c>
      <c r="I1469" s="113">
        <v>0</v>
      </c>
      <c r="J1469" s="113">
        <v>0</v>
      </c>
      <c r="K1469" s="113">
        <v>0</v>
      </c>
      <c r="L1469" s="113">
        <v>0</v>
      </c>
      <c r="M1469" s="113">
        <v>0</v>
      </c>
      <c r="N1469" s="113">
        <v>0</v>
      </c>
      <c r="O1469" s="113">
        <v>0</v>
      </c>
      <c r="P1469" s="113">
        <v>0</v>
      </c>
      <c r="Q1469" s="113">
        <v>0</v>
      </c>
      <c r="R1469" s="113">
        <v>0</v>
      </c>
      <c r="S1469" s="113">
        <v>0</v>
      </c>
      <c r="T1469" s="113">
        <v>0</v>
      </c>
      <c r="U1469" s="113">
        <v>0</v>
      </c>
      <c r="V1469" s="113">
        <v>0</v>
      </c>
      <c r="W1469" s="113">
        <v>0</v>
      </c>
      <c r="X1469" s="190">
        <v>0</v>
      </c>
      <c r="Y1469" s="113"/>
    </row>
    <row r="1470" spans="1:25" ht="21.75" customHeight="1" x14ac:dyDescent="0.25">
      <c r="A1470" s="118">
        <v>217</v>
      </c>
      <c r="B1470" s="143" t="s">
        <v>1300</v>
      </c>
      <c r="C1470" s="113">
        <v>740216.64</v>
      </c>
      <c r="D1470" s="278" t="s">
        <v>639</v>
      </c>
      <c r="E1470" s="113">
        <v>740216.64</v>
      </c>
      <c r="F1470" s="227">
        <v>0</v>
      </c>
      <c r="G1470" s="113">
        <v>0</v>
      </c>
      <c r="H1470" s="113">
        <v>0</v>
      </c>
      <c r="I1470" s="113">
        <v>0</v>
      </c>
      <c r="J1470" s="113">
        <v>0</v>
      </c>
      <c r="K1470" s="113">
        <v>0</v>
      </c>
      <c r="L1470" s="113">
        <v>0</v>
      </c>
      <c r="M1470" s="113">
        <v>0</v>
      </c>
      <c r="N1470" s="113">
        <v>0</v>
      </c>
      <c r="O1470" s="113">
        <v>0</v>
      </c>
      <c r="P1470" s="113">
        <v>0</v>
      </c>
      <c r="Q1470" s="113">
        <v>0</v>
      </c>
      <c r="R1470" s="113">
        <v>0</v>
      </c>
      <c r="S1470" s="113">
        <v>0</v>
      </c>
      <c r="T1470" s="113">
        <v>0</v>
      </c>
      <c r="U1470" s="113">
        <v>0</v>
      </c>
      <c r="V1470" s="113">
        <v>0</v>
      </c>
      <c r="W1470" s="113">
        <v>0</v>
      </c>
      <c r="X1470" s="190">
        <v>0</v>
      </c>
      <c r="Y1470" s="113"/>
    </row>
    <row r="1471" spans="1:25" ht="21.75" customHeight="1" x14ac:dyDescent="0.25">
      <c r="A1471" s="118">
        <v>218</v>
      </c>
      <c r="B1471" s="143" t="s">
        <v>1057</v>
      </c>
      <c r="C1471" s="113">
        <v>1982292.6</v>
      </c>
      <c r="D1471" s="278" t="s">
        <v>626</v>
      </c>
      <c r="E1471" s="113">
        <v>1982292.6</v>
      </c>
      <c r="F1471" s="227">
        <v>0</v>
      </c>
      <c r="G1471" s="113">
        <v>0</v>
      </c>
      <c r="H1471" s="113">
        <v>0</v>
      </c>
      <c r="I1471" s="113">
        <v>0</v>
      </c>
      <c r="J1471" s="113">
        <v>0</v>
      </c>
      <c r="K1471" s="113">
        <v>0</v>
      </c>
      <c r="L1471" s="113">
        <v>0</v>
      </c>
      <c r="M1471" s="113">
        <v>0</v>
      </c>
      <c r="N1471" s="113">
        <v>0</v>
      </c>
      <c r="O1471" s="113">
        <v>0</v>
      </c>
      <c r="P1471" s="113">
        <v>0</v>
      </c>
      <c r="Q1471" s="113">
        <v>0</v>
      </c>
      <c r="R1471" s="113">
        <v>0</v>
      </c>
      <c r="S1471" s="113">
        <v>0</v>
      </c>
      <c r="T1471" s="113">
        <v>0</v>
      </c>
      <c r="U1471" s="113">
        <v>0</v>
      </c>
      <c r="V1471" s="113">
        <v>0</v>
      </c>
      <c r="W1471" s="113">
        <v>0</v>
      </c>
      <c r="X1471" s="190">
        <v>0</v>
      </c>
      <c r="Y1471" s="113"/>
    </row>
    <row r="1472" spans="1:25" ht="21.75" customHeight="1" x14ac:dyDescent="0.25">
      <c r="A1472" s="118">
        <v>219</v>
      </c>
      <c r="B1472" s="143" t="s">
        <v>1301</v>
      </c>
      <c r="C1472" s="113">
        <v>1543859.31</v>
      </c>
      <c r="D1472" s="278" t="s">
        <v>626</v>
      </c>
      <c r="E1472" s="113">
        <v>1543859.31</v>
      </c>
      <c r="F1472" s="227">
        <v>0</v>
      </c>
      <c r="G1472" s="113">
        <v>0</v>
      </c>
      <c r="H1472" s="113">
        <v>0</v>
      </c>
      <c r="I1472" s="113">
        <v>0</v>
      </c>
      <c r="J1472" s="113">
        <v>0</v>
      </c>
      <c r="K1472" s="113">
        <v>0</v>
      </c>
      <c r="L1472" s="113">
        <v>0</v>
      </c>
      <c r="M1472" s="113">
        <v>0</v>
      </c>
      <c r="N1472" s="113">
        <v>0</v>
      </c>
      <c r="O1472" s="113">
        <v>0</v>
      </c>
      <c r="P1472" s="113">
        <v>0</v>
      </c>
      <c r="Q1472" s="113">
        <v>0</v>
      </c>
      <c r="R1472" s="113">
        <v>0</v>
      </c>
      <c r="S1472" s="113">
        <v>0</v>
      </c>
      <c r="T1472" s="113">
        <v>0</v>
      </c>
      <c r="U1472" s="113">
        <v>0</v>
      </c>
      <c r="V1472" s="113">
        <v>0</v>
      </c>
      <c r="W1472" s="113">
        <v>0</v>
      </c>
      <c r="X1472" s="190">
        <v>0</v>
      </c>
      <c r="Y1472" s="113"/>
    </row>
    <row r="1473" spans="1:25" ht="21.75" customHeight="1" x14ac:dyDescent="0.25">
      <c r="A1473" s="118">
        <v>220</v>
      </c>
      <c r="B1473" s="143" t="s">
        <v>1302</v>
      </c>
      <c r="C1473" s="113">
        <v>1909987.67</v>
      </c>
      <c r="D1473" s="278" t="s">
        <v>626</v>
      </c>
      <c r="E1473" s="113">
        <v>1909987.67</v>
      </c>
      <c r="F1473" s="227">
        <v>0</v>
      </c>
      <c r="G1473" s="113">
        <v>0</v>
      </c>
      <c r="H1473" s="113">
        <v>0</v>
      </c>
      <c r="I1473" s="113">
        <v>0</v>
      </c>
      <c r="J1473" s="113">
        <v>0</v>
      </c>
      <c r="K1473" s="113">
        <v>0</v>
      </c>
      <c r="L1473" s="113">
        <v>0</v>
      </c>
      <c r="M1473" s="113">
        <v>0</v>
      </c>
      <c r="N1473" s="113">
        <v>0</v>
      </c>
      <c r="O1473" s="113">
        <v>0</v>
      </c>
      <c r="P1473" s="113">
        <v>0</v>
      </c>
      <c r="Q1473" s="113">
        <v>0</v>
      </c>
      <c r="R1473" s="113">
        <v>0</v>
      </c>
      <c r="S1473" s="113">
        <v>0</v>
      </c>
      <c r="T1473" s="113">
        <v>0</v>
      </c>
      <c r="U1473" s="113">
        <v>0</v>
      </c>
      <c r="V1473" s="113">
        <v>0</v>
      </c>
      <c r="W1473" s="113">
        <v>0</v>
      </c>
      <c r="X1473" s="190">
        <v>0</v>
      </c>
      <c r="Y1473" s="113"/>
    </row>
    <row r="1474" spans="1:25" ht="21.75" customHeight="1" x14ac:dyDescent="0.25">
      <c r="A1474" s="118">
        <v>221</v>
      </c>
      <c r="B1474" s="143" t="s">
        <v>1303</v>
      </c>
      <c r="C1474" s="113">
        <v>1950426.95</v>
      </c>
      <c r="D1474" s="278"/>
      <c r="E1474" s="113">
        <v>0</v>
      </c>
      <c r="F1474" s="227">
        <v>0</v>
      </c>
      <c r="G1474" s="113">
        <v>0</v>
      </c>
      <c r="H1474" s="113">
        <v>0</v>
      </c>
      <c r="I1474" s="113">
        <v>0</v>
      </c>
      <c r="J1474" s="113">
        <v>0</v>
      </c>
      <c r="K1474" s="113">
        <v>0</v>
      </c>
      <c r="L1474" s="113">
        <v>800</v>
      </c>
      <c r="M1474" s="113">
        <v>1950426.95</v>
      </c>
      <c r="N1474" s="113">
        <v>0</v>
      </c>
      <c r="O1474" s="113">
        <v>0</v>
      </c>
      <c r="P1474" s="113">
        <v>0</v>
      </c>
      <c r="Q1474" s="113">
        <v>0</v>
      </c>
      <c r="R1474" s="113">
        <v>0</v>
      </c>
      <c r="S1474" s="113">
        <v>0</v>
      </c>
      <c r="T1474" s="113">
        <v>0</v>
      </c>
      <c r="U1474" s="113">
        <v>0</v>
      </c>
      <c r="V1474" s="113">
        <v>0</v>
      </c>
      <c r="W1474" s="113">
        <v>0</v>
      </c>
      <c r="X1474" s="190">
        <v>0</v>
      </c>
      <c r="Y1474" s="113"/>
    </row>
    <row r="1475" spans="1:25" ht="21.75" customHeight="1" x14ac:dyDescent="0.25">
      <c r="A1475" s="118">
        <v>222</v>
      </c>
      <c r="B1475" s="143" t="s">
        <v>1304</v>
      </c>
      <c r="C1475" s="113">
        <v>609602.16</v>
      </c>
      <c r="D1475" s="278" t="s">
        <v>665</v>
      </c>
      <c r="E1475" s="113">
        <v>609602.16</v>
      </c>
      <c r="F1475" s="227">
        <v>0</v>
      </c>
      <c r="G1475" s="113">
        <v>0</v>
      </c>
      <c r="H1475" s="113">
        <v>0</v>
      </c>
      <c r="I1475" s="113">
        <v>0</v>
      </c>
      <c r="J1475" s="113">
        <v>0</v>
      </c>
      <c r="K1475" s="113">
        <v>0</v>
      </c>
      <c r="L1475" s="113">
        <v>0</v>
      </c>
      <c r="M1475" s="113">
        <v>0</v>
      </c>
      <c r="N1475" s="113">
        <v>0</v>
      </c>
      <c r="O1475" s="113">
        <v>0</v>
      </c>
      <c r="P1475" s="113">
        <v>0</v>
      </c>
      <c r="Q1475" s="113">
        <v>0</v>
      </c>
      <c r="R1475" s="113">
        <v>0</v>
      </c>
      <c r="S1475" s="113">
        <v>0</v>
      </c>
      <c r="T1475" s="113">
        <v>0</v>
      </c>
      <c r="U1475" s="113">
        <v>0</v>
      </c>
      <c r="V1475" s="113">
        <v>0</v>
      </c>
      <c r="W1475" s="113">
        <v>0</v>
      </c>
      <c r="X1475" s="190">
        <v>0</v>
      </c>
      <c r="Y1475" s="113"/>
    </row>
    <row r="1476" spans="1:25" ht="21.75" customHeight="1" x14ac:dyDescent="0.25">
      <c r="A1476" s="118">
        <v>223</v>
      </c>
      <c r="B1476" s="143" t="s">
        <v>1305</v>
      </c>
      <c r="C1476" s="113">
        <v>655770.54</v>
      </c>
      <c r="D1476" s="278" t="s">
        <v>639</v>
      </c>
      <c r="E1476" s="113">
        <v>655770.54</v>
      </c>
      <c r="F1476" s="227">
        <v>0</v>
      </c>
      <c r="G1476" s="113">
        <v>0</v>
      </c>
      <c r="H1476" s="113">
        <v>0</v>
      </c>
      <c r="I1476" s="113">
        <v>0</v>
      </c>
      <c r="J1476" s="113">
        <v>0</v>
      </c>
      <c r="K1476" s="113">
        <v>0</v>
      </c>
      <c r="L1476" s="113">
        <v>0</v>
      </c>
      <c r="M1476" s="113">
        <v>0</v>
      </c>
      <c r="N1476" s="113">
        <v>0</v>
      </c>
      <c r="O1476" s="113">
        <v>0</v>
      </c>
      <c r="P1476" s="113">
        <v>0</v>
      </c>
      <c r="Q1476" s="113">
        <v>0</v>
      </c>
      <c r="R1476" s="113">
        <v>0</v>
      </c>
      <c r="S1476" s="113">
        <v>0</v>
      </c>
      <c r="T1476" s="113">
        <v>0</v>
      </c>
      <c r="U1476" s="113">
        <v>0</v>
      </c>
      <c r="V1476" s="113">
        <v>0</v>
      </c>
      <c r="W1476" s="113">
        <v>0</v>
      </c>
      <c r="X1476" s="190">
        <v>0</v>
      </c>
      <c r="Y1476" s="113"/>
    </row>
    <row r="1477" spans="1:25" ht="21.75" customHeight="1" x14ac:dyDescent="0.25">
      <c r="A1477" s="118">
        <v>224</v>
      </c>
      <c r="B1477" s="143" t="s">
        <v>1306</v>
      </c>
      <c r="C1477" s="113">
        <v>1431854.36</v>
      </c>
      <c r="D1477" s="278" t="s">
        <v>626</v>
      </c>
      <c r="E1477" s="113">
        <v>1431854.36</v>
      </c>
      <c r="F1477" s="227">
        <v>0</v>
      </c>
      <c r="G1477" s="113">
        <v>0</v>
      </c>
      <c r="H1477" s="113">
        <v>0</v>
      </c>
      <c r="I1477" s="113">
        <v>0</v>
      </c>
      <c r="J1477" s="113">
        <v>0</v>
      </c>
      <c r="K1477" s="113">
        <v>0</v>
      </c>
      <c r="L1477" s="113">
        <v>0</v>
      </c>
      <c r="M1477" s="113">
        <v>0</v>
      </c>
      <c r="N1477" s="113">
        <v>0</v>
      </c>
      <c r="O1477" s="113">
        <v>0</v>
      </c>
      <c r="P1477" s="113">
        <v>0</v>
      </c>
      <c r="Q1477" s="113">
        <v>0</v>
      </c>
      <c r="R1477" s="113">
        <v>0</v>
      </c>
      <c r="S1477" s="113">
        <v>0</v>
      </c>
      <c r="T1477" s="113">
        <v>0</v>
      </c>
      <c r="U1477" s="113">
        <v>0</v>
      </c>
      <c r="V1477" s="113">
        <v>0</v>
      </c>
      <c r="W1477" s="113">
        <v>0</v>
      </c>
      <c r="X1477" s="190">
        <v>0</v>
      </c>
      <c r="Y1477" s="113"/>
    </row>
    <row r="1478" spans="1:25" ht="21.75" customHeight="1" x14ac:dyDescent="0.25">
      <c r="A1478" s="118">
        <v>225</v>
      </c>
      <c r="B1478" s="143" t="s">
        <v>1307</v>
      </c>
      <c r="C1478" s="113">
        <v>1523115.64</v>
      </c>
      <c r="D1478" s="278" t="s">
        <v>626</v>
      </c>
      <c r="E1478" s="113">
        <v>1523115.64</v>
      </c>
      <c r="F1478" s="227">
        <v>0</v>
      </c>
      <c r="G1478" s="113">
        <v>0</v>
      </c>
      <c r="H1478" s="113">
        <v>0</v>
      </c>
      <c r="I1478" s="113">
        <v>0</v>
      </c>
      <c r="J1478" s="113">
        <v>0</v>
      </c>
      <c r="K1478" s="113">
        <v>0</v>
      </c>
      <c r="L1478" s="113">
        <v>0</v>
      </c>
      <c r="M1478" s="113">
        <v>0</v>
      </c>
      <c r="N1478" s="113">
        <v>0</v>
      </c>
      <c r="O1478" s="113">
        <v>0</v>
      </c>
      <c r="P1478" s="113">
        <v>0</v>
      </c>
      <c r="Q1478" s="113">
        <v>0</v>
      </c>
      <c r="R1478" s="113">
        <v>0</v>
      </c>
      <c r="S1478" s="113">
        <v>0</v>
      </c>
      <c r="T1478" s="113">
        <v>0</v>
      </c>
      <c r="U1478" s="113">
        <v>0</v>
      </c>
      <c r="V1478" s="113">
        <v>0</v>
      </c>
      <c r="W1478" s="113">
        <v>0</v>
      </c>
      <c r="X1478" s="190">
        <v>0</v>
      </c>
      <c r="Y1478" s="113"/>
    </row>
    <row r="1479" spans="1:25" ht="21.75" customHeight="1" x14ac:dyDescent="0.25">
      <c r="A1479" s="118">
        <v>226</v>
      </c>
      <c r="B1479" s="143" t="s">
        <v>1308</v>
      </c>
      <c r="C1479" s="113">
        <v>1316762.23</v>
      </c>
      <c r="D1479" s="278" t="s">
        <v>626</v>
      </c>
      <c r="E1479" s="113">
        <v>1316762.23</v>
      </c>
      <c r="F1479" s="227">
        <v>0</v>
      </c>
      <c r="G1479" s="113">
        <v>0</v>
      </c>
      <c r="H1479" s="113">
        <v>0</v>
      </c>
      <c r="I1479" s="113">
        <v>0</v>
      </c>
      <c r="J1479" s="113">
        <v>0</v>
      </c>
      <c r="K1479" s="113">
        <v>0</v>
      </c>
      <c r="L1479" s="113">
        <v>0</v>
      </c>
      <c r="M1479" s="113">
        <v>0</v>
      </c>
      <c r="N1479" s="113">
        <v>0</v>
      </c>
      <c r="O1479" s="113">
        <v>0</v>
      </c>
      <c r="P1479" s="113">
        <v>0</v>
      </c>
      <c r="Q1479" s="113">
        <v>0</v>
      </c>
      <c r="R1479" s="113">
        <v>0</v>
      </c>
      <c r="S1479" s="113">
        <v>0</v>
      </c>
      <c r="T1479" s="113">
        <v>0</v>
      </c>
      <c r="U1479" s="113">
        <v>0</v>
      </c>
      <c r="V1479" s="113">
        <v>0</v>
      </c>
      <c r="W1479" s="113">
        <v>0</v>
      </c>
      <c r="X1479" s="190">
        <v>0</v>
      </c>
      <c r="Y1479" s="113"/>
    </row>
    <row r="1480" spans="1:25" ht="21.75" customHeight="1" x14ac:dyDescent="0.25">
      <c r="A1480" s="118">
        <v>227</v>
      </c>
      <c r="B1480" s="143" t="s">
        <v>1309</v>
      </c>
      <c r="C1480" s="113">
        <v>616991.17000000004</v>
      </c>
      <c r="D1480" s="278" t="s">
        <v>639</v>
      </c>
      <c r="E1480" s="113">
        <v>616991.17000000004</v>
      </c>
      <c r="F1480" s="227">
        <v>0</v>
      </c>
      <c r="G1480" s="113">
        <v>0</v>
      </c>
      <c r="H1480" s="113">
        <v>0</v>
      </c>
      <c r="I1480" s="113">
        <v>0</v>
      </c>
      <c r="J1480" s="113">
        <v>0</v>
      </c>
      <c r="K1480" s="113">
        <v>0</v>
      </c>
      <c r="L1480" s="113">
        <v>0</v>
      </c>
      <c r="M1480" s="113">
        <v>0</v>
      </c>
      <c r="N1480" s="113">
        <v>0</v>
      </c>
      <c r="O1480" s="113">
        <v>0</v>
      </c>
      <c r="P1480" s="113">
        <v>0</v>
      </c>
      <c r="Q1480" s="113">
        <v>0</v>
      </c>
      <c r="R1480" s="113">
        <v>0</v>
      </c>
      <c r="S1480" s="113">
        <v>0</v>
      </c>
      <c r="T1480" s="113">
        <v>0</v>
      </c>
      <c r="U1480" s="113">
        <v>0</v>
      </c>
      <c r="V1480" s="113">
        <v>0</v>
      </c>
      <c r="W1480" s="113">
        <v>0</v>
      </c>
      <c r="X1480" s="190">
        <v>0</v>
      </c>
      <c r="Y1480" s="113"/>
    </row>
    <row r="1481" spans="1:25" ht="21.75" customHeight="1" x14ac:dyDescent="0.25">
      <c r="A1481" s="118">
        <v>228</v>
      </c>
      <c r="B1481" s="143" t="s">
        <v>1310</v>
      </c>
      <c r="C1481" s="113">
        <v>1705909.02</v>
      </c>
      <c r="D1481" s="278" t="s">
        <v>626</v>
      </c>
      <c r="E1481" s="113">
        <v>1705909.02</v>
      </c>
      <c r="F1481" s="227">
        <v>0</v>
      </c>
      <c r="G1481" s="113">
        <v>0</v>
      </c>
      <c r="H1481" s="113">
        <v>0</v>
      </c>
      <c r="I1481" s="113">
        <v>0</v>
      </c>
      <c r="J1481" s="113">
        <v>0</v>
      </c>
      <c r="K1481" s="113">
        <v>0</v>
      </c>
      <c r="L1481" s="113">
        <v>0</v>
      </c>
      <c r="M1481" s="113">
        <v>0</v>
      </c>
      <c r="N1481" s="113">
        <v>0</v>
      </c>
      <c r="O1481" s="113">
        <v>0</v>
      </c>
      <c r="P1481" s="113">
        <v>0</v>
      </c>
      <c r="Q1481" s="113">
        <v>0</v>
      </c>
      <c r="R1481" s="113">
        <v>0</v>
      </c>
      <c r="S1481" s="113">
        <v>0</v>
      </c>
      <c r="T1481" s="113">
        <v>0</v>
      </c>
      <c r="U1481" s="113">
        <v>0</v>
      </c>
      <c r="V1481" s="113">
        <v>0</v>
      </c>
      <c r="W1481" s="113">
        <v>0</v>
      </c>
      <c r="X1481" s="190">
        <v>0</v>
      </c>
      <c r="Y1481" s="113"/>
    </row>
    <row r="1482" spans="1:25" ht="21.75" customHeight="1" x14ac:dyDescent="0.25">
      <c r="A1482" s="118">
        <v>229</v>
      </c>
      <c r="B1482" s="143" t="s">
        <v>1311</v>
      </c>
      <c r="C1482" s="113">
        <v>752520.5</v>
      </c>
      <c r="D1482" s="278" t="s">
        <v>639</v>
      </c>
      <c r="E1482" s="113">
        <v>752520.5</v>
      </c>
      <c r="F1482" s="227">
        <v>0</v>
      </c>
      <c r="G1482" s="113">
        <v>0</v>
      </c>
      <c r="H1482" s="113">
        <v>0</v>
      </c>
      <c r="I1482" s="113">
        <v>0</v>
      </c>
      <c r="J1482" s="113">
        <v>0</v>
      </c>
      <c r="K1482" s="113">
        <v>0</v>
      </c>
      <c r="L1482" s="113">
        <v>0</v>
      </c>
      <c r="M1482" s="113">
        <v>0</v>
      </c>
      <c r="N1482" s="113">
        <v>0</v>
      </c>
      <c r="O1482" s="113">
        <v>0</v>
      </c>
      <c r="P1482" s="113">
        <v>0</v>
      </c>
      <c r="Q1482" s="113">
        <v>0</v>
      </c>
      <c r="R1482" s="113">
        <v>0</v>
      </c>
      <c r="S1482" s="113">
        <v>0</v>
      </c>
      <c r="T1482" s="113">
        <v>0</v>
      </c>
      <c r="U1482" s="113">
        <v>0</v>
      </c>
      <c r="V1482" s="113">
        <v>0</v>
      </c>
      <c r="W1482" s="113">
        <v>0</v>
      </c>
      <c r="X1482" s="190">
        <v>0</v>
      </c>
      <c r="Y1482" s="113"/>
    </row>
    <row r="1483" spans="1:25" ht="21.75" customHeight="1" x14ac:dyDescent="0.25">
      <c r="A1483" s="118">
        <v>230</v>
      </c>
      <c r="B1483" s="143" t="s">
        <v>1312</v>
      </c>
      <c r="C1483" s="113">
        <v>3038392.13</v>
      </c>
      <c r="D1483" s="278"/>
      <c r="E1483" s="113">
        <v>0</v>
      </c>
      <c r="F1483" s="227">
        <v>0</v>
      </c>
      <c r="G1483" s="113">
        <v>0</v>
      </c>
      <c r="H1483" s="113">
        <v>1053</v>
      </c>
      <c r="I1483" s="113">
        <v>3038392.13</v>
      </c>
      <c r="J1483" s="113">
        <v>0</v>
      </c>
      <c r="K1483" s="113">
        <v>0</v>
      </c>
      <c r="L1483" s="113">
        <v>0</v>
      </c>
      <c r="M1483" s="113">
        <v>0</v>
      </c>
      <c r="N1483" s="113">
        <v>0</v>
      </c>
      <c r="O1483" s="113">
        <v>0</v>
      </c>
      <c r="P1483" s="113">
        <v>0</v>
      </c>
      <c r="Q1483" s="113">
        <v>0</v>
      </c>
      <c r="R1483" s="113">
        <v>0</v>
      </c>
      <c r="S1483" s="113">
        <v>0</v>
      </c>
      <c r="T1483" s="113">
        <v>0</v>
      </c>
      <c r="U1483" s="113">
        <v>0</v>
      </c>
      <c r="V1483" s="113">
        <v>0</v>
      </c>
      <c r="W1483" s="113">
        <v>0</v>
      </c>
      <c r="X1483" s="190">
        <v>0</v>
      </c>
      <c r="Y1483" s="113"/>
    </row>
    <row r="1484" spans="1:25" ht="21.75" customHeight="1" x14ac:dyDescent="0.25">
      <c r="A1484" s="118">
        <v>231</v>
      </c>
      <c r="B1484" s="143" t="s">
        <v>1058</v>
      </c>
      <c r="C1484" s="113">
        <v>523466.07</v>
      </c>
      <c r="D1484" s="278" t="s">
        <v>626</v>
      </c>
      <c r="E1484" s="113">
        <v>523466.07</v>
      </c>
      <c r="F1484" s="227">
        <v>0</v>
      </c>
      <c r="G1484" s="113">
        <v>0</v>
      </c>
      <c r="H1484" s="113">
        <v>0</v>
      </c>
      <c r="I1484" s="113">
        <v>0</v>
      </c>
      <c r="J1484" s="113">
        <v>0</v>
      </c>
      <c r="K1484" s="113">
        <v>0</v>
      </c>
      <c r="L1484" s="113">
        <v>0</v>
      </c>
      <c r="M1484" s="113">
        <v>0</v>
      </c>
      <c r="N1484" s="113">
        <v>0</v>
      </c>
      <c r="O1484" s="113">
        <v>0</v>
      </c>
      <c r="P1484" s="113">
        <v>0</v>
      </c>
      <c r="Q1484" s="113">
        <v>0</v>
      </c>
      <c r="R1484" s="113">
        <v>0</v>
      </c>
      <c r="S1484" s="113">
        <v>0</v>
      </c>
      <c r="T1484" s="113">
        <v>0</v>
      </c>
      <c r="U1484" s="113">
        <v>0</v>
      </c>
      <c r="V1484" s="113">
        <v>0</v>
      </c>
      <c r="W1484" s="113">
        <v>0</v>
      </c>
      <c r="X1484" s="190">
        <v>0</v>
      </c>
      <c r="Y1484" s="113"/>
    </row>
    <row r="1485" spans="1:25" ht="21.75" customHeight="1" x14ac:dyDescent="0.25">
      <c r="A1485" s="118">
        <v>232</v>
      </c>
      <c r="B1485" s="143" t="s">
        <v>1059</v>
      </c>
      <c r="C1485" s="113">
        <v>1172918.3799999999</v>
      </c>
      <c r="D1485" s="278"/>
      <c r="E1485" s="113">
        <v>0</v>
      </c>
      <c r="F1485" s="227">
        <v>0</v>
      </c>
      <c r="G1485" s="113">
        <v>0</v>
      </c>
      <c r="H1485" s="113">
        <v>0</v>
      </c>
      <c r="I1485" s="113">
        <v>0</v>
      </c>
      <c r="J1485" s="113">
        <v>0</v>
      </c>
      <c r="K1485" s="113">
        <v>0</v>
      </c>
      <c r="L1485" s="113">
        <v>1350</v>
      </c>
      <c r="M1485" s="113">
        <v>1172918.3799999999</v>
      </c>
      <c r="N1485" s="113">
        <v>0</v>
      </c>
      <c r="O1485" s="113">
        <v>0</v>
      </c>
      <c r="P1485" s="113">
        <v>0</v>
      </c>
      <c r="Q1485" s="113">
        <v>0</v>
      </c>
      <c r="R1485" s="113">
        <v>0</v>
      </c>
      <c r="S1485" s="113">
        <v>0</v>
      </c>
      <c r="T1485" s="113">
        <v>0</v>
      </c>
      <c r="U1485" s="113">
        <v>0</v>
      </c>
      <c r="V1485" s="113">
        <v>0</v>
      </c>
      <c r="W1485" s="113">
        <v>0</v>
      </c>
      <c r="X1485" s="190">
        <v>0</v>
      </c>
      <c r="Y1485" s="113"/>
    </row>
    <row r="1486" spans="1:25" ht="21.75" customHeight="1" x14ac:dyDescent="0.25">
      <c r="A1486" s="118">
        <v>233</v>
      </c>
      <c r="B1486" s="143" t="s">
        <v>1060</v>
      </c>
      <c r="C1486" s="113">
        <v>425288.95</v>
      </c>
      <c r="D1486" s="278" t="s">
        <v>639</v>
      </c>
      <c r="E1486" s="113">
        <v>425288.95</v>
      </c>
      <c r="F1486" s="227">
        <v>0</v>
      </c>
      <c r="G1486" s="113">
        <v>0</v>
      </c>
      <c r="H1486" s="113">
        <v>0</v>
      </c>
      <c r="I1486" s="113">
        <v>0</v>
      </c>
      <c r="J1486" s="113">
        <v>0</v>
      </c>
      <c r="K1486" s="113">
        <v>0</v>
      </c>
      <c r="L1486" s="113">
        <v>0</v>
      </c>
      <c r="M1486" s="113">
        <v>0</v>
      </c>
      <c r="N1486" s="113">
        <v>0</v>
      </c>
      <c r="O1486" s="113">
        <v>0</v>
      </c>
      <c r="P1486" s="113">
        <v>0</v>
      </c>
      <c r="Q1486" s="113">
        <v>0</v>
      </c>
      <c r="R1486" s="113">
        <v>0</v>
      </c>
      <c r="S1486" s="113">
        <v>0</v>
      </c>
      <c r="T1486" s="113">
        <v>0</v>
      </c>
      <c r="U1486" s="113">
        <v>0</v>
      </c>
      <c r="V1486" s="113">
        <v>0</v>
      </c>
      <c r="W1486" s="113">
        <v>0</v>
      </c>
      <c r="X1486" s="190">
        <v>0</v>
      </c>
      <c r="Y1486" s="113"/>
    </row>
    <row r="1487" spans="1:25" ht="21.75" customHeight="1" x14ac:dyDescent="0.25">
      <c r="A1487" s="118">
        <v>234</v>
      </c>
      <c r="B1487" s="143" t="s">
        <v>1313</v>
      </c>
      <c r="C1487" s="113">
        <v>1091448.72</v>
      </c>
      <c r="D1487" s="278"/>
      <c r="E1487" s="113">
        <v>0</v>
      </c>
      <c r="F1487" s="227">
        <v>0</v>
      </c>
      <c r="G1487" s="113">
        <v>0</v>
      </c>
      <c r="H1487" s="113">
        <v>0</v>
      </c>
      <c r="I1487" s="113">
        <v>0</v>
      </c>
      <c r="J1487" s="113">
        <v>0</v>
      </c>
      <c r="K1487" s="113">
        <v>0</v>
      </c>
      <c r="L1487" s="113">
        <v>1200</v>
      </c>
      <c r="M1487" s="113">
        <v>1091448.72</v>
      </c>
      <c r="N1487" s="113">
        <v>0</v>
      </c>
      <c r="O1487" s="113">
        <v>0</v>
      </c>
      <c r="P1487" s="113">
        <v>0</v>
      </c>
      <c r="Q1487" s="113">
        <v>0</v>
      </c>
      <c r="R1487" s="113">
        <v>0</v>
      </c>
      <c r="S1487" s="113">
        <v>0</v>
      </c>
      <c r="T1487" s="113">
        <v>0</v>
      </c>
      <c r="U1487" s="113">
        <v>0</v>
      </c>
      <c r="V1487" s="113">
        <v>0</v>
      </c>
      <c r="W1487" s="113">
        <v>0</v>
      </c>
      <c r="X1487" s="190">
        <v>0</v>
      </c>
      <c r="Y1487" s="113"/>
    </row>
    <row r="1488" spans="1:25" ht="21.75" customHeight="1" x14ac:dyDescent="0.25">
      <c r="A1488" s="118">
        <v>235</v>
      </c>
      <c r="B1488" s="143" t="s">
        <v>1061</v>
      </c>
      <c r="C1488" s="113">
        <v>376096.82</v>
      </c>
      <c r="D1488" s="278" t="s">
        <v>639</v>
      </c>
      <c r="E1488" s="113">
        <v>376096.82</v>
      </c>
      <c r="F1488" s="227">
        <v>0</v>
      </c>
      <c r="G1488" s="113">
        <v>0</v>
      </c>
      <c r="H1488" s="113">
        <v>0</v>
      </c>
      <c r="I1488" s="113">
        <v>0</v>
      </c>
      <c r="J1488" s="113">
        <v>0</v>
      </c>
      <c r="K1488" s="113">
        <v>0</v>
      </c>
      <c r="L1488" s="113">
        <v>0</v>
      </c>
      <c r="M1488" s="113">
        <v>0</v>
      </c>
      <c r="N1488" s="113">
        <v>0</v>
      </c>
      <c r="O1488" s="113">
        <v>0</v>
      </c>
      <c r="P1488" s="113">
        <v>0</v>
      </c>
      <c r="Q1488" s="113">
        <v>0</v>
      </c>
      <c r="R1488" s="113">
        <v>0</v>
      </c>
      <c r="S1488" s="113">
        <v>0</v>
      </c>
      <c r="T1488" s="113">
        <v>0</v>
      </c>
      <c r="U1488" s="113">
        <v>0</v>
      </c>
      <c r="V1488" s="113">
        <v>0</v>
      </c>
      <c r="W1488" s="113">
        <v>0</v>
      </c>
      <c r="X1488" s="190">
        <v>0</v>
      </c>
      <c r="Y1488" s="113"/>
    </row>
    <row r="1489" spans="1:25" ht="21.75" customHeight="1" x14ac:dyDescent="0.25">
      <c r="A1489" s="118">
        <v>236</v>
      </c>
      <c r="B1489" s="143" t="s">
        <v>1062</v>
      </c>
      <c r="C1489" s="113">
        <v>784529.24</v>
      </c>
      <c r="D1489" s="278" t="s">
        <v>639</v>
      </c>
      <c r="E1489" s="113">
        <v>784529.24</v>
      </c>
      <c r="F1489" s="227">
        <v>0</v>
      </c>
      <c r="G1489" s="113">
        <v>0</v>
      </c>
      <c r="H1489" s="113">
        <v>0</v>
      </c>
      <c r="I1489" s="113">
        <v>0</v>
      </c>
      <c r="J1489" s="113">
        <v>0</v>
      </c>
      <c r="K1489" s="113">
        <v>0</v>
      </c>
      <c r="L1489" s="113">
        <v>0</v>
      </c>
      <c r="M1489" s="113">
        <v>0</v>
      </c>
      <c r="N1489" s="113">
        <v>0</v>
      </c>
      <c r="O1489" s="113">
        <v>0</v>
      </c>
      <c r="P1489" s="113">
        <v>0</v>
      </c>
      <c r="Q1489" s="113">
        <v>0</v>
      </c>
      <c r="R1489" s="113">
        <v>0</v>
      </c>
      <c r="S1489" s="113">
        <v>0</v>
      </c>
      <c r="T1489" s="113">
        <v>0</v>
      </c>
      <c r="U1489" s="113">
        <v>0</v>
      </c>
      <c r="V1489" s="113">
        <v>0</v>
      </c>
      <c r="W1489" s="113">
        <v>0</v>
      </c>
      <c r="X1489" s="190">
        <v>0</v>
      </c>
      <c r="Y1489" s="113"/>
    </row>
    <row r="1490" spans="1:25" ht="21.75" customHeight="1" x14ac:dyDescent="0.25">
      <c r="A1490" s="118">
        <v>237</v>
      </c>
      <c r="B1490" s="143" t="s">
        <v>1314</v>
      </c>
      <c r="C1490" s="113">
        <v>957700.94</v>
      </c>
      <c r="D1490" s="278" t="s">
        <v>639</v>
      </c>
      <c r="E1490" s="113">
        <v>957700.94</v>
      </c>
      <c r="F1490" s="227">
        <v>0</v>
      </c>
      <c r="G1490" s="113">
        <v>0</v>
      </c>
      <c r="H1490" s="113">
        <v>0</v>
      </c>
      <c r="I1490" s="113">
        <v>0</v>
      </c>
      <c r="J1490" s="113">
        <v>0</v>
      </c>
      <c r="K1490" s="113">
        <v>0</v>
      </c>
      <c r="L1490" s="113">
        <v>0</v>
      </c>
      <c r="M1490" s="113">
        <v>0</v>
      </c>
      <c r="N1490" s="113">
        <v>0</v>
      </c>
      <c r="O1490" s="113">
        <v>0</v>
      </c>
      <c r="P1490" s="113">
        <v>0</v>
      </c>
      <c r="Q1490" s="113">
        <v>0</v>
      </c>
      <c r="R1490" s="113">
        <v>0</v>
      </c>
      <c r="S1490" s="113">
        <v>0</v>
      </c>
      <c r="T1490" s="113">
        <v>0</v>
      </c>
      <c r="U1490" s="113">
        <v>0</v>
      </c>
      <c r="V1490" s="113">
        <v>0</v>
      </c>
      <c r="W1490" s="113">
        <v>0</v>
      </c>
      <c r="X1490" s="190">
        <v>0</v>
      </c>
      <c r="Y1490" s="113"/>
    </row>
    <row r="1491" spans="1:25" ht="21.75" customHeight="1" x14ac:dyDescent="0.25">
      <c r="A1491" s="118">
        <v>238</v>
      </c>
      <c r="B1491" s="143" t="s">
        <v>1063</v>
      </c>
      <c r="C1491" s="113">
        <v>1275283.18</v>
      </c>
      <c r="D1491" s="278" t="s">
        <v>639</v>
      </c>
      <c r="E1491" s="113">
        <v>1275283.18</v>
      </c>
      <c r="F1491" s="227">
        <v>0</v>
      </c>
      <c r="G1491" s="113">
        <v>0</v>
      </c>
      <c r="H1491" s="113">
        <v>0</v>
      </c>
      <c r="I1491" s="113">
        <v>0</v>
      </c>
      <c r="J1491" s="113">
        <v>0</v>
      </c>
      <c r="K1491" s="113">
        <v>0</v>
      </c>
      <c r="L1491" s="113">
        <v>0</v>
      </c>
      <c r="M1491" s="113">
        <v>0</v>
      </c>
      <c r="N1491" s="113">
        <v>0</v>
      </c>
      <c r="O1491" s="113">
        <v>0</v>
      </c>
      <c r="P1491" s="113">
        <v>0</v>
      </c>
      <c r="Q1491" s="113">
        <v>0</v>
      </c>
      <c r="R1491" s="113">
        <v>0</v>
      </c>
      <c r="S1491" s="113">
        <v>0</v>
      </c>
      <c r="T1491" s="113">
        <v>0</v>
      </c>
      <c r="U1491" s="113">
        <v>0</v>
      </c>
      <c r="V1491" s="113">
        <v>0</v>
      </c>
      <c r="W1491" s="113">
        <v>0</v>
      </c>
      <c r="X1491" s="190">
        <v>0</v>
      </c>
      <c r="Y1491" s="113"/>
    </row>
    <row r="1492" spans="1:25" ht="21.75" customHeight="1" x14ac:dyDescent="0.25">
      <c r="A1492" s="118">
        <v>239</v>
      </c>
      <c r="B1492" s="143" t="s">
        <v>1315</v>
      </c>
      <c r="C1492" s="113">
        <v>1692152.12</v>
      </c>
      <c r="D1492" s="278" t="s">
        <v>626</v>
      </c>
      <c r="E1492" s="113">
        <v>1692152.12</v>
      </c>
      <c r="F1492" s="227">
        <v>0</v>
      </c>
      <c r="G1492" s="113">
        <v>0</v>
      </c>
      <c r="H1492" s="113">
        <v>0</v>
      </c>
      <c r="I1492" s="113">
        <v>0</v>
      </c>
      <c r="J1492" s="113">
        <v>0</v>
      </c>
      <c r="K1492" s="113">
        <v>0</v>
      </c>
      <c r="L1492" s="113">
        <v>0</v>
      </c>
      <c r="M1492" s="113">
        <v>0</v>
      </c>
      <c r="N1492" s="113">
        <v>0</v>
      </c>
      <c r="O1492" s="113">
        <v>0</v>
      </c>
      <c r="P1492" s="113">
        <v>0</v>
      </c>
      <c r="Q1492" s="113">
        <v>0</v>
      </c>
      <c r="R1492" s="113">
        <v>0</v>
      </c>
      <c r="S1492" s="113">
        <v>0</v>
      </c>
      <c r="T1492" s="113">
        <v>0</v>
      </c>
      <c r="U1492" s="113">
        <v>0</v>
      </c>
      <c r="V1492" s="113">
        <v>0</v>
      </c>
      <c r="W1492" s="113">
        <v>0</v>
      </c>
      <c r="X1492" s="190">
        <v>0</v>
      </c>
      <c r="Y1492" s="113"/>
    </row>
    <row r="1493" spans="1:25" ht="21.75" customHeight="1" x14ac:dyDescent="0.25">
      <c r="A1493" s="118">
        <v>240</v>
      </c>
      <c r="B1493" s="143" t="s">
        <v>1064</v>
      </c>
      <c r="C1493" s="113">
        <v>1696199.35</v>
      </c>
      <c r="D1493" s="278" t="s">
        <v>626</v>
      </c>
      <c r="E1493" s="113">
        <v>1696199.35</v>
      </c>
      <c r="F1493" s="227">
        <v>0</v>
      </c>
      <c r="G1493" s="113">
        <v>0</v>
      </c>
      <c r="H1493" s="113">
        <v>0</v>
      </c>
      <c r="I1493" s="113">
        <v>0</v>
      </c>
      <c r="J1493" s="113">
        <v>0</v>
      </c>
      <c r="K1493" s="113">
        <v>0</v>
      </c>
      <c r="L1493" s="113">
        <v>0</v>
      </c>
      <c r="M1493" s="113">
        <v>0</v>
      </c>
      <c r="N1493" s="113">
        <v>0</v>
      </c>
      <c r="O1493" s="113">
        <v>0</v>
      </c>
      <c r="P1493" s="113">
        <v>0</v>
      </c>
      <c r="Q1493" s="113">
        <v>0</v>
      </c>
      <c r="R1493" s="113">
        <v>0</v>
      </c>
      <c r="S1493" s="113">
        <v>0</v>
      </c>
      <c r="T1493" s="113">
        <v>0</v>
      </c>
      <c r="U1493" s="113">
        <v>0</v>
      </c>
      <c r="V1493" s="113">
        <v>0</v>
      </c>
      <c r="W1493" s="113">
        <v>0</v>
      </c>
      <c r="X1493" s="190">
        <v>0</v>
      </c>
      <c r="Y1493" s="113"/>
    </row>
    <row r="1494" spans="1:25" ht="21.75" customHeight="1" x14ac:dyDescent="0.25">
      <c r="A1494" s="118">
        <v>241</v>
      </c>
      <c r="B1494" s="143" t="s">
        <v>1316</v>
      </c>
      <c r="C1494" s="113">
        <v>871937.94</v>
      </c>
      <c r="D1494" s="278" t="s">
        <v>626</v>
      </c>
      <c r="E1494" s="113">
        <v>871937.94</v>
      </c>
      <c r="F1494" s="227">
        <v>0</v>
      </c>
      <c r="G1494" s="113">
        <v>0</v>
      </c>
      <c r="H1494" s="113">
        <v>0</v>
      </c>
      <c r="I1494" s="113">
        <v>0</v>
      </c>
      <c r="J1494" s="113">
        <v>0</v>
      </c>
      <c r="K1494" s="113">
        <v>0</v>
      </c>
      <c r="L1494" s="113">
        <v>0</v>
      </c>
      <c r="M1494" s="113">
        <v>0</v>
      </c>
      <c r="N1494" s="113">
        <v>0</v>
      </c>
      <c r="O1494" s="113">
        <v>0</v>
      </c>
      <c r="P1494" s="113">
        <v>0</v>
      </c>
      <c r="Q1494" s="113">
        <v>0</v>
      </c>
      <c r="R1494" s="113">
        <v>0</v>
      </c>
      <c r="S1494" s="113">
        <v>0</v>
      </c>
      <c r="T1494" s="113">
        <v>0</v>
      </c>
      <c r="U1494" s="113">
        <v>0</v>
      </c>
      <c r="V1494" s="113">
        <v>0</v>
      </c>
      <c r="W1494" s="113">
        <v>0</v>
      </c>
      <c r="X1494" s="190">
        <v>0</v>
      </c>
      <c r="Y1494" s="113"/>
    </row>
    <row r="1495" spans="1:25" ht="21.75" customHeight="1" x14ac:dyDescent="0.25">
      <c r="A1495" s="118">
        <v>242</v>
      </c>
      <c r="B1495" s="143" t="s">
        <v>1065</v>
      </c>
      <c r="C1495" s="113">
        <v>1671683.72</v>
      </c>
      <c r="D1495" s="278" t="s">
        <v>626</v>
      </c>
      <c r="E1495" s="113">
        <v>1671683.72</v>
      </c>
      <c r="F1495" s="227">
        <v>0</v>
      </c>
      <c r="G1495" s="113">
        <v>0</v>
      </c>
      <c r="H1495" s="113">
        <v>0</v>
      </c>
      <c r="I1495" s="113">
        <v>0</v>
      </c>
      <c r="J1495" s="113">
        <v>0</v>
      </c>
      <c r="K1495" s="113">
        <v>0</v>
      </c>
      <c r="L1495" s="113">
        <v>0</v>
      </c>
      <c r="M1495" s="113">
        <v>0</v>
      </c>
      <c r="N1495" s="113">
        <v>0</v>
      </c>
      <c r="O1495" s="113">
        <v>0</v>
      </c>
      <c r="P1495" s="113">
        <v>0</v>
      </c>
      <c r="Q1495" s="113">
        <v>0</v>
      </c>
      <c r="R1495" s="113">
        <v>0</v>
      </c>
      <c r="S1495" s="113">
        <v>0</v>
      </c>
      <c r="T1495" s="113">
        <v>0</v>
      </c>
      <c r="U1495" s="113">
        <v>0</v>
      </c>
      <c r="V1495" s="113">
        <v>0</v>
      </c>
      <c r="W1495" s="113">
        <v>0</v>
      </c>
      <c r="X1495" s="190">
        <v>0</v>
      </c>
      <c r="Y1495" s="113"/>
    </row>
    <row r="1496" spans="1:25" ht="21.75" customHeight="1" x14ac:dyDescent="0.25">
      <c r="A1496" s="118">
        <v>243</v>
      </c>
      <c r="B1496" s="143" t="s">
        <v>1317</v>
      </c>
      <c r="C1496" s="113">
        <v>8063446.3799999999</v>
      </c>
      <c r="D1496" s="278"/>
      <c r="E1496" s="113">
        <v>0</v>
      </c>
      <c r="F1496" s="227">
        <v>0</v>
      </c>
      <c r="G1496" s="113">
        <v>0</v>
      </c>
      <c r="H1496" s="113">
        <v>2229</v>
      </c>
      <c r="I1496" s="113">
        <v>8063446.3799999999</v>
      </c>
      <c r="J1496" s="113">
        <v>0</v>
      </c>
      <c r="K1496" s="113">
        <v>0</v>
      </c>
      <c r="L1496" s="113">
        <v>0</v>
      </c>
      <c r="M1496" s="113">
        <v>0</v>
      </c>
      <c r="N1496" s="113">
        <v>0</v>
      </c>
      <c r="O1496" s="113">
        <v>0</v>
      </c>
      <c r="P1496" s="113">
        <v>0</v>
      </c>
      <c r="Q1496" s="113">
        <v>0</v>
      </c>
      <c r="R1496" s="113">
        <v>0</v>
      </c>
      <c r="S1496" s="113">
        <v>0</v>
      </c>
      <c r="T1496" s="113">
        <v>0</v>
      </c>
      <c r="U1496" s="113">
        <v>0</v>
      </c>
      <c r="V1496" s="113">
        <v>0</v>
      </c>
      <c r="W1496" s="113">
        <v>0</v>
      </c>
      <c r="X1496" s="190">
        <v>0</v>
      </c>
      <c r="Y1496" s="113"/>
    </row>
    <row r="1497" spans="1:25" ht="21.75" customHeight="1" x14ac:dyDescent="0.25">
      <c r="A1497" s="118">
        <v>244</v>
      </c>
      <c r="B1497" s="143" t="s">
        <v>1318</v>
      </c>
      <c r="C1497" s="113">
        <v>239306.75</v>
      </c>
      <c r="D1497" s="278" t="s">
        <v>639</v>
      </c>
      <c r="E1497" s="113">
        <v>239306.75</v>
      </c>
      <c r="F1497" s="227">
        <v>0</v>
      </c>
      <c r="G1497" s="113">
        <v>0</v>
      </c>
      <c r="H1497" s="113">
        <v>0</v>
      </c>
      <c r="I1497" s="113">
        <v>0</v>
      </c>
      <c r="J1497" s="113">
        <v>0</v>
      </c>
      <c r="K1497" s="113">
        <v>0</v>
      </c>
      <c r="L1497" s="113">
        <v>0</v>
      </c>
      <c r="M1497" s="113">
        <v>0</v>
      </c>
      <c r="N1497" s="113">
        <v>0</v>
      </c>
      <c r="O1497" s="113">
        <v>0</v>
      </c>
      <c r="P1497" s="113">
        <v>0</v>
      </c>
      <c r="Q1497" s="113">
        <v>0</v>
      </c>
      <c r="R1497" s="113">
        <v>0</v>
      </c>
      <c r="S1497" s="113">
        <v>0</v>
      </c>
      <c r="T1497" s="113">
        <v>0</v>
      </c>
      <c r="U1497" s="113">
        <v>0</v>
      </c>
      <c r="V1497" s="113">
        <v>0</v>
      </c>
      <c r="W1497" s="113">
        <v>0</v>
      </c>
      <c r="X1497" s="190">
        <v>0</v>
      </c>
      <c r="Y1497" s="113"/>
    </row>
    <row r="1498" spans="1:25" ht="21.75" customHeight="1" x14ac:dyDescent="0.25">
      <c r="A1498" s="118">
        <v>245</v>
      </c>
      <c r="B1498" s="143" t="s">
        <v>1319</v>
      </c>
      <c r="C1498" s="113">
        <v>632600.48</v>
      </c>
      <c r="D1498" s="278" t="s">
        <v>626</v>
      </c>
      <c r="E1498" s="113">
        <v>632600.48</v>
      </c>
      <c r="F1498" s="227">
        <v>0</v>
      </c>
      <c r="G1498" s="113">
        <v>0</v>
      </c>
      <c r="H1498" s="113">
        <v>0</v>
      </c>
      <c r="I1498" s="113">
        <v>0</v>
      </c>
      <c r="J1498" s="113">
        <v>0</v>
      </c>
      <c r="K1498" s="113">
        <v>0</v>
      </c>
      <c r="L1498" s="113">
        <v>0</v>
      </c>
      <c r="M1498" s="113">
        <v>0</v>
      </c>
      <c r="N1498" s="113">
        <v>0</v>
      </c>
      <c r="O1498" s="113">
        <v>0</v>
      </c>
      <c r="P1498" s="113">
        <v>0</v>
      </c>
      <c r="Q1498" s="113">
        <v>0</v>
      </c>
      <c r="R1498" s="113">
        <v>0</v>
      </c>
      <c r="S1498" s="113">
        <v>0</v>
      </c>
      <c r="T1498" s="113">
        <v>0</v>
      </c>
      <c r="U1498" s="113">
        <v>0</v>
      </c>
      <c r="V1498" s="113">
        <v>0</v>
      </c>
      <c r="W1498" s="113">
        <v>0</v>
      </c>
      <c r="X1498" s="190">
        <v>0</v>
      </c>
      <c r="Y1498" s="113"/>
    </row>
    <row r="1499" spans="1:25" ht="21.75" customHeight="1" x14ac:dyDescent="0.25">
      <c r="A1499" s="118">
        <v>246</v>
      </c>
      <c r="B1499" s="143" t="s">
        <v>1320</v>
      </c>
      <c r="C1499" s="113">
        <v>509438.37</v>
      </c>
      <c r="D1499" s="278" t="s">
        <v>626</v>
      </c>
      <c r="E1499" s="113">
        <v>509438.37</v>
      </c>
      <c r="F1499" s="227">
        <v>0</v>
      </c>
      <c r="G1499" s="113">
        <v>0</v>
      </c>
      <c r="H1499" s="113">
        <v>0</v>
      </c>
      <c r="I1499" s="113">
        <v>0</v>
      </c>
      <c r="J1499" s="113">
        <v>0</v>
      </c>
      <c r="K1499" s="113">
        <v>0</v>
      </c>
      <c r="L1499" s="113">
        <v>0</v>
      </c>
      <c r="M1499" s="113">
        <v>0</v>
      </c>
      <c r="N1499" s="113">
        <v>0</v>
      </c>
      <c r="O1499" s="113">
        <v>0</v>
      </c>
      <c r="P1499" s="113">
        <v>0</v>
      </c>
      <c r="Q1499" s="113">
        <v>0</v>
      </c>
      <c r="R1499" s="113">
        <v>0</v>
      </c>
      <c r="S1499" s="113">
        <v>0</v>
      </c>
      <c r="T1499" s="113">
        <v>0</v>
      </c>
      <c r="U1499" s="113">
        <v>0</v>
      </c>
      <c r="V1499" s="113">
        <v>0</v>
      </c>
      <c r="W1499" s="113">
        <v>0</v>
      </c>
      <c r="X1499" s="190">
        <v>0</v>
      </c>
      <c r="Y1499" s="113"/>
    </row>
    <row r="1500" spans="1:25" ht="21.75" customHeight="1" x14ac:dyDescent="0.25">
      <c r="A1500" s="118">
        <v>247</v>
      </c>
      <c r="B1500" s="143" t="s">
        <v>1066</v>
      </c>
      <c r="C1500" s="113">
        <v>1920819.87</v>
      </c>
      <c r="D1500" s="278" t="s">
        <v>626</v>
      </c>
      <c r="E1500" s="113">
        <v>1920819.87</v>
      </c>
      <c r="F1500" s="227">
        <v>0</v>
      </c>
      <c r="G1500" s="113">
        <v>0</v>
      </c>
      <c r="H1500" s="113">
        <v>0</v>
      </c>
      <c r="I1500" s="113">
        <v>0</v>
      </c>
      <c r="J1500" s="113">
        <v>0</v>
      </c>
      <c r="K1500" s="113">
        <v>0</v>
      </c>
      <c r="L1500" s="113">
        <v>0</v>
      </c>
      <c r="M1500" s="113">
        <v>0</v>
      </c>
      <c r="N1500" s="113">
        <v>0</v>
      </c>
      <c r="O1500" s="113">
        <v>0</v>
      </c>
      <c r="P1500" s="113">
        <v>0</v>
      </c>
      <c r="Q1500" s="113">
        <v>0</v>
      </c>
      <c r="R1500" s="113">
        <v>0</v>
      </c>
      <c r="S1500" s="113">
        <v>0</v>
      </c>
      <c r="T1500" s="113">
        <v>0</v>
      </c>
      <c r="U1500" s="113">
        <v>0</v>
      </c>
      <c r="V1500" s="113">
        <v>0</v>
      </c>
      <c r="W1500" s="113">
        <v>0</v>
      </c>
      <c r="X1500" s="190">
        <v>0</v>
      </c>
      <c r="Y1500" s="113"/>
    </row>
    <row r="1501" spans="1:25" ht="21.75" customHeight="1" x14ac:dyDescent="0.25">
      <c r="A1501" s="118">
        <v>248</v>
      </c>
      <c r="B1501" s="143" t="s">
        <v>1321</v>
      </c>
      <c r="C1501" s="113">
        <v>685750</v>
      </c>
      <c r="D1501" s="278"/>
      <c r="E1501" s="113">
        <v>0</v>
      </c>
      <c r="F1501" s="227">
        <v>0</v>
      </c>
      <c r="G1501" s="113">
        <v>0</v>
      </c>
      <c r="H1501" s="113">
        <v>0</v>
      </c>
      <c r="I1501" s="113">
        <v>0</v>
      </c>
      <c r="J1501" s="113">
        <v>0</v>
      </c>
      <c r="K1501" s="113">
        <v>0</v>
      </c>
      <c r="L1501" s="113">
        <v>0</v>
      </c>
      <c r="M1501" s="113">
        <v>0</v>
      </c>
      <c r="N1501" s="113">
        <v>0</v>
      </c>
      <c r="O1501" s="113">
        <v>0</v>
      </c>
      <c r="P1501" s="113">
        <v>0</v>
      </c>
      <c r="Q1501" s="113">
        <v>0</v>
      </c>
      <c r="R1501" s="113">
        <v>0</v>
      </c>
      <c r="S1501" s="113">
        <v>0</v>
      </c>
      <c r="T1501" s="113">
        <v>685750</v>
      </c>
      <c r="U1501" s="113">
        <v>0</v>
      </c>
      <c r="V1501" s="113">
        <v>0</v>
      </c>
      <c r="W1501" s="113">
        <v>0</v>
      </c>
      <c r="X1501" s="190">
        <v>0</v>
      </c>
      <c r="Y1501" s="113"/>
    </row>
    <row r="1502" spans="1:25" ht="21.75" customHeight="1" x14ac:dyDescent="0.25">
      <c r="A1502" s="118">
        <v>249</v>
      </c>
      <c r="B1502" s="143" t="s">
        <v>1322</v>
      </c>
      <c r="C1502" s="113">
        <v>2642081.9</v>
      </c>
      <c r="D1502" s="278" t="s">
        <v>626</v>
      </c>
      <c r="E1502" s="113">
        <v>2642081.9</v>
      </c>
      <c r="F1502" s="227">
        <v>0</v>
      </c>
      <c r="G1502" s="113">
        <v>0</v>
      </c>
      <c r="H1502" s="113">
        <v>0</v>
      </c>
      <c r="I1502" s="113">
        <v>0</v>
      </c>
      <c r="J1502" s="113">
        <v>0</v>
      </c>
      <c r="K1502" s="113">
        <v>0</v>
      </c>
      <c r="L1502" s="113">
        <v>0</v>
      </c>
      <c r="M1502" s="113">
        <v>0</v>
      </c>
      <c r="N1502" s="113">
        <v>0</v>
      </c>
      <c r="O1502" s="113">
        <v>0</v>
      </c>
      <c r="P1502" s="113">
        <v>0</v>
      </c>
      <c r="Q1502" s="113">
        <v>0</v>
      </c>
      <c r="R1502" s="113">
        <v>0</v>
      </c>
      <c r="S1502" s="113">
        <v>0</v>
      </c>
      <c r="T1502" s="113">
        <v>0</v>
      </c>
      <c r="U1502" s="113">
        <v>0</v>
      </c>
      <c r="V1502" s="113">
        <v>0</v>
      </c>
      <c r="W1502" s="113">
        <v>0</v>
      </c>
      <c r="X1502" s="190">
        <v>0</v>
      </c>
      <c r="Y1502" s="113"/>
    </row>
    <row r="1503" spans="1:25" ht="21.75" customHeight="1" x14ac:dyDescent="0.25">
      <c r="A1503" s="118">
        <v>250</v>
      </c>
      <c r="B1503" s="143" t="s">
        <v>1323</v>
      </c>
      <c r="C1503" s="113">
        <v>709671.58</v>
      </c>
      <c r="D1503" s="278" t="s">
        <v>626</v>
      </c>
      <c r="E1503" s="113">
        <v>709671.58</v>
      </c>
      <c r="F1503" s="227">
        <v>0</v>
      </c>
      <c r="G1503" s="113">
        <v>0</v>
      </c>
      <c r="H1503" s="113">
        <v>0</v>
      </c>
      <c r="I1503" s="113">
        <v>0</v>
      </c>
      <c r="J1503" s="113">
        <v>0</v>
      </c>
      <c r="K1503" s="113">
        <v>0</v>
      </c>
      <c r="L1503" s="113">
        <v>0</v>
      </c>
      <c r="M1503" s="113">
        <v>0</v>
      </c>
      <c r="N1503" s="113">
        <v>0</v>
      </c>
      <c r="O1503" s="113">
        <v>0</v>
      </c>
      <c r="P1503" s="113">
        <v>0</v>
      </c>
      <c r="Q1503" s="113">
        <v>0</v>
      </c>
      <c r="R1503" s="113">
        <v>0</v>
      </c>
      <c r="S1503" s="113">
        <v>0</v>
      </c>
      <c r="T1503" s="113">
        <v>0</v>
      </c>
      <c r="U1503" s="113">
        <v>0</v>
      </c>
      <c r="V1503" s="113">
        <v>0</v>
      </c>
      <c r="W1503" s="113">
        <v>0</v>
      </c>
      <c r="X1503" s="190">
        <v>0</v>
      </c>
      <c r="Y1503" s="113"/>
    </row>
    <row r="1504" spans="1:25" ht="21.75" customHeight="1" x14ac:dyDescent="0.25">
      <c r="A1504" s="118">
        <v>251</v>
      </c>
      <c r="B1504" s="143" t="s">
        <v>1735</v>
      </c>
      <c r="C1504" s="113">
        <v>4929509.6399999997</v>
      </c>
      <c r="D1504" s="278"/>
      <c r="E1504" s="113">
        <v>0</v>
      </c>
      <c r="F1504" s="227">
        <v>0</v>
      </c>
      <c r="G1504" s="113">
        <v>0</v>
      </c>
      <c r="H1504" s="113">
        <v>2300</v>
      </c>
      <c r="I1504" s="113">
        <v>4929509.6399999997</v>
      </c>
      <c r="J1504" s="113">
        <v>0</v>
      </c>
      <c r="K1504" s="113">
        <v>0</v>
      </c>
      <c r="L1504" s="113">
        <v>0</v>
      </c>
      <c r="M1504" s="113">
        <v>0</v>
      </c>
      <c r="N1504" s="113">
        <v>0</v>
      </c>
      <c r="O1504" s="113">
        <v>0</v>
      </c>
      <c r="P1504" s="113">
        <v>0</v>
      </c>
      <c r="Q1504" s="113">
        <v>0</v>
      </c>
      <c r="R1504" s="113">
        <v>0</v>
      </c>
      <c r="S1504" s="113">
        <v>0</v>
      </c>
      <c r="T1504" s="113">
        <v>0</v>
      </c>
      <c r="U1504" s="113">
        <v>0</v>
      </c>
      <c r="V1504" s="113">
        <v>0</v>
      </c>
      <c r="W1504" s="113">
        <v>0</v>
      </c>
      <c r="X1504" s="190">
        <v>0</v>
      </c>
      <c r="Y1504" s="113"/>
    </row>
    <row r="1505" spans="1:25" ht="21.75" customHeight="1" x14ac:dyDescent="0.25">
      <c r="A1505" s="118">
        <v>252</v>
      </c>
      <c r="B1505" s="143" t="s">
        <v>1067</v>
      </c>
      <c r="C1505" s="113">
        <v>5679876.71</v>
      </c>
      <c r="D1505" s="278"/>
      <c r="E1505" s="113">
        <v>0</v>
      </c>
      <c r="F1505" s="227">
        <v>0</v>
      </c>
      <c r="G1505" s="113">
        <v>0</v>
      </c>
      <c r="H1505" s="113">
        <v>2167</v>
      </c>
      <c r="I1505" s="113">
        <v>5679876.71</v>
      </c>
      <c r="J1505" s="113">
        <v>0</v>
      </c>
      <c r="K1505" s="113">
        <v>0</v>
      </c>
      <c r="L1505" s="113">
        <v>0</v>
      </c>
      <c r="M1505" s="113">
        <v>0</v>
      </c>
      <c r="N1505" s="113">
        <v>0</v>
      </c>
      <c r="O1505" s="113">
        <v>0</v>
      </c>
      <c r="P1505" s="113">
        <v>0</v>
      </c>
      <c r="Q1505" s="113">
        <v>0</v>
      </c>
      <c r="R1505" s="113">
        <v>0</v>
      </c>
      <c r="S1505" s="113">
        <v>0</v>
      </c>
      <c r="T1505" s="113">
        <v>0</v>
      </c>
      <c r="U1505" s="113">
        <v>0</v>
      </c>
      <c r="V1505" s="113">
        <v>0</v>
      </c>
      <c r="W1505" s="113">
        <v>0</v>
      </c>
      <c r="X1505" s="190">
        <v>0</v>
      </c>
      <c r="Y1505" s="113"/>
    </row>
    <row r="1506" spans="1:25" ht="21.75" customHeight="1" x14ac:dyDescent="0.25">
      <c r="A1506" s="118">
        <v>253</v>
      </c>
      <c r="B1506" s="143" t="s">
        <v>1068</v>
      </c>
      <c r="C1506" s="113">
        <v>756217.74</v>
      </c>
      <c r="D1506" s="278"/>
      <c r="E1506" s="113">
        <v>0</v>
      </c>
      <c r="F1506" s="227">
        <v>0</v>
      </c>
      <c r="G1506" s="113">
        <v>0</v>
      </c>
      <c r="H1506" s="113">
        <v>0</v>
      </c>
      <c r="I1506" s="113">
        <v>0</v>
      </c>
      <c r="J1506" s="113">
        <v>100</v>
      </c>
      <c r="K1506" s="113">
        <v>756217.74</v>
      </c>
      <c r="L1506" s="113">
        <v>0</v>
      </c>
      <c r="M1506" s="113">
        <v>0</v>
      </c>
      <c r="N1506" s="113">
        <v>0</v>
      </c>
      <c r="O1506" s="113">
        <v>0</v>
      </c>
      <c r="P1506" s="113">
        <v>0</v>
      </c>
      <c r="Q1506" s="113">
        <v>0</v>
      </c>
      <c r="R1506" s="113">
        <v>0</v>
      </c>
      <c r="S1506" s="113">
        <v>0</v>
      </c>
      <c r="T1506" s="113">
        <v>0</v>
      </c>
      <c r="U1506" s="113">
        <v>0</v>
      </c>
      <c r="V1506" s="113">
        <v>0</v>
      </c>
      <c r="W1506" s="113">
        <v>0</v>
      </c>
      <c r="X1506" s="190">
        <v>0</v>
      </c>
      <c r="Y1506" s="113"/>
    </row>
    <row r="1507" spans="1:25" ht="21.75" customHeight="1" x14ac:dyDescent="0.25">
      <c r="A1507" s="118">
        <v>254</v>
      </c>
      <c r="B1507" s="143" t="s">
        <v>1069</v>
      </c>
      <c r="C1507" s="113">
        <v>1822625.97</v>
      </c>
      <c r="D1507" s="278" t="s">
        <v>626</v>
      </c>
      <c r="E1507" s="113">
        <v>1822625.97</v>
      </c>
      <c r="F1507" s="227">
        <v>0</v>
      </c>
      <c r="G1507" s="113">
        <v>0</v>
      </c>
      <c r="H1507" s="113">
        <v>0</v>
      </c>
      <c r="I1507" s="113">
        <v>0</v>
      </c>
      <c r="J1507" s="113">
        <v>0</v>
      </c>
      <c r="K1507" s="113">
        <v>0</v>
      </c>
      <c r="L1507" s="113">
        <v>0</v>
      </c>
      <c r="M1507" s="113">
        <v>0</v>
      </c>
      <c r="N1507" s="113">
        <v>0</v>
      </c>
      <c r="O1507" s="113">
        <v>0</v>
      </c>
      <c r="P1507" s="113">
        <v>0</v>
      </c>
      <c r="Q1507" s="113">
        <v>0</v>
      </c>
      <c r="R1507" s="113">
        <v>0</v>
      </c>
      <c r="S1507" s="113">
        <v>0</v>
      </c>
      <c r="T1507" s="113">
        <v>0</v>
      </c>
      <c r="U1507" s="113">
        <v>0</v>
      </c>
      <c r="V1507" s="113">
        <v>0</v>
      </c>
      <c r="W1507" s="113">
        <v>0</v>
      </c>
      <c r="X1507" s="190">
        <v>0</v>
      </c>
      <c r="Y1507" s="113"/>
    </row>
    <row r="1508" spans="1:25" ht="21.75" customHeight="1" x14ac:dyDescent="0.25">
      <c r="A1508" s="118">
        <v>255</v>
      </c>
      <c r="B1508" s="143" t="s">
        <v>1324</v>
      </c>
      <c r="C1508" s="113">
        <v>597823.28</v>
      </c>
      <c r="D1508" s="278" t="s">
        <v>639</v>
      </c>
      <c r="E1508" s="113">
        <v>597823.28</v>
      </c>
      <c r="F1508" s="227">
        <v>0</v>
      </c>
      <c r="G1508" s="113">
        <v>0</v>
      </c>
      <c r="H1508" s="113">
        <v>0</v>
      </c>
      <c r="I1508" s="113">
        <v>0</v>
      </c>
      <c r="J1508" s="113">
        <v>0</v>
      </c>
      <c r="K1508" s="113">
        <v>0</v>
      </c>
      <c r="L1508" s="113">
        <v>0</v>
      </c>
      <c r="M1508" s="113">
        <v>0</v>
      </c>
      <c r="N1508" s="113">
        <v>0</v>
      </c>
      <c r="O1508" s="113">
        <v>0</v>
      </c>
      <c r="P1508" s="113">
        <v>0</v>
      </c>
      <c r="Q1508" s="113">
        <v>0</v>
      </c>
      <c r="R1508" s="113">
        <v>0</v>
      </c>
      <c r="S1508" s="113">
        <v>0</v>
      </c>
      <c r="T1508" s="113">
        <v>0</v>
      </c>
      <c r="U1508" s="113">
        <v>0</v>
      </c>
      <c r="V1508" s="113">
        <v>0</v>
      </c>
      <c r="W1508" s="113">
        <v>0</v>
      </c>
      <c r="X1508" s="190">
        <v>0</v>
      </c>
      <c r="Y1508" s="113"/>
    </row>
    <row r="1509" spans="1:25" ht="21.75" customHeight="1" x14ac:dyDescent="0.25">
      <c r="A1509" s="118">
        <v>256</v>
      </c>
      <c r="B1509" s="143" t="s">
        <v>1325</v>
      </c>
      <c r="C1509" s="113">
        <v>680891.91</v>
      </c>
      <c r="D1509" s="278" t="s">
        <v>639</v>
      </c>
      <c r="E1509" s="113">
        <v>680891.91</v>
      </c>
      <c r="F1509" s="227">
        <v>0</v>
      </c>
      <c r="G1509" s="113">
        <v>0</v>
      </c>
      <c r="H1509" s="113">
        <v>0</v>
      </c>
      <c r="I1509" s="113">
        <v>0</v>
      </c>
      <c r="J1509" s="113">
        <v>0</v>
      </c>
      <c r="K1509" s="113">
        <v>0</v>
      </c>
      <c r="L1509" s="113">
        <v>0</v>
      </c>
      <c r="M1509" s="113">
        <v>0</v>
      </c>
      <c r="N1509" s="113">
        <v>0</v>
      </c>
      <c r="O1509" s="113">
        <v>0</v>
      </c>
      <c r="P1509" s="113">
        <v>0</v>
      </c>
      <c r="Q1509" s="113">
        <v>0</v>
      </c>
      <c r="R1509" s="113">
        <v>0</v>
      </c>
      <c r="S1509" s="113">
        <v>0</v>
      </c>
      <c r="T1509" s="113">
        <v>0</v>
      </c>
      <c r="U1509" s="113">
        <v>0</v>
      </c>
      <c r="V1509" s="113">
        <v>0</v>
      </c>
      <c r="W1509" s="113">
        <v>0</v>
      </c>
      <c r="X1509" s="190">
        <v>0</v>
      </c>
      <c r="Y1509" s="113"/>
    </row>
    <row r="1510" spans="1:25" ht="21.75" customHeight="1" x14ac:dyDescent="0.25">
      <c r="A1510" s="118">
        <v>257</v>
      </c>
      <c r="B1510" s="143" t="s">
        <v>1326</v>
      </c>
      <c r="C1510" s="113">
        <v>727422.5</v>
      </c>
      <c r="D1510" s="278" t="s">
        <v>639</v>
      </c>
      <c r="E1510" s="113">
        <v>727422.5</v>
      </c>
      <c r="F1510" s="227">
        <v>0</v>
      </c>
      <c r="G1510" s="113">
        <v>0</v>
      </c>
      <c r="H1510" s="113">
        <v>0</v>
      </c>
      <c r="I1510" s="113">
        <v>0</v>
      </c>
      <c r="J1510" s="113">
        <v>0</v>
      </c>
      <c r="K1510" s="113">
        <v>0</v>
      </c>
      <c r="L1510" s="113">
        <v>0</v>
      </c>
      <c r="M1510" s="113">
        <v>0</v>
      </c>
      <c r="N1510" s="113">
        <v>0</v>
      </c>
      <c r="O1510" s="113">
        <v>0</v>
      </c>
      <c r="P1510" s="113">
        <v>0</v>
      </c>
      <c r="Q1510" s="113">
        <v>0</v>
      </c>
      <c r="R1510" s="113">
        <v>0</v>
      </c>
      <c r="S1510" s="113">
        <v>0</v>
      </c>
      <c r="T1510" s="113">
        <v>0</v>
      </c>
      <c r="U1510" s="113">
        <v>0</v>
      </c>
      <c r="V1510" s="113">
        <v>0</v>
      </c>
      <c r="W1510" s="113">
        <v>0</v>
      </c>
      <c r="X1510" s="190">
        <v>0</v>
      </c>
      <c r="Y1510" s="113"/>
    </row>
    <row r="1511" spans="1:25" ht="21.75" customHeight="1" x14ac:dyDescent="0.25">
      <c r="A1511" s="118">
        <v>258</v>
      </c>
      <c r="B1511" s="143" t="s">
        <v>1327</v>
      </c>
      <c r="C1511" s="113">
        <v>747407.51</v>
      </c>
      <c r="D1511" s="278" t="s">
        <v>639</v>
      </c>
      <c r="E1511" s="113">
        <v>747407.51</v>
      </c>
      <c r="F1511" s="227">
        <v>0</v>
      </c>
      <c r="G1511" s="113">
        <v>0</v>
      </c>
      <c r="H1511" s="113">
        <v>0</v>
      </c>
      <c r="I1511" s="113">
        <v>0</v>
      </c>
      <c r="J1511" s="113">
        <v>0</v>
      </c>
      <c r="K1511" s="113">
        <v>0</v>
      </c>
      <c r="L1511" s="113">
        <v>0</v>
      </c>
      <c r="M1511" s="113">
        <v>0</v>
      </c>
      <c r="N1511" s="113">
        <v>0</v>
      </c>
      <c r="O1511" s="113">
        <v>0</v>
      </c>
      <c r="P1511" s="113">
        <v>0</v>
      </c>
      <c r="Q1511" s="113">
        <v>0</v>
      </c>
      <c r="R1511" s="113">
        <v>0</v>
      </c>
      <c r="S1511" s="113">
        <v>0</v>
      </c>
      <c r="T1511" s="113">
        <v>0</v>
      </c>
      <c r="U1511" s="113">
        <v>0</v>
      </c>
      <c r="V1511" s="113">
        <v>0</v>
      </c>
      <c r="W1511" s="113">
        <v>0</v>
      </c>
      <c r="X1511" s="190">
        <v>0</v>
      </c>
      <c r="Y1511" s="113"/>
    </row>
    <row r="1512" spans="1:25" ht="21.75" customHeight="1" x14ac:dyDescent="0.25">
      <c r="A1512" s="118">
        <v>259</v>
      </c>
      <c r="B1512" s="143" t="s">
        <v>1328</v>
      </c>
      <c r="C1512" s="113">
        <v>742084.4</v>
      </c>
      <c r="D1512" s="278" t="s">
        <v>639</v>
      </c>
      <c r="E1512" s="113">
        <v>742084.4</v>
      </c>
      <c r="F1512" s="227">
        <v>0</v>
      </c>
      <c r="G1512" s="113">
        <v>0</v>
      </c>
      <c r="H1512" s="113">
        <v>0</v>
      </c>
      <c r="I1512" s="113">
        <v>0</v>
      </c>
      <c r="J1512" s="113">
        <v>0</v>
      </c>
      <c r="K1512" s="113">
        <v>0</v>
      </c>
      <c r="L1512" s="113">
        <v>0</v>
      </c>
      <c r="M1512" s="113">
        <v>0</v>
      </c>
      <c r="N1512" s="113">
        <v>0</v>
      </c>
      <c r="O1512" s="113">
        <v>0</v>
      </c>
      <c r="P1512" s="113">
        <v>0</v>
      </c>
      <c r="Q1512" s="113">
        <v>0</v>
      </c>
      <c r="R1512" s="113">
        <v>0</v>
      </c>
      <c r="S1512" s="113">
        <v>0</v>
      </c>
      <c r="T1512" s="113">
        <v>0</v>
      </c>
      <c r="U1512" s="113">
        <v>0</v>
      </c>
      <c r="V1512" s="113">
        <v>0</v>
      </c>
      <c r="W1512" s="113">
        <v>0</v>
      </c>
      <c r="X1512" s="190">
        <v>0</v>
      </c>
      <c r="Y1512" s="113"/>
    </row>
    <row r="1513" spans="1:25" ht="21.75" customHeight="1" x14ac:dyDescent="0.25">
      <c r="A1513" s="118">
        <v>260</v>
      </c>
      <c r="B1513" s="143" t="s">
        <v>1070</v>
      </c>
      <c r="C1513" s="113">
        <v>817588.59</v>
      </c>
      <c r="D1513" s="278" t="s">
        <v>639</v>
      </c>
      <c r="E1513" s="113">
        <v>817588.59</v>
      </c>
      <c r="F1513" s="227">
        <v>0</v>
      </c>
      <c r="G1513" s="113">
        <v>0</v>
      </c>
      <c r="H1513" s="113">
        <v>0</v>
      </c>
      <c r="I1513" s="113">
        <v>0</v>
      </c>
      <c r="J1513" s="113">
        <v>0</v>
      </c>
      <c r="K1513" s="113">
        <v>0</v>
      </c>
      <c r="L1513" s="113">
        <v>0</v>
      </c>
      <c r="M1513" s="113">
        <v>0</v>
      </c>
      <c r="N1513" s="113">
        <v>0</v>
      </c>
      <c r="O1513" s="113">
        <v>0</v>
      </c>
      <c r="P1513" s="113">
        <v>0</v>
      </c>
      <c r="Q1513" s="113">
        <v>0</v>
      </c>
      <c r="R1513" s="113">
        <v>0</v>
      </c>
      <c r="S1513" s="113">
        <v>0</v>
      </c>
      <c r="T1513" s="113">
        <v>0</v>
      </c>
      <c r="U1513" s="113">
        <v>0</v>
      </c>
      <c r="V1513" s="113">
        <v>0</v>
      </c>
      <c r="W1513" s="113">
        <v>0</v>
      </c>
      <c r="X1513" s="190">
        <v>0</v>
      </c>
      <c r="Y1513" s="113"/>
    </row>
    <row r="1514" spans="1:25" ht="21.75" customHeight="1" x14ac:dyDescent="0.25">
      <c r="A1514" s="118">
        <v>261</v>
      </c>
      <c r="B1514" s="143" t="s">
        <v>1329</v>
      </c>
      <c r="C1514" s="113">
        <v>1217776.73</v>
      </c>
      <c r="D1514" s="278"/>
      <c r="E1514" s="113">
        <v>0</v>
      </c>
      <c r="F1514" s="227">
        <v>0</v>
      </c>
      <c r="G1514" s="113">
        <v>0</v>
      </c>
      <c r="H1514" s="113">
        <v>0</v>
      </c>
      <c r="I1514" s="113">
        <v>0</v>
      </c>
      <c r="J1514" s="113">
        <v>0</v>
      </c>
      <c r="K1514" s="113">
        <v>0</v>
      </c>
      <c r="L1514" s="113">
        <v>0</v>
      </c>
      <c r="M1514" s="113">
        <v>0</v>
      </c>
      <c r="N1514" s="113">
        <v>200</v>
      </c>
      <c r="O1514" s="113">
        <v>1217776.73</v>
      </c>
      <c r="P1514" s="113">
        <v>0</v>
      </c>
      <c r="Q1514" s="113">
        <v>0</v>
      </c>
      <c r="R1514" s="113">
        <v>0</v>
      </c>
      <c r="S1514" s="113">
        <v>0</v>
      </c>
      <c r="T1514" s="113">
        <v>0</v>
      </c>
      <c r="U1514" s="113">
        <v>0</v>
      </c>
      <c r="V1514" s="113">
        <v>0</v>
      </c>
      <c r="W1514" s="113">
        <v>0</v>
      </c>
      <c r="X1514" s="190">
        <v>0</v>
      </c>
      <c r="Y1514" s="113"/>
    </row>
    <row r="1515" spans="1:25" ht="21.75" customHeight="1" x14ac:dyDescent="0.25">
      <c r="A1515" s="118">
        <v>262</v>
      </c>
      <c r="B1515" s="143" t="s">
        <v>1127</v>
      </c>
      <c r="C1515" s="113">
        <v>385386.21</v>
      </c>
      <c r="D1515" s="278"/>
      <c r="E1515" s="113">
        <v>0</v>
      </c>
      <c r="F1515" s="227">
        <v>0</v>
      </c>
      <c r="G1515" s="113">
        <v>0</v>
      </c>
      <c r="H1515" s="113">
        <v>0</v>
      </c>
      <c r="I1515" s="113">
        <v>0</v>
      </c>
      <c r="J1515" s="113">
        <v>0</v>
      </c>
      <c r="K1515" s="113">
        <v>0</v>
      </c>
      <c r="L1515" s="113">
        <v>300</v>
      </c>
      <c r="M1515" s="113">
        <v>385386.21</v>
      </c>
      <c r="N1515" s="113">
        <v>0</v>
      </c>
      <c r="O1515" s="113">
        <v>0</v>
      </c>
      <c r="P1515" s="113">
        <v>0</v>
      </c>
      <c r="Q1515" s="113">
        <v>0</v>
      </c>
      <c r="R1515" s="113">
        <v>0</v>
      </c>
      <c r="S1515" s="113">
        <v>0</v>
      </c>
      <c r="T1515" s="113">
        <v>0</v>
      </c>
      <c r="U1515" s="113">
        <v>0</v>
      </c>
      <c r="V1515" s="113">
        <v>0</v>
      </c>
      <c r="W1515" s="113">
        <v>0</v>
      </c>
      <c r="X1515" s="190">
        <v>0</v>
      </c>
      <c r="Y1515" s="113"/>
    </row>
    <row r="1516" spans="1:25" ht="21.75" customHeight="1" x14ac:dyDescent="0.25">
      <c r="A1516" s="118">
        <v>263</v>
      </c>
      <c r="B1516" s="143" t="s">
        <v>1128</v>
      </c>
      <c r="C1516" s="113">
        <v>386976.18</v>
      </c>
      <c r="D1516" s="278"/>
      <c r="E1516" s="113">
        <v>0</v>
      </c>
      <c r="F1516" s="227">
        <v>0</v>
      </c>
      <c r="G1516" s="113">
        <v>0</v>
      </c>
      <c r="H1516" s="113">
        <v>0</v>
      </c>
      <c r="I1516" s="113">
        <v>0</v>
      </c>
      <c r="J1516" s="113">
        <v>0</v>
      </c>
      <c r="K1516" s="113">
        <v>0</v>
      </c>
      <c r="L1516" s="113">
        <v>300</v>
      </c>
      <c r="M1516" s="113">
        <v>386976.18</v>
      </c>
      <c r="N1516" s="113">
        <v>0</v>
      </c>
      <c r="O1516" s="113">
        <v>0</v>
      </c>
      <c r="P1516" s="113">
        <v>0</v>
      </c>
      <c r="Q1516" s="113">
        <v>0</v>
      </c>
      <c r="R1516" s="113">
        <v>0</v>
      </c>
      <c r="S1516" s="113">
        <v>0</v>
      </c>
      <c r="T1516" s="113">
        <v>0</v>
      </c>
      <c r="U1516" s="113">
        <v>0</v>
      </c>
      <c r="V1516" s="113">
        <v>0</v>
      </c>
      <c r="W1516" s="113">
        <v>0</v>
      </c>
      <c r="X1516" s="190">
        <v>0</v>
      </c>
      <c r="Y1516" s="113"/>
    </row>
    <row r="1517" spans="1:25" ht="21.75" customHeight="1" x14ac:dyDescent="0.25">
      <c r="A1517" s="118">
        <v>264</v>
      </c>
      <c r="B1517" s="143" t="s">
        <v>1330</v>
      </c>
      <c r="C1517" s="113">
        <v>1205584.6200000001</v>
      </c>
      <c r="D1517" s="278"/>
      <c r="E1517" s="113">
        <v>0</v>
      </c>
      <c r="F1517" s="227">
        <v>0</v>
      </c>
      <c r="G1517" s="113">
        <v>0</v>
      </c>
      <c r="H1517" s="113">
        <v>0</v>
      </c>
      <c r="I1517" s="113">
        <v>0</v>
      </c>
      <c r="J1517" s="113">
        <v>0</v>
      </c>
      <c r="K1517" s="113">
        <v>0</v>
      </c>
      <c r="L1517" s="113">
        <v>0</v>
      </c>
      <c r="M1517" s="113">
        <v>0</v>
      </c>
      <c r="N1517" s="113">
        <v>200</v>
      </c>
      <c r="O1517" s="113">
        <v>1205584.6200000001</v>
      </c>
      <c r="P1517" s="113">
        <v>0</v>
      </c>
      <c r="Q1517" s="113">
        <v>0</v>
      </c>
      <c r="R1517" s="113">
        <v>0</v>
      </c>
      <c r="S1517" s="113">
        <v>0</v>
      </c>
      <c r="T1517" s="113">
        <v>0</v>
      </c>
      <c r="U1517" s="113">
        <v>0</v>
      </c>
      <c r="V1517" s="113">
        <v>0</v>
      </c>
      <c r="W1517" s="113">
        <v>0</v>
      </c>
      <c r="X1517" s="190">
        <v>0</v>
      </c>
      <c r="Y1517" s="113"/>
    </row>
    <row r="1518" spans="1:25" ht="21.75" customHeight="1" x14ac:dyDescent="0.25">
      <c r="A1518" s="118">
        <v>265</v>
      </c>
      <c r="B1518" s="143" t="s">
        <v>1071</v>
      </c>
      <c r="C1518" s="113">
        <v>1505692.05</v>
      </c>
      <c r="D1518" s="278" t="s">
        <v>626</v>
      </c>
      <c r="E1518" s="113">
        <v>1505692.05</v>
      </c>
      <c r="F1518" s="227">
        <v>0</v>
      </c>
      <c r="G1518" s="113">
        <v>0</v>
      </c>
      <c r="H1518" s="113">
        <v>0</v>
      </c>
      <c r="I1518" s="113">
        <v>0</v>
      </c>
      <c r="J1518" s="113">
        <v>0</v>
      </c>
      <c r="K1518" s="113">
        <v>0</v>
      </c>
      <c r="L1518" s="113">
        <v>0</v>
      </c>
      <c r="M1518" s="113">
        <v>0</v>
      </c>
      <c r="N1518" s="113">
        <v>0</v>
      </c>
      <c r="O1518" s="113">
        <v>0</v>
      </c>
      <c r="P1518" s="113">
        <v>0</v>
      </c>
      <c r="Q1518" s="113">
        <v>0</v>
      </c>
      <c r="R1518" s="113">
        <v>0</v>
      </c>
      <c r="S1518" s="113">
        <v>0</v>
      </c>
      <c r="T1518" s="113">
        <v>0</v>
      </c>
      <c r="U1518" s="113">
        <v>0</v>
      </c>
      <c r="V1518" s="113">
        <v>0</v>
      </c>
      <c r="W1518" s="113">
        <v>0</v>
      </c>
      <c r="X1518" s="190">
        <v>0</v>
      </c>
      <c r="Y1518" s="113"/>
    </row>
    <row r="1519" spans="1:25" ht="21.75" customHeight="1" x14ac:dyDescent="0.25">
      <c r="A1519" s="118">
        <v>266</v>
      </c>
      <c r="B1519" s="143" t="s">
        <v>1072</v>
      </c>
      <c r="C1519" s="113">
        <v>2788045.82</v>
      </c>
      <c r="D1519" s="278"/>
      <c r="E1519" s="113">
        <v>0</v>
      </c>
      <c r="F1519" s="227">
        <v>0</v>
      </c>
      <c r="G1519" s="113">
        <v>0</v>
      </c>
      <c r="H1519" s="113">
        <v>958</v>
      </c>
      <c r="I1519" s="113">
        <v>2788045.82</v>
      </c>
      <c r="J1519" s="113">
        <v>0</v>
      </c>
      <c r="K1519" s="113">
        <v>0</v>
      </c>
      <c r="L1519" s="113">
        <v>0</v>
      </c>
      <c r="M1519" s="113">
        <v>0</v>
      </c>
      <c r="N1519" s="113">
        <v>0</v>
      </c>
      <c r="O1519" s="113">
        <v>0</v>
      </c>
      <c r="P1519" s="113">
        <v>0</v>
      </c>
      <c r="Q1519" s="113">
        <v>0</v>
      </c>
      <c r="R1519" s="113">
        <v>0</v>
      </c>
      <c r="S1519" s="113">
        <v>0</v>
      </c>
      <c r="T1519" s="113">
        <v>0</v>
      </c>
      <c r="U1519" s="113">
        <v>0</v>
      </c>
      <c r="V1519" s="113">
        <v>0</v>
      </c>
      <c r="W1519" s="113">
        <v>0</v>
      </c>
      <c r="X1519" s="190">
        <v>0</v>
      </c>
      <c r="Y1519" s="113"/>
    </row>
    <row r="1520" spans="1:25" ht="21.75" customHeight="1" x14ac:dyDescent="0.25">
      <c r="A1520" s="118">
        <v>267</v>
      </c>
      <c r="B1520" s="143" t="s">
        <v>1073</v>
      </c>
      <c r="C1520" s="113">
        <v>2514576.52</v>
      </c>
      <c r="D1520" s="278"/>
      <c r="E1520" s="113">
        <v>0</v>
      </c>
      <c r="F1520" s="227">
        <v>0</v>
      </c>
      <c r="G1520" s="113">
        <v>0</v>
      </c>
      <c r="H1520" s="113">
        <v>965</v>
      </c>
      <c r="I1520" s="113">
        <v>2514576.52</v>
      </c>
      <c r="J1520" s="113">
        <v>0</v>
      </c>
      <c r="K1520" s="113">
        <v>0</v>
      </c>
      <c r="L1520" s="113">
        <v>0</v>
      </c>
      <c r="M1520" s="113">
        <v>0</v>
      </c>
      <c r="N1520" s="113">
        <v>0</v>
      </c>
      <c r="O1520" s="113">
        <v>0</v>
      </c>
      <c r="P1520" s="113">
        <v>0</v>
      </c>
      <c r="Q1520" s="113">
        <v>0</v>
      </c>
      <c r="R1520" s="113">
        <v>0</v>
      </c>
      <c r="S1520" s="113">
        <v>0</v>
      </c>
      <c r="T1520" s="113">
        <v>0</v>
      </c>
      <c r="U1520" s="113">
        <v>0</v>
      </c>
      <c r="V1520" s="113">
        <v>0</v>
      </c>
      <c r="W1520" s="113">
        <v>0</v>
      </c>
      <c r="X1520" s="190">
        <v>0</v>
      </c>
      <c r="Y1520" s="113"/>
    </row>
    <row r="1521" spans="1:25" ht="21.75" customHeight="1" x14ac:dyDescent="0.25">
      <c r="A1521" s="118">
        <v>268</v>
      </c>
      <c r="B1521" s="143" t="s">
        <v>1074</v>
      </c>
      <c r="C1521" s="113">
        <v>1102954.6499999999</v>
      </c>
      <c r="D1521" s="278"/>
      <c r="E1521" s="113">
        <v>0</v>
      </c>
      <c r="F1521" s="227">
        <v>0</v>
      </c>
      <c r="G1521" s="113">
        <v>0</v>
      </c>
      <c r="H1521" s="113">
        <v>756</v>
      </c>
      <c r="I1521" s="113">
        <v>1102954.6499999999</v>
      </c>
      <c r="J1521" s="113">
        <v>0</v>
      </c>
      <c r="K1521" s="113">
        <v>0</v>
      </c>
      <c r="L1521" s="113">
        <v>0</v>
      </c>
      <c r="M1521" s="113">
        <v>0</v>
      </c>
      <c r="N1521" s="113">
        <v>0</v>
      </c>
      <c r="O1521" s="113">
        <v>0</v>
      </c>
      <c r="P1521" s="113">
        <v>0</v>
      </c>
      <c r="Q1521" s="113">
        <v>0</v>
      </c>
      <c r="R1521" s="113">
        <v>0</v>
      </c>
      <c r="S1521" s="113">
        <v>0</v>
      </c>
      <c r="T1521" s="113">
        <v>0</v>
      </c>
      <c r="U1521" s="113">
        <v>0</v>
      </c>
      <c r="V1521" s="113">
        <v>0</v>
      </c>
      <c r="W1521" s="113">
        <v>0</v>
      </c>
      <c r="X1521" s="190">
        <v>0</v>
      </c>
      <c r="Y1521" s="113"/>
    </row>
    <row r="1522" spans="1:25" ht="21.75" customHeight="1" x14ac:dyDescent="0.25">
      <c r="A1522" s="118">
        <v>269</v>
      </c>
      <c r="B1522" s="143" t="s">
        <v>1075</v>
      </c>
      <c r="C1522" s="113">
        <v>2826494.17</v>
      </c>
      <c r="D1522" s="278"/>
      <c r="E1522" s="113">
        <v>0</v>
      </c>
      <c r="F1522" s="227">
        <v>0</v>
      </c>
      <c r="G1522" s="113">
        <v>0</v>
      </c>
      <c r="H1522" s="113">
        <v>1109</v>
      </c>
      <c r="I1522" s="113">
        <v>2826494.17</v>
      </c>
      <c r="J1522" s="113">
        <v>0</v>
      </c>
      <c r="K1522" s="113">
        <v>0</v>
      </c>
      <c r="L1522" s="113">
        <v>0</v>
      </c>
      <c r="M1522" s="113">
        <v>0</v>
      </c>
      <c r="N1522" s="113">
        <v>0</v>
      </c>
      <c r="O1522" s="113">
        <v>0</v>
      </c>
      <c r="P1522" s="113">
        <v>0</v>
      </c>
      <c r="Q1522" s="113">
        <v>0</v>
      </c>
      <c r="R1522" s="113">
        <v>0</v>
      </c>
      <c r="S1522" s="113">
        <v>0</v>
      </c>
      <c r="T1522" s="113">
        <v>0</v>
      </c>
      <c r="U1522" s="113">
        <v>0</v>
      </c>
      <c r="V1522" s="113">
        <v>0</v>
      </c>
      <c r="W1522" s="113">
        <v>0</v>
      </c>
      <c r="X1522" s="190">
        <v>0</v>
      </c>
      <c r="Y1522" s="113"/>
    </row>
    <row r="1523" spans="1:25" ht="21.75" customHeight="1" x14ac:dyDescent="0.25">
      <c r="A1523" s="118">
        <v>270</v>
      </c>
      <c r="B1523" s="143" t="s">
        <v>1331</v>
      </c>
      <c r="C1523" s="113">
        <v>1637557.84</v>
      </c>
      <c r="D1523" s="278" t="s">
        <v>626</v>
      </c>
      <c r="E1523" s="113">
        <v>1637557.84</v>
      </c>
      <c r="F1523" s="227">
        <v>0</v>
      </c>
      <c r="G1523" s="113">
        <v>0</v>
      </c>
      <c r="H1523" s="113">
        <v>0</v>
      </c>
      <c r="I1523" s="113">
        <v>0</v>
      </c>
      <c r="J1523" s="113">
        <v>0</v>
      </c>
      <c r="K1523" s="113">
        <v>0</v>
      </c>
      <c r="L1523" s="113">
        <v>0</v>
      </c>
      <c r="M1523" s="113">
        <v>0</v>
      </c>
      <c r="N1523" s="113">
        <v>0</v>
      </c>
      <c r="O1523" s="113">
        <v>0</v>
      </c>
      <c r="P1523" s="113">
        <v>0</v>
      </c>
      <c r="Q1523" s="113">
        <v>0</v>
      </c>
      <c r="R1523" s="113">
        <v>0</v>
      </c>
      <c r="S1523" s="113">
        <v>0</v>
      </c>
      <c r="T1523" s="113">
        <v>0</v>
      </c>
      <c r="U1523" s="113">
        <v>0</v>
      </c>
      <c r="V1523" s="113">
        <v>0</v>
      </c>
      <c r="W1523" s="113">
        <v>0</v>
      </c>
      <c r="X1523" s="190">
        <v>0</v>
      </c>
      <c r="Y1523" s="113"/>
    </row>
    <row r="1524" spans="1:25" ht="21.75" customHeight="1" x14ac:dyDescent="0.25">
      <c r="A1524" s="118">
        <v>271</v>
      </c>
      <c r="B1524" s="143" t="s">
        <v>1332</v>
      </c>
      <c r="C1524" s="113">
        <v>717987.87</v>
      </c>
      <c r="D1524" s="278" t="s">
        <v>639</v>
      </c>
      <c r="E1524" s="113">
        <v>717987.87</v>
      </c>
      <c r="F1524" s="227">
        <v>0</v>
      </c>
      <c r="G1524" s="113">
        <v>0</v>
      </c>
      <c r="H1524" s="113">
        <v>0</v>
      </c>
      <c r="I1524" s="113">
        <v>0</v>
      </c>
      <c r="J1524" s="113">
        <v>0</v>
      </c>
      <c r="K1524" s="113">
        <v>0</v>
      </c>
      <c r="L1524" s="113">
        <v>0</v>
      </c>
      <c r="M1524" s="113">
        <v>0</v>
      </c>
      <c r="N1524" s="113">
        <v>0</v>
      </c>
      <c r="O1524" s="113">
        <v>0</v>
      </c>
      <c r="P1524" s="113">
        <v>0</v>
      </c>
      <c r="Q1524" s="113">
        <v>0</v>
      </c>
      <c r="R1524" s="113">
        <v>0</v>
      </c>
      <c r="S1524" s="113">
        <v>0</v>
      </c>
      <c r="T1524" s="113">
        <v>0</v>
      </c>
      <c r="U1524" s="113">
        <v>0</v>
      </c>
      <c r="V1524" s="113">
        <v>0</v>
      </c>
      <c r="W1524" s="113">
        <v>0</v>
      </c>
      <c r="X1524" s="190">
        <v>0</v>
      </c>
      <c r="Y1524" s="113"/>
    </row>
    <row r="1525" spans="1:25" ht="21.75" customHeight="1" x14ac:dyDescent="0.25">
      <c r="A1525" s="118">
        <v>272</v>
      </c>
      <c r="B1525" s="143" t="s">
        <v>1076</v>
      </c>
      <c r="C1525" s="113">
        <v>1602730.43</v>
      </c>
      <c r="D1525" s="278" t="s">
        <v>626</v>
      </c>
      <c r="E1525" s="113">
        <v>1602730.43</v>
      </c>
      <c r="F1525" s="227">
        <v>0</v>
      </c>
      <c r="G1525" s="113">
        <v>0</v>
      </c>
      <c r="H1525" s="113">
        <v>0</v>
      </c>
      <c r="I1525" s="113">
        <v>0</v>
      </c>
      <c r="J1525" s="113">
        <v>0</v>
      </c>
      <c r="K1525" s="113">
        <v>0</v>
      </c>
      <c r="L1525" s="113">
        <v>0</v>
      </c>
      <c r="M1525" s="113">
        <v>0</v>
      </c>
      <c r="N1525" s="113">
        <v>0</v>
      </c>
      <c r="O1525" s="113">
        <v>0</v>
      </c>
      <c r="P1525" s="113">
        <v>0</v>
      </c>
      <c r="Q1525" s="113">
        <v>0</v>
      </c>
      <c r="R1525" s="113">
        <v>0</v>
      </c>
      <c r="S1525" s="113">
        <v>0</v>
      </c>
      <c r="T1525" s="113">
        <v>0</v>
      </c>
      <c r="U1525" s="113">
        <v>0</v>
      </c>
      <c r="V1525" s="113">
        <v>0</v>
      </c>
      <c r="W1525" s="113">
        <v>0</v>
      </c>
      <c r="X1525" s="190">
        <v>0</v>
      </c>
      <c r="Y1525" s="113"/>
    </row>
    <row r="1526" spans="1:25" ht="21.75" customHeight="1" x14ac:dyDescent="0.25">
      <c r="A1526" s="118">
        <v>273</v>
      </c>
      <c r="B1526" s="143" t="s">
        <v>1333</v>
      </c>
      <c r="C1526" s="113">
        <v>315628.09000000003</v>
      </c>
      <c r="D1526" s="278" t="s">
        <v>639</v>
      </c>
      <c r="E1526" s="113">
        <v>315628.09000000003</v>
      </c>
      <c r="F1526" s="227">
        <v>0</v>
      </c>
      <c r="G1526" s="113">
        <v>0</v>
      </c>
      <c r="H1526" s="113">
        <v>0</v>
      </c>
      <c r="I1526" s="113">
        <v>0</v>
      </c>
      <c r="J1526" s="113">
        <v>0</v>
      </c>
      <c r="K1526" s="113">
        <v>0</v>
      </c>
      <c r="L1526" s="113">
        <v>0</v>
      </c>
      <c r="M1526" s="113">
        <v>0</v>
      </c>
      <c r="N1526" s="113">
        <v>0</v>
      </c>
      <c r="O1526" s="113">
        <v>0</v>
      </c>
      <c r="P1526" s="113">
        <v>0</v>
      </c>
      <c r="Q1526" s="113">
        <v>0</v>
      </c>
      <c r="R1526" s="113">
        <v>0</v>
      </c>
      <c r="S1526" s="113">
        <v>0</v>
      </c>
      <c r="T1526" s="113">
        <v>0</v>
      </c>
      <c r="U1526" s="113">
        <v>0</v>
      </c>
      <c r="V1526" s="113">
        <v>0</v>
      </c>
      <c r="W1526" s="113">
        <v>0</v>
      </c>
      <c r="X1526" s="190">
        <v>0</v>
      </c>
      <c r="Y1526" s="113"/>
    </row>
    <row r="1527" spans="1:25" ht="21.75" customHeight="1" x14ac:dyDescent="0.25">
      <c r="A1527" s="118">
        <v>274</v>
      </c>
      <c r="B1527" s="143" t="s">
        <v>1334</v>
      </c>
      <c r="C1527" s="113">
        <v>753734.55</v>
      </c>
      <c r="D1527" s="278" t="s">
        <v>639</v>
      </c>
      <c r="E1527" s="113">
        <v>753734.55</v>
      </c>
      <c r="F1527" s="227">
        <v>0</v>
      </c>
      <c r="G1527" s="113">
        <v>0</v>
      </c>
      <c r="H1527" s="113">
        <v>0</v>
      </c>
      <c r="I1527" s="113">
        <v>0</v>
      </c>
      <c r="J1527" s="113">
        <v>0</v>
      </c>
      <c r="K1527" s="113">
        <v>0</v>
      </c>
      <c r="L1527" s="113">
        <v>0</v>
      </c>
      <c r="M1527" s="113">
        <v>0</v>
      </c>
      <c r="N1527" s="113">
        <v>0</v>
      </c>
      <c r="O1527" s="113">
        <v>0</v>
      </c>
      <c r="P1527" s="113">
        <v>0</v>
      </c>
      <c r="Q1527" s="113">
        <v>0</v>
      </c>
      <c r="R1527" s="113">
        <v>0</v>
      </c>
      <c r="S1527" s="113">
        <v>0</v>
      </c>
      <c r="T1527" s="113">
        <v>0</v>
      </c>
      <c r="U1527" s="113">
        <v>0</v>
      </c>
      <c r="V1527" s="113">
        <v>0</v>
      </c>
      <c r="W1527" s="113">
        <v>0</v>
      </c>
      <c r="X1527" s="190">
        <v>0</v>
      </c>
      <c r="Y1527" s="113"/>
    </row>
    <row r="1528" spans="1:25" ht="21.75" customHeight="1" x14ac:dyDescent="0.25">
      <c r="A1528" s="118">
        <v>275</v>
      </c>
      <c r="B1528" s="143" t="s">
        <v>1335</v>
      </c>
      <c r="C1528" s="113">
        <v>3606075.81</v>
      </c>
      <c r="D1528" s="278"/>
      <c r="E1528" s="113">
        <v>0</v>
      </c>
      <c r="F1528" s="227">
        <v>0</v>
      </c>
      <c r="G1528" s="113">
        <v>0</v>
      </c>
      <c r="H1528" s="113">
        <v>0</v>
      </c>
      <c r="I1528" s="113">
        <v>0</v>
      </c>
      <c r="J1528" s="113">
        <v>0</v>
      </c>
      <c r="K1528" s="113">
        <v>0</v>
      </c>
      <c r="L1528" s="113">
        <v>0</v>
      </c>
      <c r="M1528" s="113">
        <v>0</v>
      </c>
      <c r="N1528" s="113">
        <v>600</v>
      </c>
      <c r="O1528" s="113">
        <v>3606075.81</v>
      </c>
      <c r="P1528" s="113">
        <v>0</v>
      </c>
      <c r="Q1528" s="113">
        <v>0</v>
      </c>
      <c r="R1528" s="113">
        <v>0</v>
      </c>
      <c r="S1528" s="113">
        <v>0</v>
      </c>
      <c r="T1528" s="113">
        <v>0</v>
      </c>
      <c r="U1528" s="113">
        <v>0</v>
      </c>
      <c r="V1528" s="113">
        <v>0</v>
      </c>
      <c r="W1528" s="113">
        <v>0</v>
      </c>
      <c r="X1528" s="190">
        <v>0</v>
      </c>
      <c r="Y1528" s="113"/>
    </row>
    <row r="1529" spans="1:25" ht="21.75" customHeight="1" x14ac:dyDescent="0.25">
      <c r="A1529" s="118">
        <v>276</v>
      </c>
      <c r="B1529" s="143" t="s">
        <v>1336</v>
      </c>
      <c r="C1529" s="113">
        <v>375186.29</v>
      </c>
      <c r="D1529" s="278" t="s">
        <v>639</v>
      </c>
      <c r="E1529" s="113">
        <v>375186.29</v>
      </c>
      <c r="F1529" s="227">
        <v>0</v>
      </c>
      <c r="G1529" s="113">
        <v>0</v>
      </c>
      <c r="H1529" s="113">
        <v>0</v>
      </c>
      <c r="I1529" s="113">
        <v>0</v>
      </c>
      <c r="J1529" s="113">
        <v>0</v>
      </c>
      <c r="K1529" s="113">
        <v>0</v>
      </c>
      <c r="L1529" s="113">
        <v>0</v>
      </c>
      <c r="M1529" s="113">
        <v>0</v>
      </c>
      <c r="N1529" s="113">
        <v>0</v>
      </c>
      <c r="O1529" s="113">
        <v>0</v>
      </c>
      <c r="P1529" s="113">
        <v>0</v>
      </c>
      <c r="Q1529" s="113">
        <v>0</v>
      </c>
      <c r="R1529" s="113">
        <v>0</v>
      </c>
      <c r="S1529" s="113">
        <v>0</v>
      </c>
      <c r="T1529" s="113">
        <v>0</v>
      </c>
      <c r="U1529" s="113">
        <v>0</v>
      </c>
      <c r="V1529" s="113">
        <v>0</v>
      </c>
      <c r="W1529" s="113">
        <v>0</v>
      </c>
      <c r="X1529" s="190">
        <v>0</v>
      </c>
      <c r="Y1529" s="113"/>
    </row>
    <row r="1530" spans="1:25" ht="21.75" customHeight="1" x14ac:dyDescent="0.25">
      <c r="A1530" s="118">
        <v>277</v>
      </c>
      <c r="B1530" s="143" t="s">
        <v>1337</v>
      </c>
      <c r="C1530" s="113">
        <v>592290.04</v>
      </c>
      <c r="D1530" s="278" t="s">
        <v>639</v>
      </c>
      <c r="E1530" s="113">
        <v>592290.04</v>
      </c>
      <c r="F1530" s="227">
        <v>0</v>
      </c>
      <c r="G1530" s="113">
        <v>0</v>
      </c>
      <c r="H1530" s="113">
        <v>0</v>
      </c>
      <c r="I1530" s="113">
        <v>0</v>
      </c>
      <c r="J1530" s="113">
        <v>0</v>
      </c>
      <c r="K1530" s="113">
        <v>0</v>
      </c>
      <c r="L1530" s="113">
        <v>0</v>
      </c>
      <c r="M1530" s="113">
        <v>0</v>
      </c>
      <c r="N1530" s="113">
        <v>0</v>
      </c>
      <c r="O1530" s="113">
        <v>0</v>
      </c>
      <c r="P1530" s="113">
        <v>0</v>
      </c>
      <c r="Q1530" s="113">
        <v>0</v>
      </c>
      <c r="R1530" s="113">
        <v>0</v>
      </c>
      <c r="S1530" s="113">
        <v>0</v>
      </c>
      <c r="T1530" s="113">
        <v>0</v>
      </c>
      <c r="U1530" s="113">
        <v>0</v>
      </c>
      <c r="V1530" s="113">
        <v>0</v>
      </c>
      <c r="W1530" s="113">
        <v>0</v>
      </c>
      <c r="X1530" s="190">
        <v>0</v>
      </c>
      <c r="Y1530" s="113"/>
    </row>
    <row r="1531" spans="1:25" ht="21.75" customHeight="1" x14ac:dyDescent="0.25">
      <c r="A1531" s="118">
        <v>278</v>
      </c>
      <c r="B1531" s="143" t="s">
        <v>1077</v>
      </c>
      <c r="C1531" s="113">
        <v>463321.22</v>
      </c>
      <c r="D1531" s="278" t="s">
        <v>639</v>
      </c>
      <c r="E1531" s="113">
        <v>463321.22</v>
      </c>
      <c r="F1531" s="227">
        <v>0</v>
      </c>
      <c r="G1531" s="113">
        <v>0</v>
      </c>
      <c r="H1531" s="113">
        <v>0</v>
      </c>
      <c r="I1531" s="113">
        <v>0</v>
      </c>
      <c r="J1531" s="113">
        <v>0</v>
      </c>
      <c r="K1531" s="113">
        <v>0</v>
      </c>
      <c r="L1531" s="113">
        <v>0</v>
      </c>
      <c r="M1531" s="113">
        <v>0</v>
      </c>
      <c r="N1531" s="113">
        <v>0</v>
      </c>
      <c r="O1531" s="113">
        <v>0</v>
      </c>
      <c r="P1531" s="113">
        <v>0</v>
      </c>
      <c r="Q1531" s="113">
        <v>0</v>
      </c>
      <c r="R1531" s="113">
        <v>0</v>
      </c>
      <c r="S1531" s="113">
        <v>0</v>
      </c>
      <c r="T1531" s="113">
        <v>0</v>
      </c>
      <c r="U1531" s="113">
        <v>0</v>
      </c>
      <c r="V1531" s="113">
        <v>0</v>
      </c>
      <c r="W1531" s="113">
        <v>0</v>
      </c>
      <c r="X1531" s="190">
        <v>0</v>
      </c>
      <c r="Y1531" s="113"/>
    </row>
    <row r="1532" spans="1:25" ht="21.75" customHeight="1" x14ac:dyDescent="0.25">
      <c r="A1532" s="118">
        <v>279</v>
      </c>
      <c r="B1532" s="143" t="s">
        <v>1078</v>
      </c>
      <c r="C1532" s="113">
        <v>158373.29999999999</v>
      </c>
      <c r="D1532" s="278" t="s">
        <v>655</v>
      </c>
      <c r="E1532" s="113">
        <v>158373.29999999999</v>
      </c>
      <c r="F1532" s="227">
        <v>0</v>
      </c>
      <c r="G1532" s="113">
        <v>0</v>
      </c>
      <c r="H1532" s="113">
        <v>0</v>
      </c>
      <c r="I1532" s="113">
        <v>0</v>
      </c>
      <c r="J1532" s="113">
        <v>0</v>
      </c>
      <c r="K1532" s="113">
        <v>0</v>
      </c>
      <c r="L1532" s="113">
        <v>0</v>
      </c>
      <c r="M1532" s="113">
        <v>0</v>
      </c>
      <c r="N1532" s="113">
        <v>0</v>
      </c>
      <c r="O1532" s="113">
        <v>0</v>
      </c>
      <c r="P1532" s="113">
        <v>0</v>
      </c>
      <c r="Q1532" s="113">
        <v>0</v>
      </c>
      <c r="R1532" s="113">
        <v>0</v>
      </c>
      <c r="S1532" s="113">
        <v>0</v>
      </c>
      <c r="T1532" s="113">
        <v>0</v>
      </c>
      <c r="U1532" s="113">
        <v>0</v>
      </c>
      <c r="V1532" s="113">
        <v>0</v>
      </c>
      <c r="W1532" s="113">
        <v>0</v>
      </c>
      <c r="X1532" s="190">
        <v>0</v>
      </c>
      <c r="Y1532" s="113"/>
    </row>
    <row r="1533" spans="1:25" ht="21.75" customHeight="1" x14ac:dyDescent="0.25">
      <c r="A1533" s="118">
        <v>280</v>
      </c>
      <c r="B1533" s="143" t="s">
        <v>1079</v>
      </c>
      <c r="C1533" s="113">
        <v>146108.88</v>
      </c>
      <c r="D1533" s="278" t="s">
        <v>639</v>
      </c>
      <c r="E1533" s="113">
        <v>146108.88</v>
      </c>
      <c r="F1533" s="227">
        <v>0</v>
      </c>
      <c r="G1533" s="113">
        <v>0</v>
      </c>
      <c r="H1533" s="113">
        <v>0</v>
      </c>
      <c r="I1533" s="113">
        <v>0</v>
      </c>
      <c r="J1533" s="113">
        <v>0</v>
      </c>
      <c r="K1533" s="113">
        <v>0</v>
      </c>
      <c r="L1533" s="113">
        <v>0</v>
      </c>
      <c r="M1533" s="113">
        <v>0</v>
      </c>
      <c r="N1533" s="113">
        <v>0</v>
      </c>
      <c r="O1533" s="113">
        <v>0</v>
      </c>
      <c r="P1533" s="113">
        <v>0</v>
      </c>
      <c r="Q1533" s="113">
        <v>0</v>
      </c>
      <c r="R1533" s="113">
        <v>0</v>
      </c>
      <c r="S1533" s="113">
        <v>0</v>
      </c>
      <c r="T1533" s="113">
        <v>0</v>
      </c>
      <c r="U1533" s="113">
        <v>0</v>
      </c>
      <c r="V1533" s="113">
        <v>0</v>
      </c>
      <c r="W1533" s="113">
        <v>0</v>
      </c>
      <c r="X1533" s="190">
        <v>0</v>
      </c>
      <c r="Y1533" s="113"/>
    </row>
    <row r="1534" spans="1:25" ht="21.75" customHeight="1" x14ac:dyDescent="0.25">
      <c r="A1534" s="118">
        <v>281</v>
      </c>
      <c r="B1534" s="143" t="s">
        <v>1080</v>
      </c>
      <c r="C1534" s="113">
        <v>663860.55000000005</v>
      </c>
      <c r="D1534" s="278" t="s">
        <v>639</v>
      </c>
      <c r="E1534" s="113">
        <v>663860.55000000005</v>
      </c>
      <c r="F1534" s="227">
        <v>0</v>
      </c>
      <c r="G1534" s="113">
        <v>0</v>
      </c>
      <c r="H1534" s="113">
        <v>0</v>
      </c>
      <c r="I1534" s="113">
        <v>0</v>
      </c>
      <c r="J1534" s="113">
        <v>0</v>
      </c>
      <c r="K1534" s="113">
        <v>0</v>
      </c>
      <c r="L1534" s="113">
        <v>0</v>
      </c>
      <c r="M1534" s="113">
        <v>0</v>
      </c>
      <c r="N1534" s="113">
        <v>0</v>
      </c>
      <c r="O1534" s="113">
        <v>0</v>
      </c>
      <c r="P1534" s="113">
        <v>0</v>
      </c>
      <c r="Q1534" s="113">
        <v>0</v>
      </c>
      <c r="R1534" s="113">
        <v>0</v>
      </c>
      <c r="S1534" s="113">
        <v>0</v>
      </c>
      <c r="T1534" s="113">
        <v>0</v>
      </c>
      <c r="U1534" s="113">
        <v>0</v>
      </c>
      <c r="V1534" s="113">
        <v>0</v>
      </c>
      <c r="W1534" s="113">
        <v>0</v>
      </c>
      <c r="X1534" s="190">
        <v>0</v>
      </c>
      <c r="Y1534" s="113"/>
    </row>
    <row r="1535" spans="1:25" ht="21.75" customHeight="1" x14ac:dyDescent="0.25">
      <c r="A1535" s="118">
        <v>282</v>
      </c>
      <c r="B1535" s="143" t="s">
        <v>1564</v>
      </c>
      <c r="C1535" s="113">
        <v>500000</v>
      </c>
      <c r="D1535" s="278" t="s">
        <v>665</v>
      </c>
      <c r="E1535" s="113">
        <v>500000</v>
      </c>
      <c r="F1535" s="227">
        <v>0</v>
      </c>
      <c r="G1535" s="113">
        <v>0</v>
      </c>
      <c r="H1535" s="113">
        <v>0</v>
      </c>
      <c r="I1535" s="113">
        <v>0</v>
      </c>
      <c r="J1535" s="113">
        <v>0</v>
      </c>
      <c r="K1535" s="113">
        <v>0</v>
      </c>
      <c r="L1535" s="113">
        <v>0</v>
      </c>
      <c r="M1535" s="113">
        <v>0</v>
      </c>
      <c r="N1535" s="113">
        <v>0</v>
      </c>
      <c r="O1535" s="113">
        <v>0</v>
      </c>
      <c r="P1535" s="113">
        <v>0</v>
      </c>
      <c r="Q1535" s="113">
        <v>0</v>
      </c>
      <c r="R1535" s="113">
        <v>0</v>
      </c>
      <c r="S1535" s="113">
        <v>0</v>
      </c>
      <c r="T1535" s="113">
        <v>0</v>
      </c>
      <c r="U1535" s="113">
        <v>0</v>
      </c>
      <c r="V1535" s="113">
        <v>0</v>
      </c>
      <c r="W1535" s="113">
        <v>0</v>
      </c>
      <c r="X1535" s="190">
        <v>0</v>
      </c>
      <c r="Y1535" s="113"/>
    </row>
    <row r="1536" spans="1:25" ht="21.75" customHeight="1" x14ac:dyDescent="0.25">
      <c r="A1536" s="118">
        <v>283</v>
      </c>
      <c r="B1536" s="143" t="s">
        <v>1338</v>
      </c>
      <c r="C1536" s="113">
        <v>7959286.1900000004</v>
      </c>
      <c r="D1536" s="278"/>
      <c r="E1536" s="113">
        <v>0</v>
      </c>
      <c r="F1536" s="227">
        <v>0</v>
      </c>
      <c r="G1536" s="113">
        <v>0</v>
      </c>
      <c r="H1536" s="113">
        <v>2758</v>
      </c>
      <c r="I1536" s="113">
        <v>7959286.1900000004</v>
      </c>
      <c r="J1536" s="113">
        <v>0</v>
      </c>
      <c r="K1536" s="113">
        <v>0</v>
      </c>
      <c r="L1536" s="113">
        <v>0</v>
      </c>
      <c r="M1536" s="113">
        <v>0</v>
      </c>
      <c r="N1536" s="113">
        <v>0</v>
      </c>
      <c r="O1536" s="113">
        <v>0</v>
      </c>
      <c r="P1536" s="113">
        <v>0</v>
      </c>
      <c r="Q1536" s="113">
        <v>0</v>
      </c>
      <c r="R1536" s="113">
        <v>0</v>
      </c>
      <c r="S1536" s="113">
        <v>0</v>
      </c>
      <c r="T1536" s="113">
        <v>0</v>
      </c>
      <c r="U1536" s="113">
        <v>0</v>
      </c>
      <c r="V1536" s="113">
        <v>0</v>
      </c>
      <c r="W1536" s="113">
        <v>0</v>
      </c>
      <c r="X1536" s="190">
        <v>0</v>
      </c>
      <c r="Y1536" s="113"/>
    </row>
    <row r="1537" spans="1:25" ht="21.75" customHeight="1" x14ac:dyDescent="0.25">
      <c r="A1537" s="118">
        <v>284</v>
      </c>
      <c r="B1537" s="143" t="s">
        <v>1081</v>
      </c>
      <c r="C1537" s="113">
        <v>5818196.8499999996</v>
      </c>
      <c r="D1537" s="278"/>
      <c r="E1537" s="113">
        <v>0</v>
      </c>
      <c r="F1537" s="227">
        <v>0</v>
      </c>
      <c r="G1537" s="113">
        <v>0</v>
      </c>
      <c r="H1537" s="113">
        <v>2760</v>
      </c>
      <c r="I1537" s="113">
        <v>5818196.8499999996</v>
      </c>
      <c r="J1537" s="113">
        <v>0</v>
      </c>
      <c r="K1537" s="113">
        <v>0</v>
      </c>
      <c r="L1537" s="113">
        <v>0</v>
      </c>
      <c r="M1537" s="113">
        <v>0</v>
      </c>
      <c r="N1537" s="113">
        <v>0</v>
      </c>
      <c r="O1537" s="113">
        <v>0</v>
      </c>
      <c r="P1537" s="113">
        <v>0</v>
      </c>
      <c r="Q1537" s="113">
        <v>0</v>
      </c>
      <c r="R1537" s="113">
        <v>0</v>
      </c>
      <c r="S1537" s="113">
        <v>0</v>
      </c>
      <c r="T1537" s="113">
        <v>0</v>
      </c>
      <c r="U1537" s="113">
        <v>0</v>
      </c>
      <c r="V1537" s="113">
        <v>0</v>
      </c>
      <c r="W1537" s="113">
        <v>0</v>
      </c>
      <c r="X1537" s="190">
        <v>0</v>
      </c>
      <c r="Y1537" s="113"/>
    </row>
    <row r="1538" spans="1:25" ht="21.75" customHeight="1" x14ac:dyDescent="0.25">
      <c r="A1538" s="118">
        <v>285</v>
      </c>
      <c r="B1538" s="143" t="s">
        <v>1082</v>
      </c>
      <c r="C1538" s="113">
        <v>435001.3</v>
      </c>
      <c r="D1538" s="278" t="s">
        <v>639</v>
      </c>
      <c r="E1538" s="113">
        <v>435001.3</v>
      </c>
      <c r="F1538" s="227">
        <v>0</v>
      </c>
      <c r="G1538" s="113">
        <v>0</v>
      </c>
      <c r="H1538" s="113">
        <v>0</v>
      </c>
      <c r="I1538" s="113">
        <v>0</v>
      </c>
      <c r="J1538" s="113">
        <v>0</v>
      </c>
      <c r="K1538" s="113">
        <v>0</v>
      </c>
      <c r="L1538" s="113">
        <v>0</v>
      </c>
      <c r="M1538" s="113">
        <v>0</v>
      </c>
      <c r="N1538" s="113">
        <v>0</v>
      </c>
      <c r="O1538" s="113">
        <v>0</v>
      </c>
      <c r="P1538" s="113">
        <v>0</v>
      </c>
      <c r="Q1538" s="113">
        <v>0</v>
      </c>
      <c r="R1538" s="113">
        <v>0</v>
      </c>
      <c r="S1538" s="113">
        <v>0</v>
      </c>
      <c r="T1538" s="113">
        <v>0</v>
      </c>
      <c r="U1538" s="113">
        <v>0</v>
      </c>
      <c r="V1538" s="113">
        <v>0</v>
      </c>
      <c r="W1538" s="113">
        <v>0</v>
      </c>
      <c r="X1538" s="190">
        <v>0</v>
      </c>
      <c r="Y1538" s="113"/>
    </row>
    <row r="1539" spans="1:25" ht="21.75" customHeight="1" x14ac:dyDescent="0.25">
      <c r="A1539" s="118">
        <v>286</v>
      </c>
      <c r="B1539" s="143" t="s">
        <v>1083</v>
      </c>
      <c r="C1539" s="113">
        <v>908604.94</v>
      </c>
      <c r="D1539" s="278" t="s">
        <v>626</v>
      </c>
      <c r="E1539" s="113">
        <v>908604.94</v>
      </c>
      <c r="F1539" s="227">
        <v>0</v>
      </c>
      <c r="G1539" s="113">
        <v>0</v>
      </c>
      <c r="H1539" s="113">
        <v>0</v>
      </c>
      <c r="I1539" s="113">
        <v>0</v>
      </c>
      <c r="J1539" s="113">
        <v>0</v>
      </c>
      <c r="K1539" s="113">
        <v>0</v>
      </c>
      <c r="L1539" s="113">
        <v>0</v>
      </c>
      <c r="M1539" s="113">
        <v>0</v>
      </c>
      <c r="N1539" s="113">
        <v>0</v>
      </c>
      <c r="O1539" s="113">
        <v>0</v>
      </c>
      <c r="P1539" s="113">
        <v>0</v>
      </c>
      <c r="Q1539" s="113">
        <v>0</v>
      </c>
      <c r="R1539" s="113">
        <v>0</v>
      </c>
      <c r="S1539" s="113">
        <v>0</v>
      </c>
      <c r="T1539" s="113">
        <v>0</v>
      </c>
      <c r="U1539" s="113">
        <v>0</v>
      </c>
      <c r="V1539" s="113">
        <v>0</v>
      </c>
      <c r="W1539" s="113">
        <v>0</v>
      </c>
      <c r="X1539" s="190">
        <v>0</v>
      </c>
      <c r="Y1539" s="113"/>
    </row>
    <row r="1540" spans="1:25" ht="21.75" customHeight="1" x14ac:dyDescent="0.25">
      <c r="A1540" s="118">
        <v>287</v>
      </c>
      <c r="B1540" s="143" t="s">
        <v>1084</v>
      </c>
      <c r="C1540" s="113">
        <v>415650.11</v>
      </c>
      <c r="D1540" s="278" t="s">
        <v>655</v>
      </c>
      <c r="E1540" s="113">
        <v>415650.11</v>
      </c>
      <c r="F1540" s="227">
        <v>0</v>
      </c>
      <c r="G1540" s="113">
        <v>0</v>
      </c>
      <c r="H1540" s="113">
        <v>0</v>
      </c>
      <c r="I1540" s="113">
        <v>0</v>
      </c>
      <c r="J1540" s="113">
        <v>0</v>
      </c>
      <c r="K1540" s="113">
        <v>0</v>
      </c>
      <c r="L1540" s="113">
        <v>0</v>
      </c>
      <c r="M1540" s="113">
        <v>0</v>
      </c>
      <c r="N1540" s="113">
        <v>0</v>
      </c>
      <c r="O1540" s="113">
        <v>0</v>
      </c>
      <c r="P1540" s="113">
        <v>0</v>
      </c>
      <c r="Q1540" s="113">
        <v>0</v>
      </c>
      <c r="R1540" s="113">
        <v>0</v>
      </c>
      <c r="S1540" s="113">
        <v>0</v>
      </c>
      <c r="T1540" s="113">
        <v>0</v>
      </c>
      <c r="U1540" s="113">
        <v>0</v>
      </c>
      <c r="V1540" s="113">
        <v>0</v>
      </c>
      <c r="W1540" s="113">
        <v>0</v>
      </c>
      <c r="X1540" s="190">
        <v>0</v>
      </c>
      <c r="Y1540" s="113"/>
    </row>
    <row r="1541" spans="1:25" ht="21.75" customHeight="1" x14ac:dyDescent="0.25">
      <c r="A1541" s="118">
        <v>288</v>
      </c>
      <c r="B1541" s="143" t="s">
        <v>1339</v>
      </c>
      <c r="C1541" s="113">
        <v>5195127.22</v>
      </c>
      <c r="D1541" s="278"/>
      <c r="E1541" s="113">
        <v>0</v>
      </c>
      <c r="F1541" s="227">
        <v>0</v>
      </c>
      <c r="G1541" s="113">
        <v>0</v>
      </c>
      <c r="H1541" s="113">
        <v>2100</v>
      </c>
      <c r="I1541" s="113">
        <v>5195127.22</v>
      </c>
      <c r="J1541" s="113">
        <v>0</v>
      </c>
      <c r="K1541" s="113">
        <v>0</v>
      </c>
      <c r="L1541" s="113">
        <v>0</v>
      </c>
      <c r="M1541" s="113">
        <v>0</v>
      </c>
      <c r="N1541" s="113">
        <v>0</v>
      </c>
      <c r="O1541" s="113">
        <v>0</v>
      </c>
      <c r="P1541" s="113">
        <v>0</v>
      </c>
      <c r="Q1541" s="113">
        <v>0</v>
      </c>
      <c r="R1541" s="113">
        <v>0</v>
      </c>
      <c r="S1541" s="113">
        <v>0</v>
      </c>
      <c r="T1541" s="113">
        <v>0</v>
      </c>
      <c r="U1541" s="113">
        <v>0</v>
      </c>
      <c r="V1541" s="113">
        <v>0</v>
      </c>
      <c r="W1541" s="113">
        <v>0</v>
      </c>
      <c r="X1541" s="190">
        <v>0</v>
      </c>
      <c r="Y1541" s="113"/>
    </row>
    <row r="1542" spans="1:25" ht="21.75" customHeight="1" x14ac:dyDescent="0.25">
      <c r="A1542" s="118">
        <v>289</v>
      </c>
      <c r="B1542" s="143" t="s">
        <v>1340</v>
      </c>
      <c r="C1542" s="113">
        <v>2247682.83</v>
      </c>
      <c r="D1542" s="278" t="s">
        <v>626</v>
      </c>
      <c r="E1542" s="113">
        <v>2247682.83</v>
      </c>
      <c r="F1542" s="227">
        <v>0</v>
      </c>
      <c r="G1542" s="113">
        <v>0</v>
      </c>
      <c r="H1542" s="113">
        <v>0</v>
      </c>
      <c r="I1542" s="113">
        <v>0</v>
      </c>
      <c r="J1542" s="113">
        <v>0</v>
      </c>
      <c r="K1542" s="113">
        <v>0</v>
      </c>
      <c r="L1542" s="113">
        <v>0</v>
      </c>
      <c r="M1542" s="113">
        <v>0</v>
      </c>
      <c r="N1542" s="113">
        <v>0</v>
      </c>
      <c r="O1542" s="113">
        <v>0</v>
      </c>
      <c r="P1542" s="113">
        <v>0</v>
      </c>
      <c r="Q1542" s="113">
        <v>0</v>
      </c>
      <c r="R1542" s="113">
        <v>0</v>
      </c>
      <c r="S1542" s="113">
        <v>0</v>
      </c>
      <c r="T1542" s="113">
        <v>0</v>
      </c>
      <c r="U1542" s="113">
        <v>0</v>
      </c>
      <c r="V1542" s="113">
        <v>0</v>
      </c>
      <c r="W1542" s="113">
        <v>0</v>
      </c>
      <c r="X1542" s="190">
        <v>0</v>
      </c>
      <c r="Y1542" s="113"/>
    </row>
    <row r="1543" spans="1:25" ht="21.75" customHeight="1" x14ac:dyDescent="0.25">
      <c r="A1543" s="118">
        <v>290</v>
      </c>
      <c r="B1543" s="143" t="s">
        <v>1341</v>
      </c>
      <c r="C1543" s="113">
        <v>777534.48</v>
      </c>
      <c r="D1543" s="278" t="s">
        <v>639</v>
      </c>
      <c r="E1543" s="113">
        <v>777534.48</v>
      </c>
      <c r="F1543" s="227">
        <v>0</v>
      </c>
      <c r="G1543" s="113">
        <v>0</v>
      </c>
      <c r="H1543" s="113">
        <v>0</v>
      </c>
      <c r="I1543" s="113">
        <v>0</v>
      </c>
      <c r="J1543" s="113">
        <v>0</v>
      </c>
      <c r="K1543" s="113">
        <v>0</v>
      </c>
      <c r="L1543" s="113">
        <v>0</v>
      </c>
      <c r="M1543" s="113">
        <v>0</v>
      </c>
      <c r="N1543" s="113">
        <v>0</v>
      </c>
      <c r="O1543" s="113">
        <v>0</v>
      </c>
      <c r="P1543" s="113">
        <v>0</v>
      </c>
      <c r="Q1543" s="113">
        <v>0</v>
      </c>
      <c r="R1543" s="113">
        <v>0</v>
      </c>
      <c r="S1543" s="113">
        <v>0</v>
      </c>
      <c r="T1543" s="113">
        <v>0</v>
      </c>
      <c r="U1543" s="113">
        <v>0</v>
      </c>
      <c r="V1543" s="113">
        <v>0</v>
      </c>
      <c r="W1543" s="113">
        <v>0</v>
      </c>
      <c r="X1543" s="190">
        <v>0</v>
      </c>
      <c r="Y1543" s="113"/>
    </row>
    <row r="1544" spans="1:25" ht="21.75" customHeight="1" x14ac:dyDescent="0.25">
      <c r="A1544" s="118">
        <v>291</v>
      </c>
      <c r="B1544" s="143" t="s">
        <v>1085</v>
      </c>
      <c r="C1544" s="113">
        <v>213791.68</v>
      </c>
      <c r="D1544" s="278" t="s">
        <v>655</v>
      </c>
      <c r="E1544" s="113">
        <v>213791.68</v>
      </c>
      <c r="F1544" s="227">
        <v>0</v>
      </c>
      <c r="G1544" s="113">
        <v>0</v>
      </c>
      <c r="H1544" s="113">
        <v>0</v>
      </c>
      <c r="I1544" s="113">
        <v>0</v>
      </c>
      <c r="J1544" s="113">
        <v>0</v>
      </c>
      <c r="K1544" s="113">
        <v>0</v>
      </c>
      <c r="L1544" s="113">
        <v>0</v>
      </c>
      <c r="M1544" s="113">
        <v>0</v>
      </c>
      <c r="N1544" s="113">
        <v>0</v>
      </c>
      <c r="O1544" s="113">
        <v>0</v>
      </c>
      <c r="P1544" s="113">
        <v>0</v>
      </c>
      <c r="Q1544" s="113">
        <v>0</v>
      </c>
      <c r="R1544" s="113">
        <v>0</v>
      </c>
      <c r="S1544" s="113">
        <v>0</v>
      </c>
      <c r="T1544" s="113">
        <v>0</v>
      </c>
      <c r="U1544" s="113">
        <v>0</v>
      </c>
      <c r="V1544" s="113">
        <v>0</v>
      </c>
      <c r="W1544" s="113">
        <v>0</v>
      </c>
      <c r="X1544" s="190">
        <v>0</v>
      </c>
      <c r="Y1544" s="113"/>
    </row>
    <row r="1545" spans="1:25" ht="21.75" customHeight="1" x14ac:dyDescent="0.25">
      <c r="A1545" s="118">
        <v>292</v>
      </c>
      <c r="B1545" s="143" t="s">
        <v>1342</v>
      </c>
      <c r="C1545" s="113">
        <v>2690083.44</v>
      </c>
      <c r="D1545" s="278"/>
      <c r="E1545" s="113">
        <v>0</v>
      </c>
      <c r="F1545" s="227">
        <v>0</v>
      </c>
      <c r="G1545" s="113">
        <v>0</v>
      </c>
      <c r="H1545" s="113">
        <v>1983</v>
      </c>
      <c r="I1545" s="113">
        <v>2690083.44</v>
      </c>
      <c r="J1545" s="113">
        <v>0</v>
      </c>
      <c r="K1545" s="113">
        <v>0</v>
      </c>
      <c r="L1545" s="113">
        <v>0</v>
      </c>
      <c r="M1545" s="113">
        <v>0</v>
      </c>
      <c r="N1545" s="113">
        <v>0</v>
      </c>
      <c r="O1545" s="113">
        <v>0</v>
      </c>
      <c r="P1545" s="113">
        <v>0</v>
      </c>
      <c r="Q1545" s="113">
        <v>0</v>
      </c>
      <c r="R1545" s="113">
        <v>0</v>
      </c>
      <c r="S1545" s="113">
        <v>0</v>
      </c>
      <c r="T1545" s="113">
        <v>0</v>
      </c>
      <c r="U1545" s="113">
        <v>0</v>
      </c>
      <c r="V1545" s="113">
        <v>0</v>
      </c>
      <c r="W1545" s="113">
        <v>0</v>
      </c>
      <c r="X1545" s="190">
        <v>0</v>
      </c>
      <c r="Y1545" s="113"/>
    </row>
    <row r="1546" spans="1:25" ht="21.75" customHeight="1" x14ac:dyDescent="0.25">
      <c r="A1546" s="118">
        <v>293</v>
      </c>
      <c r="B1546" s="143" t="s">
        <v>1343</v>
      </c>
      <c r="C1546" s="113">
        <v>700000</v>
      </c>
      <c r="D1546" s="278"/>
      <c r="E1546" s="113">
        <v>0</v>
      </c>
      <c r="F1546" s="227">
        <v>0</v>
      </c>
      <c r="G1546" s="113">
        <v>0</v>
      </c>
      <c r="H1546" s="113">
        <v>0</v>
      </c>
      <c r="I1546" s="113">
        <v>0</v>
      </c>
      <c r="J1546" s="113">
        <v>0</v>
      </c>
      <c r="K1546" s="113">
        <v>0</v>
      </c>
      <c r="L1546" s="113">
        <v>1500</v>
      </c>
      <c r="M1546" s="113">
        <v>700000</v>
      </c>
      <c r="N1546" s="113">
        <v>0</v>
      </c>
      <c r="O1546" s="113">
        <v>0</v>
      </c>
      <c r="P1546" s="113">
        <v>0</v>
      </c>
      <c r="Q1546" s="113">
        <v>0</v>
      </c>
      <c r="R1546" s="113">
        <v>0</v>
      </c>
      <c r="S1546" s="113">
        <v>0</v>
      </c>
      <c r="T1546" s="113">
        <v>0</v>
      </c>
      <c r="U1546" s="113">
        <v>0</v>
      </c>
      <c r="V1546" s="113">
        <v>0</v>
      </c>
      <c r="W1546" s="113">
        <v>0</v>
      </c>
      <c r="X1546" s="190">
        <v>0</v>
      </c>
      <c r="Y1546" s="113"/>
    </row>
    <row r="1547" spans="1:25" ht="21.75" customHeight="1" x14ac:dyDescent="0.25">
      <c r="A1547" s="118">
        <v>294</v>
      </c>
      <c r="B1547" s="143" t="s">
        <v>1344</v>
      </c>
      <c r="C1547" s="113">
        <v>1781936.43</v>
      </c>
      <c r="D1547" s="278" t="s">
        <v>639</v>
      </c>
      <c r="E1547" s="113">
        <v>1781936.43</v>
      </c>
      <c r="F1547" s="227">
        <v>0</v>
      </c>
      <c r="G1547" s="113">
        <v>0</v>
      </c>
      <c r="H1547" s="113">
        <v>0</v>
      </c>
      <c r="I1547" s="113">
        <v>0</v>
      </c>
      <c r="J1547" s="113">
        <v>0</v>
      </c>
      <c r="K1547" s="113">
        <v>0</v>
      </c>
      <c r="L1547" s="113">
        <v>0</v>
      </c>
      <c r="M1547" s="113">
        <v>0</v>
      </c>
      <c r="N1547" s="113">
        <v>0</v>
      </c>
      <c r="O1547" s="113">
        <v>0</v>
      </c>
      <c r="P1547" s="113">
        <v>0</v>
      </c>
      <c r="Q1547" s="113">
        <v>0</v>
      </c>
      <c r="R1547" s="113">
        <v>0</v>
      </c>
      <c r="S1547" s="113">
        <v>0</v>
      </c>
      <c r="T1547" s="113">
        <v>0</v>
      </c>
      <c r="U1547" s="113">
        <v>0</v>
      </c>
      <c r="V1547" s="113">
        <v>0</v>
      </c>
      <c r="W1547" s="113">
        <v>0</v>
      </c>
      <c r="X1547" s="190">
        <v>0</v>
      </c>
      <c r="Y1547" s="113"/>
    </row>
    <row r="1548" spans="1:25" ht="21.75" customHeight="1" x14ac:dyDescent="0.25">
      <c r="A1548" s="118">
        <v>295</v>
      </c>
      <c r="B1548" s="143" t="s">
        <v>1345</v>
      </c>
      <c r="C1548" s="113">
        <v>459142.1</v>
      </c>
      <c r="D1548" s="278" t="s">
        <v>639</v>
      </c>
      <c r="E1548" s="113">
        <v>459142.1</v>
      </c>
      <c r="F1548" s="227">
        <v>0</v>
      </c>
      <c r="G1548" s="113">
        <v>0</v>
      </c>
      <c r="H1548" s="113">
        <v>0</v>
      </c>
      <c r="I1548" s="113">
        <v>0</v>
      </c>
      <c r="J1548" s="113">
        <v>0</v>
      </c>
      <c r="K1548" s="113">
        <v>0</v>
      </c>
      <c r="L1548" s="113">
        <v>0</v>
      </c>
      <c r="M1548" s="113">
        <v>0</v>
      </c>
      <c r="N1548" s="113">
        <v>0</v>
      </c>
      <c r="O1548" s="113">
        <v>0</v>
      </c>
      <c r="P1548" s="113">
        <v>0</v>
      </c>
      <c r="Q1548" s="113">
        <v>0</v>
      </c>
      <c r="R1548" s="113">
        <v>0</v>
      </c>
      <c r="S1548" s="113">
        <v>0</v>
      </c>
      <c r="T1548" s="113">
        <v>0</v>
      </c>
      <c r="U1548" s="113">
        <v>0</v>
      </c>
      <c r="V1548" s="113">
        <v>0</v>
      </c>
      <c r="W1548" s="113">
        <v>0</v>
      </c>
      <c r="X1548" s="190">
        <v>0</v>
      </c>
      <c r="Y1548" s="113"/>
    </row>
    <row r="1549" spans="1:25" ht="21.75" customHeight="1" x14ac:dyDescent="0.25">
      <c r="A1549" s="118">
        <v>296</v>
      </c>
      <c r="B1549" s="143" t="s">
        <v>1736</v>
      </c>
      <c r="C1549" s="113">
        <v>2608385.14</v>
      </c>
      <c r="D1549" s="278"/>
      <c r="E1549" s="113">
        <v>0</v>
      </c>
      <c r="F1549" s="227">
        <v>0</v>
      </c>
      <c r="G1549" s="113">
        <v>0</v>
      </c>
      <c r="H1549" s="113">
        <v>1042</v>
      </c>
      <c r="I1549" s="113">
        <v>2608385.14</v>
      </c>
      <c r="J1549" s="113">
        <v>0</v>
      </c>
      <c r="K1549" s="113">
        <v>0</v>
      </c>
      <c r="L1549" s="113">
        <v>0</v>
      </c>
      <c r="M1549" s="113">
        <v>0</v>
      </c>
      <c r="N1549" s="113">
        <v>0</v>
      </c>
      <c r="O1549" s="113">
        <v>0</v>
      </c>
      <c r="P1549" s="113">
        <v>0</v>
      </c>
      <c r="Q1549" s="113">
        <v>0</v>
      </c>
      <c r="R1549" s="113">
        <v>0</v>
      </c>
      <c r="S1549" s="113">
        <v>0</v>
      </c>
      <c r="T1549" s="113">
        <v>0</v>
      </c>
      <c r="U1549" s="113">
        <v>0</v>
      </c>
      <c r="V1549" s="113">
        <v>0</v>
      </c>
      <c r="W1549" s="113">
        <v>0</v>
      </c>
      <c r="X1549" s="190">
        <v>0</v>
      </c>
      <c r="Y1549" s="113"/>
    </row>
    <row r="1550" spans="1:25" ht="21.75" customHeight="1" x14ac:dyDescent="0.25">
      <c r="A1550" s="118">
        <v>297</v>
      </c>
      <c r="B1550" s="143" t="s">
        <v>1346</v>
      </c>
      <c r="C1550" s="113">
        <v>739983.17</v>
      </c>
      <c r="D1550" s="278" t="s">
        <v>639</v>
      </c>
      <c r="E1550" s="113">
        <v>739983.17</v>
      </c>
      <c r="F1550" s="227">
        <v>0</v>
      </c>
      <c r="G1550" s="113">
        <v>0</v>
      </c>
      <c r="H1550" s="113">
        <v>0</v>
      </c>
      <c r="I1550" s="113">
        <v>0</v>
      </c>
      <c r="J1550" s="113">
        <v>0</v>
      </c>
      <c r="K1550" s="113">
        <v>0</v>
      </c>
      <c r="L1550" s="113">
        <v>0</v>
      </c>
      <c r="M1550" s="113">
        <v>0</v>
      </c>
      <c r="N1550" s="113">
        <v>0</v>
      </c>
      <c r="O1550" s="113">
        <v>0</v>
      </c>
      <c r="P1550" s="113">
        <v>0</v>
      </c>
      <c r="Q1550" s="113">
        <v>0</v>
      </c>
      <c r="R1550" s="113">
        <v>0</v>
      </c>
      <c r="S1550" s="113">
        <v>0</v>
      </c>
      <c r="T1550" s="113">
        <v>0</v>
      </c>
      <c r="U1550" s="113">
        <v>0</v>
      </c>
      <c r="V1550" s="113">
        <v>0</v>
      </c>
      <c r="W1550" s="113">
        <v>0</v>
      </c>
      <c r="X1550" s="190">
        <v>0</v>
      </c>
      <c r="Y1550" s="113"/>
    </row>
    <row r="1551" spans="1:25" ht="21.75" customHeight="1" x14ac:dyDescent="0.25">
      <c r="A1551" s="118">
        <v>298</v>
      </c>
      <c r="B1551" s="143" t="s">
        <v>1737</v>
      </c>
      <c r="C1551" s="113">
        <v>1736348.69</v>
      </c>
      <c r="D1551" s="278"/>
      <c r="E1551" s="113">
        <v>0</v>
      </c>
      <c r="F1551" s="227">
        <v>0</v>
      </c>
      <c r="G1551" s="113">
        <v>0</v>
      </c>
      <c r="H1551" s="113">
        <v>675</v>
      </c>
      <c r="I1551" s="113">
        <v>1736348.69</v>
      </c>
      <c r="J1551" s="113">
        <v>0</v>
      </c>
      <c r="K1551" s="113">
        <v>0</v>
      </c>
      <c r="L1551" s="113">
        <v>0</v>
      </c>
      <c r="M1551" s="113">
        <v>0</v>
      </c>
      <c r="N1551" s="113">
        <v>0</v>
      </c>
      <c r="O1551" s="113">
        <v>0</v>
      </c>
      <c r="P1551" s="113">
        <v>0</v>
      </c>
      <c r="Q1551" s="113">
        <v>0</v>
      </c>
      <c r="R1551" s="113">
        <v>0</v>
      </c>
      <c r="S1551" s="113">
        <v>0</v>
      </c>
      <c r="T1551" s="113">
        <v>0</v>
      </c>
      <c r="U1551" s="113">
        <v>0</v>
      </c>
      <c r="V1551" s="113">
        <v>0</v>
      </c>
      <c r="W1551" s="113">
        <v>0</v>
      </c>
      <c r="X1551" s="190">
        <v>0</v>
      </c>
      <c r="Y1551" s="113"/>
    </row>
    <row r="1552" spans="1:25" ht="21.75" customHeight="1" x14ac:dyDescent="0.25">
      <c r="A1552" s="118">
        <v>299</v>
      </c>
      <c r="B1552" s="143" t="s">
        <v>1347</v>
      </c>
      <c r="C1552" s="113">
        <v>5106101.22</v>
      </c>
      <c r="D1552" s="278"/>
      <c r="E1552" s="113">
        <v>0</v>
      </c>
      <c r="F1552" s="227">
        <v>0</v>
      </c>
      <c r="G1552" s="113">
        <v>0</v>
      </c>
      <c r="H1552" s="113">
        <v>2014</v>
      </c>
      <c r="I1552" s="113">
        <v>5106101.22</v>
      </c>
      <c r="J1552" s="113">
        <v>0</v>
      </c>
      <c r="K1552" s="113">
        <v>0</v>
      </c>
      <c r="L1552" s="113">
        <v>0</v>
      </c>
      <c r="M1552" s="113">
        <v>0</v>
      </c>
      <c r="N1552" s="113">
        <v>0</v>
      </c>
      <c r="O1552" s="113">
        <v>0</v>
      </c>
      <c r="P1552" s="113">
        <v>0</v>
      </c>
      <c r="Q1552" s="113">
        <v>0</v>
      </c>
      <c r="R1552" s="113">
        <v>0</v>
      </c>
      <c r="S1552" s="113">
        <v>0</v>
      </c>
      <c r="T1552" s="113">
        <v>0</v>
      </c>
      <c r="U1552" s="113">
        <v>0</v>
      </c>
      <c r="V1552" s="113">
        <v>0</v>
      </c>
      <c r="W1552" s="113">
        <v>0</v>
      </c>
      <c r="X1552" s="190">
        <v>0</v>
      </c>
      <c r="Y1552" s="113"/>
    </row>
    <row r="1553" spans="1:25" ht="21.75" customHeight="1" x14ac:dyDescent="0.25">
      <c r="A1553" s="118">
        <v>300</v>
      </c>
      <c r="B1553" s="143" t="s">
        <v>1348</v>
      </c>
      <c r="C1553" s="113">
        <v>5115126.0599999996</v>
      </c>
      <c r="D1553" s="278"/>
      <c r="E1553" s="113">
        <v>0</v>
      </c>
      <c r="F1553" s="227">
        <v>0</v>
      </c>
      <c r="G1553" s="113">
        <v>0</v>
      </c>
      <c r="H1553" s="113">
        <v>2025</v>
      </c>
      <c r="I1553" s="113">
        <v>5115126.0599999996</v>
      </c>
      <c r="J1553" s="113">
        <v>0</v>
      </c>
      <c r="K1553" s="113">
        <v>0</v>
      </c>
      <c r="L1553" s="113">
        <v>0</v>
      </c>
      <c r="M1553" s="113">
        <v>0</v>
      </c>
      <c r="N1553" s="113">
        <v>0</v>
      </c>
      <c r="O1553" s="113">
        <v>0</v>
      </c>
      <c r="P1553" s="113">
        <v>0</v>
      </c>
      <c r="Q1553" s="113">
        <v>0</v>
      </c>
      <c r="R1553" s="113">
        <v>0</v>
      </c>
      <c r="S1553" s="113">
        <v>0</v>
      </c>
      <c r="T1553" s="113">
        <v>0</v>
      </c>
      <c r="U1553" s="113">
        <v>0</v>
      </c>
      <c r="V1553" s="113">
        <v>0</v>
      </c>
      <c r="W1553" s="113">
        <v>0</v>
      </c>
      <c r="X1553" s="190">
        <v>0</v>
      </c>
      <c r="Y1553" s="113"/>
    </row>
    <row r="1554" spans="1:25" ht="21.75" customHeight="1" x14ac:dyDescent="0.25">
      <c r="A1554" s="118">
        <v>301</v>
      </c>
      <c r="B1554" s="143" t="s">
        <v>1349</v>
      </c>
      <c r="C1554" s="113">
        <v>5078345.58</v>
      </c>
      <c r="D1554" s="278"/>
      <c r="E1554" s="113">
        <v>0</v>
      </c>
      <c r="F1554" s="227">
        <v>0</v>
      </c>
      <c r="G1554" s="113">
        <v>0</v>
      </c>
      <c r="H1554" s="113">
        <v>2015</v>
      </c>
      <c r="I1554" s="113">
        <v>5078345.58</v>
      </c>
      <c r="J1554" s="113">
        <v>0</v>
      </c>
      <c r="K1554" s="113">
        <v>0</v>
      </c>
      <c r="L1554" s="113">
        <v>0</v>
      </c>
      <c r="M1554" s="113">
        <v>0</v>
      </c>
      <c r="N1554" s="113">
        <v>0</v>
      </c>
      <c r="O1554" s="113">
        <v>0</v>
      </c>
      <c r="P1554" s="113">
        <v>0</v>
      </c>
      <c r="Q1554" s="113">
        <v>0</v>
      </c>
      <c r="R1554" s="113">
        <v>0</v>
      </c>
      <c r="S1554" s="113">
        <v>0</v>
      </c>
      <c r="T1554" s="113">
        <v>0</v>
      </c>
      <c r="U1554" s="113">
        <v>0</v>
      </c>
      <c r="V1554" s="113">
        <v>0</v>
      </c>
      <c r="W1554" s="113">
        <v>0</v>
      </c>
      <c r="X1554" s="190">
        <v>0</v>
      </c>
      <c r="Y1554" s="113"/>
    </row>
    <row r="1555" spans="1:25" ht="21.75" customHeight="1" x14ac:dyDescent="0.25">
      <c r="A1555" s="118">
        <v>302</v>
      </c>
      <c r="B1555" s="143" t="s">
        <v>1350</v>
      </c>
      <c r="C1555" s="113">
        <v>4914451.08</v>
      </c>
      <c r="D1555" s="278"/>
      <c r="E1555" s="113">
        <v>0</v>
      </c>
      <c r="F1555" s="227">
        <v>0</v>
      </c>
      <c r="G1555" s="113">
        <v>0</v>
      </c>
      <c r="H1555" s="113">
        <v>1725</v>
      </c>
      <c r="I1555" s="113">
        <v>4914451.08</v>
      </c>
      <c r="J1555" s="113">
        <v>0</v>
      </c>
      <c r="K1555" s="113">
        <v>0</v>
      </c>
      <c r="L1555" s="113">
        <v>0</v>
      </c>
      <c r="M1555" s="113">
        <v>0</v>
      </c>
      <c r="N1555" s="113">
        <v>0</v>
      </c>
      <c r="O1555" s="113">
        <v>0</v>
      </c>
      <c r="P1555" s="113">
        <v>0</v>
      </c>
      <c r="Q1555" s="113">
        <v>0</v>
      </c>
      <c r="R1555" s="113">
        <v>0</v>
      </c>
      <c r="S1555" s="113">
        <v>0</v>
      </c>
      <c r="T1555" s="113">
        <v>0</v>
      </c>
      <c r="U1555" s="113">
        <v>0</v>
      </c>
      <c r="V1555" s="113">
        <v>0</v>
      </c>
      <c r="W1555" s="113">
        <v>0</v>
      </c>
      <c r="X1555" s="190">
        <v>0</v>
      </c>
      <c r="Y1555" s="113"/>
    </row>
    <row r="1556" spans="1:25" ht="21.75" customHeight="1" x14ac:dyDescent="0.25">
      <c r="A1556" s="118">
        <v>303</v>
      </c>
      <c r="B1556" s="143" t="s">
        <v>1351</v>
      </c>
      <c r="C1556" s="113">
        <v>4886354.88</v>
      </c>
      <c r="D1556" s="278"/>
      <c r="E1556" s="113">
        <v>0</v>
      </c>
      <c r="F1556" s="227">
        <v>0</v>
      </c>
      <c r="G1556" s="113">
        <v>0</v>
      </c>
      <c r="H1556" s="113">
        <v>1715</v>
      </c>
      <c r="I1556" s="113">
        <v>4886354.88</v>
      </c>
      <c r="J1556" s="113">
        <v>0</v>
      </c>
      <c r="K1556" s="113">
        <v>0</v>
      </c>
      <c r="L1556" s="113">
        <v>0</v>
      </c>
      <c r="M1556" s="113">
        <v>0</v>
      </c>
      <c r="N1556" s="113">
        <v>0</v>
      </c>
      <c r="O1556" s="113">
        <v>0</v>
      </c>
      <c r="P1556" s="113">
        <v>0</v>
      </c>
      <c r="Q1556" s="113">
        <v>0</v>
      </c>
      <c r="R1556" s="113">
        <v>0</v>
      </c>
      <c r="S1556" s="113">
        <v>0</v>
      </c>
      <c r="T1556" s="113">
        <v>0</v>
      </c>
      <c r="U1556" s="113">
        <v>0</v>
      </c>
      <c r="V1556" s="113">
        <v>0</v>
      </c>
      <c r="W1556" s="113">
        <v>0</v>
      </c>
      <c r="X1556" s="190">
        <v>0</v>
      </c>
      <c r="Y1556" s="113"/>
    </row>
    <row r="1557" spans="1:25" ht="21.75" customHeight="1" x14ac:dyDescent="0.25">
      <c r="A1557" s="118">
        <v>304</v>
      </c>
      <c r="B1557" s="143" t="s">
        <v>1352</v>
      </c>
      <c r="C1557" s="113">
        <v>2583232.7400000002</v>
      </c>
      <c r="D1557" s="278"/>
      <c r="E1557" s="113">
        <v>0</v>
      </c>
      <c r="F1557" s="227">
        <v>0</v>
      </c>
      <c r="G1557" s="113">
        <v>0</v>
      </c>
      <c r="H1557" s="113">
        <v>1800</v>
      </c>
      <c r="I1557" s="113">
        <v>2583232.7400000002</v>
      </c>
      <c r="J1557" s="113">
        <v>0</v>
      </c>
      <c r="K1557" s="113">
        <v>0</v>
      </c>
      <c r="L1557" s="113">
        <v>0</v>
      </c>
      <c r="M1557" s="113">
        <v>0</v>
      </c>
      <c r="N1557" s="113">
        <v>0</v>
      </c>
      <c r="O1557" s="113">
        <v>0</v>
      </c>
      <c r="P1557" s="113">
        <v>0</v>
      </c>
      <c r="Q1557" s="113">
        <v>0</v>
      </c>
      <c r="R1557" s="113">
        <v>0</v>
      </c>
      <c r="S1557" s="113">
        <v>0</v>
      </c>
      <c r="T1557" s="113">
        <v>0</v>
      </c>
      <c r="U1557" s="113">
        <v>0</v>
      </c>
      <c r="V1557" s="113">
        <v>0</v>
      </c>
      <c r="W1557" s="113">
        <v>0</v>
      </c>
      <c r="X1557" s="190">
        <v>0</v>
      </c>
      <c r="Y1557" s="113"/>
    </row>
    <row r="1558" spans="1:25" ht="21.75" customHeight="1" x14ac:dyDescent="0.25">
      <c r="A1558" s="118">
        <v>305</v>
      </c>
      <c r="B1558" s="143" t="s">
        <v>1086</v>
      </c>
      <c r="C1558" s="113">
        <v>3024187.76</v>
      </c>
      <c r="D1558" s="278" t="s">
        <v>626</v>
      </c>
      <c r="E1558" s="113">
        <v>3024187.76</v>
      </c>
      <c r="F1558" s="227">
        <v>0</v>
      </c>
      <c r="G1558" s="113">
        <v>0</v>
      </c>
      <c r="H1558" s="113">
        <v>0</v>
      </c>
      <c r="I1558" s="113">
        <v>0</v>
      </c>
      <c r="J1558" s="113">
        <v>0</v>
      </c>
      <c r="K1558" s="113">
        <v>0</v>
      </c>
      <c r="L1558" s="113">
        <v>0</v>
      </c>
      <c r="M1558" s="113">
        <v>0</v>
      </c>
      <c r="N1558" s="113">
        <v>0</v>
      </c>
      <c r="O1558" s="113">
        <v>0</v>
      </c>
      <c r="P1558" s="113">
        <v>0</v>
      </c>
      <c r="Q1558" s="113">
        <v>0</v>
      </c>
      <c r="R1558" s="113">
        <v>0</v>
      </c>
      <c r="S1558" s="113">
        <v>0</v>
      </c>
      <c r="T1558" s="113">
        <v>0</v>
      </c>
      <c r="U1558" s="113">
        <v>0</v>
      </c>
      <c r="V1558" s="113">
        <v>0</v>
      </c>
      <c r="W1558" s="113">
        <v>0</v>
      </c>
      <c r="X1558" s="190">
        <v>0</v>
      </c>
      <c r="Y1558" s="113"/>
    </row>
    <row r="1559" spans="1:25" ht="21.75" customHeight="1" x14ac:dyDescent="0.25">
      <c r="A1559" s="118">
        <v>306</v>
      </c>
      <c r="B1559" s="143" t="s">
        <v>1087</v>
      </c>
      <c r="C1559" s="113">
        <v>2407450.29</v>
      </c>
      <c r="D1559" s="278"/>
      <c r="E1559" s="113">
        <v>0</v>
      </c>
      <c r="F1559" s="227">
        <v>0</v>
      </c>
      <c r="G1559" s="113">
        <v>0</v>
      </c>
      <c r="H1559" s="113">
        <v>763</v>
      </c>
      <c r="I1559" s="113">
        <v>2407450.29</v>
      </c>
      <c r="J1559" s="113">
        <v>0</v>
      </c>
      <c r="K1559" s="113">
        <v>0</v>
      </c>
      <c r="L1559" s="113">
        <v>0</v>
      </c>
      <c r="M1559" s="113">
        <v>0</v>
      </c>
      <c r="N1559" s="113">
        <v>0</v>
      </c>
      <c r="O1559" s="113">
        <v>0</v>
      </c>
      <c r="P1559" s="113">
        <v>0</v>
      </c>
      <c r="Q1559" s="113">
        <v>0</v>
      </c>
      <c r="R1559" s="113">
        <v>0</v>
      </c>
      <c r="S1559" s="113">
        <v>0</v>
      </c>
      <c r="T1559" s="113">
        <v>0</v>
      </c>
      <c r="U1559" s="113">
        <v>0</v>
      </c>
      <c r="V1559" s="113">
        <v>0</v>
      </c>
      <c r="W1559" s="113">
        <v>0</v>
      </c>
      <c r="X1559" s="190">
        <v>0</v>
      </c>
      <c r="Y1559" s="113"/>
    </row>
    <row r="1560" spans="1:25" ht="21.75" customHeight="1" x14ac:dyDescent="0.25">
      <c r="A1560" s="118">
        <v>307</v>
      </c>
      <c r="B1560" s="143" t="s">
        <v>1353</v>
      </c>
      <c r="C1560" s="113">
        <v>3080677.68</v>
      </c>
      <c r="D1560" s="278" t="s">
        <v>626</v>
      </c>
      <c r="E1560" s="113">
        <v>3080677.68</v>
      </c>
      <c r="F1560" s="227">
        <v>0</v>
      </c>
      <c r="G1560" s="113">
        <v>0</v>
      </c>
      <c r="H1560" s="113">
        <v>0</v>
      </c>
      <c r="I1560" s="113">
        <v>0</v>
      </c>
      <c r="J1560" s="113">
        <v>0</v>
      </c>
      <c r="K1560" s="113">
        <v>0</v>
      </c>
      <c r="L1560" s="113">
        <v>0</v>
      </c>
      <c r="M1560" s="113">
        <v>0</v>
      </c>
      <c r="N1560" s="113">
        <v>0</v>
      </c>
      <c r="O1560" s="113">
        <v>0</v>
      </c>
      <c r="P1560" s="113">
        <v>0</v>
      </c>
      <c r="Q1560" s="113">
        <v>0</v>
      </c>
      <c r="R1560" s="113">
        <v>0</v>
      </c>
      <c r="S1560" s="113">
        <v>0</v>
      </c>
      <c r="T1560" s="113">
        <v>0</v>
      </c>
      <c r="U1560" s="113">
        <v>0</v>
      </c>
      <c r="V1560" s="113">
        <v>0</v>
      </c>
      <c r="W1560" s="113">
        <v>0</v>
      </c>
      <c r="X1560" s="190">
        <v>0</v>
      </c>
      <c r="Y1560" s="113"/>
    </row>
    <row r="1561" spans="1:25" ht="21.75" customHeight="1" x14ac:dyDescent="0.25">
      <c r="A1561" s="118">
        <v>308</v>
      </c>
      <c r="B1561" s="143" t="s">
        <v>1088</v>
      </c>
      <c r="C1561" s="113">
        <v>1419859.6</v>
      </c>
      <c r="D1561" s="278" t="s">
        <v>655</v>
      </c>
      <c r="E1561" s="113">
        <v>1419859.6</v>
      </c>
      <c r="F1561" s="227">
        <v>0</v>
      </c>
      <c r="G1561" s="113">
        <v>0</v>
      </c>
      <c r="H1561" s="113">
        <v>0</v>
      </c>
      <c r="I1561" s="113">
        <v>0</v>
      </c>
      <c r="J1561" s="113">
        <v>0</v>
      </c>
      <c r="K1561" s="113">
        <v>0</v>
      </c>
      <c r="L1561" s="113">
        <v>0</v>
      </c>
      <c r="M1561" s="113">
        <v>0</v>
      </c>
      <c r="N1561" s="113">
        <v>0</v>
      </c>
      <c r="O1561" s="113">
        <v>0</v>
      </c>
      <c r="P1561" s="113">
        <v>0</v>
      </c>
      <c r="Q1561" s="113">
        <v>0</v>
      </c>
      <c r="R1561" s="113">
        <v>0</v>
      </c>
      <c r="S1561" s="113">
        <v>0</v>
      </c>
      <c r="T1561" s="113">
        <v>0</v>
      </c>
      <c r="U1561" s="113">
        <v>0</v>
      </c>
      <c r="V1561" s="113">
        <v>0</v>
      </c>
      <c r="W1561" s="113">
        <v>0</v>
      </c>
      <c r="X1561" s="190">
        <v>0</v>
      </c>
      <c r="Y1561" s="113"/>
    </row>
    <row r="1562" spans="1:25" ht="21.75" customHeight="1" x14ac:dyDescent="0.25">
      <c r="A1562" s="118">
        <v>309</v>
      </c>
      <c r="B1562" s="143" t="s">
        <v>1089</v>
      </c>
      <c r="C1562" s="113">
        <v>763157.1</v>
      </c>
      <c r="D1562" s="278" t="s">
        <v>639</v>
      </c>
      <c r="E1562" s="113">
        <v>763157.1</v>
      </c>
      <c r="F1562" s="227">
        <v>0</v>
      </c>
      <c r="G1562" s="113">
        <v>0</v>
      </c>
      <c r="H1562" s="113">
        <v>0</v>
      </c>
      <c r="I1562" s="113">
        <v>0</v>
      </c>
      <c r="J1562" s="113">
        <v>0</v>
      </c>
      <c r="K1562" s="113">
        <v>0</v>
      </c>
      <c r="L1562" s="113">
        <v>0</v>
      </c>
      <c r="M1562" s="113">
        <v>0</v>
      </c>
      <c r="N1562" s="113">
        <v>0</v>
      </c>
      <c r="O1562" s="113">
        <v>0</v>
      </c>
      <c r="P1562" s="113">
        <v>0</v>
      </c>
      <c r="Q1562" s="113">
        <v>0</v>
      </c>
      <c r="R1562" s="113">
        <v>0</v>
      </c>
      <c r="S1562" s="113">
        <v>0</v>
      </c>
      <c r="T1562" s="113">
        <v>0</v>
      </c>
      <c r="U1562" s="113">
        <v>0</v>
      </c>
      <c r="V1562" s="113">
        <v>0</v>
      </c>
      <c r="W1562" s="113">
        <v>0</v>
      </c>
      <c r="X1562" s="190">
        <v>0</v>
      </c>
      <c r="Y1562" s="113"/>
    </row>
    <row r="1563" spans="1:25" ht="21.75" customHeight="1" x14ac:dyDescent="0.25">
      <c r="A1563" s="118">
        <v>310</v>
      </c>
      <c r="B1563" s="143" t="s">
        <v>1090</v>
      </c>
      <c r="C1563" s="113">
        <v>739781.45</v>
      </c>
      <c r="D1563" s="278" t="s">
        <v>626</v>
      </c>
      <c r="E1563" s="113">
        <v>739781.45</v>
      </c>
      <c r="F1563" s="227">
        <v>0</v>
      </c>
      <c r="G1563" s="113">
        <v>0</v>
      </c>
      <c r="H1563" s="113">
        <v>0</v>
      </c>
      <c r="I1563" s="113">
        <v>0</v>
      </c>
      <c r="J1563" s="113">
        <v>0</v>
      </c>
      <c r="K1563" s="113">
        <v>0</v>
      </c>
      <c r="L1563" s="113">
        <v>0</v>
      </c>
      <c r="M1563" s="113">
        <v>0</v>
      </c>
      <c r="N1563" s="113">
        <v>0</v>
      </c>
      <c r="O1563" s="113">
        <v>0</v>
      </c>
      <c r="P1563" s="113">
        <v>0</v>
      </c>
      <c r="Q1563" s="113">
        <v>0</v>
      </c>
      <c r="R1563" s="113">
        <v>0</v>
      </c>
      <c r="S1563" s="113">
        <v>0</v>
      </c>
      <c r="T1563" s="113">
        <v>0</v>
      </c>
      <c r="U1563" s="113">
        <v>0</v>
      </c>
      <c r="V1563" s="113">
        <v>0</v>
      </c>
      <c r="W1563" s="113">
        <v>0</v>
      </c>
      <c r="X1563" s="190">
        <v>0</v>
      </c>
      <c r="Y1563" s="113"/>
    </row>
    <row r="1564" spans="1:25" ht="21.75" customHeight="1" x14ac:dyDescent="0.25">
      <c r="A1564" s="118">
        <v>311</v>
      </c>
      <c r="B1564" s="143" t="s">
        <v>1354</v>
      </c>
      <c r="C1564" s="113">
        <v>794321.9</v>
      </c>
      <c r="D1564" s="278" t="s">
        <v>635</v>
      </c>
      <c r="E1564" s="113">
        <v>794321.9</v>
      </c>
      <c r="F1564" s="227">
        <v>0</v>
      </c>
      <c r="G1564" s="113">
        <v>0</v>
      </c>
      <c r="H1564" s="113">
        <v>0</v>
      </c>
      <c r="I1564" s="113">
        <v>0</v>
      </c>
      <c r="J1564" s="113">
        <v>0</v>
      </c>
      <c r="K1564" s="113">
        <v>0</v>
      </c>
      <c r="L1564" s="113">
        <v>0</v>
      </c>
      <c r="M1564" s="113">
        <v>0</v>
      </c>
      <c r="N1564" s="113">
        <v>0</v>
      </c>
      <c r="O1564" s="113">
        <v>0</v>
      </c>
      <c r="P1564" s="113">
        <v>0</v>
      </c>
      <c r="Q1564" s="113">
        <v>0</v>
      </c>
      <c r="R1564" s="113">
        <v>0</v>
      </c>
      <c r="S1564" s="113">
        <v>0</v>
      </c>
      <c r="T1564" s="113">
        <v>0</v>
      </c>
      <c r="U1564" s="113">
        <v>0</v>
      </c>
      <c r="V1564" s="113">
        <v>0</v>
      </c>
      <c r="W1564" s="113">
        <v>0</v>
      </c>
      <c r="X1564" s="190">
        <v>0</v>
      </c>
      <c r="Y1564" s="113"/>
    </row>
    <row r="1565" spans="1:25" ht="21.75" customHeight="1" x14ac:dyDescent="0.25">
      <c r="A1565" s="118">
        <v>312</v>
      </c>
      <c r="B1565" s="143" t="s">
        <v>1355</v>
      </c>
      <c r="C1565" s="113">
        <v>399493.58</v>
      </c>
      <c r="D1565" s="278" t="s">
        <v>665</v>
      </c>
      <c r="E1565" s="113">
        <v>399493.58</v>
      </c>
      <c r="F1565" s="227">
        <v>0</v>
      </c>
      <c r="G1565" s="113">
        <v>0</v>
      </c>
      <c r="H1565" s="113">
        <v>0</v>
      </c>
      <c r="I1565" s="113">
        <v>0</v>
      </c>
      <c r="J1565" s="113">
        <v>0</v>
      </c>
      <c r="K1565" s="113">
        <v>0</v>
      </c>
      <c r="L1565" s="113">
        <v>0</v>
      </c>
      <c r="M1565" s="113">
        <v>0</v>
      </c>
      <c r="N1565" s="113">
        <v>0</v>
      </c>
      <c r="O1565" s="113">
        <v>0</v>
      </c>
      <c r="P1565" s="113">
        <v>0</v>
      </c>
      <c r="Q1565" s="113">
        <v>0</v>
      </c>
      <c r="R1565" s="113">
        <v>0</v>
      </c>
      <c r="S1565" s="113">
        <v>0</v>
      </c>
      <c r="T1565" s="113">
        <v>0</v>
      </c>
      <c r="U1565" s="113">
        <v>0</v>
      </c>
      <c r="V1565" s="113">
        <v>0</v>
      </c>
      <c r="W1565" s="113">
        <v>0</v>
      </c>
      <c r="X1565" s="190">
        <v>0</v>
      </c>
      <c r="Y1565" s="113"/>
    </row>
    <row r="1566" spans="1:25" ht="21.75" customHeight="1" x14ac:dyDescent="0.25">
      <c r="A1566" s="118">
        <v>313</v>
      </c>
      <c r="B1566" s="143" t="s">
        <v>1091</v>
      </c>
      <c r="C1566" s="113">
        <v>355947.06</v>
      </c>
      <c r="D1566" s="278" t="s">
        <v>655</v>
      </c>
      <c r="E1566" s="113">
        <v>355947.06</v>
      </c>
      <c r="F1566" s="227">
        <v>0</v>
      </c>
      <c r="G1566" s="113">
        <v>0</v>
      </c>
      <c r="H1566" s="113">
        <v>0</v>
      </c>
      <c r="I1566" s="113">
        <v>0</v>
      </c>
      <c r="J1566" s="113">
        <v>0</v>
      </c>
      <c r="K1566" s="113">
        <v>0</v>
      </c>
      <c r="L1566" s="113">
        <v>0</v>
      </c>
      <c r="M1566" s="113">
        <v>0</v>
      </c>
      <c r="N1566" s="113">
        <v>0</v>
      </c>
      <c r="O1566" s="113">
        <v>0</v>
      </c>
      <c r="P1566" s="113">
        <v>0</v>
      </c>
      <c r="Q1566" s="113">
        <v>0</v>
      </c>
      <c r="R1566" s="113">
        <v>0</v>
      </c>
      <c r="S1566" s="113">
        <v>0</v>
      </c>
      <c r="T1566" s="113">
        <v>0</v>
      </c>
      <c r="U1566" s="113">
        <v>0</v>
      </c>
      <c r="V1566" s="113">
        <v>0</v>
      </c>
      <c r="W1566" s="113">
        <v>0</v>
      </c>
      <c r="X1566" s="190">
        <v>0</v>
      </c>
      <c r="Y1566" s="113"/>
    </row>
    <row r="1567" spans="1:25" ht="21.75" customHeight="1" x14ac:dyDescent="0.25">
      <c r="A1567" s="118">
        <v>314</v>
      </c>
      <c r="B1567" s="143" t="s">
        <v>1092</v>
      </c>
      <c r="C1567" s="113">
        <v>2095651.4</v>
      </c>
      <c r="D1567" s="278"/>
      <c r="E1567" s="113">
        <v>0</v>
      </c>
      <c r="F1567" s="227">
        <v>0</v>
      </c>
      <c r="G1567" s="113">
        <v>0</v>
      </c>
      <c r="H1567" s="113">
        <v>1422</v>
      </c>
      <c r="I1567" s="113">
        <v>2095651.4</v>
      </c>
      <c r="J1567" s="113">
        <v>0</v>
      </c>
      <c r="K1567" s="113">
        <v>0</v>
      </c>
      <c r="L1567" s="113">
        <v>0</v>
      </c>
      <c r="M1567" s="113">
        <v>0</v>
      </c>
      <c r="N1567" s="113">
        <v>0</v>
      </c>
      <c r="O1567" s="113">
        <v>0</v>
      </c>
      <c r="P1567" s="113">
        <v>0</v>
      </c>
      <c r="Q1567" s="113">
        <v>0</v>
      </c>
      <c r="R1567" s="113">
        <v>0</v>
      </c>
      <c r="S1567" s="113">
        <v>0</v>
      </c>
      <c r="T1567" s="113">
        <v>0</v>
      </c>
      <c r="U1567" s="113">
        <v>0</v>
      </c>
      <c r="V1567" s="113">
        <v>0</v>
      </c>
      <c r="W1567" s="113">
        <v>0</v>
      </c>
      <c r="X1567" s="190">
        <v>0</v>
      </c>
      <c r="Y1567" s="113"/>
    </row>
    <row r="1568" spans="1:25" ht="21.75" customHeight="1" x14ac:dyDescent="0.25">
      <c r="A1568" s="118">
        <v>315</v>
      </c>
      <c r="B1568" s="143" t="s">
        <v>1093</v>
      </c>
      <c r="C1568" s="113">
        <v>616570.92000000004</v>
      </c>
      <c r="D1568" s="278" t="s">
        <v>639</v>
      </c>
      <c r="E1568" s="113">
        <v>616570.92000000004</v>
      </c>
      <c r="F1568" s="227">
        <v>0</v>
      </c>
      <c r="G1568" s="113">
        <v>0</v>
      </c>
      <c r="H1568" s="113">
        <v>0</v>
      </c>
      <c r="I1568" s="113">
        <v>0</v>
      </c>
      <c r="J1568" s="113">
        <v>0</v>
      </c>
      <c r="K1568" s="113">
        <v>0</v>
      </c>
      <c r="L1568" s="113">
        <v>0</v>
      </c>
      <c r="M1568" s="113">
        <v>0</v>
      </c>
      <c r="N1568" s="113">
        <v>0</v>
      </c>
      <c r="O1568" s="113">
        <v>0</v>
      </c>
      <c r="P1568" s="113">
        <v>0</v>
      </c>
      <c r="Q1568" s="113">
        <v>0</v>
      </c>
      <c r="R1568" s="113">
        <v>0</v>
      </c>
      <c r="S1568" s="113">
        <v>0</v>
      </c>
      <c r="T1568" s="113">
        <v>0</v>
      </c>
      <c r="U1568" s="113">
        <v>0</v>
      </c>
      <c r="V1568" s="113">
        <v>0</v>
      </c>
      <c r="W1568" s="113">
        <v>0</v>
      </c>
      <c r="X1568" s="190">
        <v>0</v>
      </c>
      <c r="Y1568" s="113"/>
    </row>
    <row r="1569" spans="1:25" ht="21.75" customHeight="1" x14ac:dyDescent="0.25">
      <c r="A1569" s="118">
        <v>316</v>
      </c>
      <c r="B1569" s="143" t="s">
        <v>1094</v>
      </c>
      <c r="C1569" s="113">
        <v>871775.46</v>
      </c>
      <c r="D1569" s="278" t="s">
        <v>626</v>
      </c>
      <c r="E1569" s="113">
        <v>871775.46</v>
      </c>
      <c r="F1569" s="227">
        <v>0</v>
      </c>
      <c r="G1569" s="113">
        <v>0</v>
      </c>
      <c r="H1569" s="113">
        <v>0</v>
      </c>
      <c r="I1569" s="113">
        <v>0</v>
      </c>
      <c r="J1569" s="113">
        <v>0</v>
      </c>
      <c r="K1569" s="113">
        <v>0</v>
      </c>
      <c r="L1569" s="113">
        <v>0</v>
      </c>
      <c r="M1569" s="113">
        <v>0</v>
      </c>
      <c r="N1569" s="113">
        <v>0</v>
      </c>
      <c r="O1569" s="113">
        <v>0</v>
      </c>
      <c r="P1569" s="113">
        <v>0</v>
      </c>
      <c r="Q1569" s="113">
        <v>0</v>
      </c>
      <c r="R1569" s="113">
        <v>0</v>
      </c>
      <c r="S1569" s="113">
        <v>0</v>
      </c>
      <c r="T1569" s="113">
        <v>0</v>
      </c>
      <c r="U1569" s="113">
        <v>0</v>
      </c>
      <c r="V1569" s="113">
        <v>0</v>
      </c>
      <c r="W1569" s="113">
        <v>0</v>
      </c>
      <c r="X1569" s="190">
        <v>0</v>
      </c>
      <c r="Y1569" s="113"/>
    </row>
    <row r="1570" spans="1:25" ht="21.75" customHeight="1" x14ac:dyDescent="0.25">
      <c r="A1570" s="118">
        <v>317</v>
      </c>
      <c r="B1570" s="143" t="s">
        <v>1356</v>
      </c>
      <c r="C1570" s="113">
        <v>1156050.05</v>
      </c>
      <c r="D1570" s="278" t="s">
        <v>639</v>
      </c>
      <c r="E1570" s="113">
        <v>1156050.05</v>
      </c>
      <c r="F1570" s="227">
        <v>0</v>
      </c>
      <c r="G1570" s="113">
        <v>0</v>
      </c>
      <c r="H1570" s="113">
        <v>0</v>
      </c>
      <c r="I1570" s="113">
        <v>0</v>
      </c>
      <c r="J1570" s="113">
        <v>0</v>
      </c>
      <c r="K1570" s="113">
        <v>0</v>
      </c>
      <c r="L1570" s="113">
        <v>0</v>
      </c>
      <c r="M1570" s="113">
        <v>0</v>
      </c>
      <c r="N1570" s="113">
        <v>0</v>
      </c>
      <c r="O1570" s="113">
        <v>0</v>
      </c>
      <c r="P1570" s="113">
        <v>0</v>
      </c>
      <c r="Q1570" s="113">
        <v>0</v>
      </c>
      <c r="R1570" s="113">
        <v>0</v>
      </c>
      <c r="S1570" s="113">
        <v>0</v>
      </c>
      <c r="T1570" s="113">
        <v>0</v>
      </c>
      <c r="U1570" s="113">
        <v>0</v>
      </c>
      <c r="V1570" s="113">
        <v>0</v>
      </c>
      <c r="W1570" s="113">
        <v>0</v>
      </c>
      <c r="X1570" s="190">
        <v>0</v>
      </c>
      <c r="Y1570" s="113"/>
    </row>
    <row r="1571" spans="1:25" ht="21.75" customHeight="1" x14ac:dyDescent="0.25">
      <c r="A1571" s="118">
        <v>318</v>
      </c>
      <c r="B1571" s="143" t="s">
        <v>1738</v>
      </c>
      <c r="C1571" s="113">
        <v>5931709</v>
      </c>
      <c r="D1571" s="278"/>
      <c r="E1571" s="113">
        <v>0</v>
      </c>
      <c r="F1571" s="227">
        <v>0</v>
      </c>
      <c r="G1571" s="113">
        <v>0</v>
      </c>
      <c r="H1571" s="113">
        <v>1727.3</v>
      </c>
      <c r="I1571" s="113">
        <v>5931709</v>
      </c>
      <c r="J1571" s="113">
        <v>0</v>
      </c>
      <c r="K1571" s="113">
        <v>0</v>
      </c>
      <c r="L1571" s="113">
        <v>0</v>
      </c>
      <c r="M1571" s="113">
        <v>0</v>
      </c>
      <c r="N1571" s="113">
        <v>0</v>
      </c>
      <c r="O1571" s="113">
        <v>0</v>
      </c>
      <c r="P1571" s="113">
        <v>0</v>
      </c>
      <c r="Q1571" s="113">
        <v>0</v>
      </c>
      <c r="R1571" s="113">
        <v>0</v>
      </c>
      <c r="S1571" s="113">
        <v>0</v>
      </c>
      <c r="T1571" s="113">
        <v>0</v>
      </c>
      <c r="U1571" s="113">
        <v>0</v>
      </c>
      <c r="V1571" s="113">
        <v>0</v>
      </c>
      <c r="W1571" s="113">
        <v>0</v>
      </c>
      <c r="X1571" s="190">
        <v>0</v>
      </c>
      <c r="Y1571" s="113"/>
    </row>
    <row r="1572" spans="1:25" ht="21.75" customHeight="1" x14ac:dyDescent="0.25">
      <c r="A1572" s="118">
        <v>319</v>
      </c>
      <c r="B1572" s="143" t="s">
        <v>1357</v>
      </c>
      <c r="C1572" s="113">
        <v>2308060.2599999998</v>
      </c>
      <c r="D1572" s="278"/>
      <c r="E1572" s="113">
        <v>0</v>
      </c>
      <c r="F1572" s="227">
        <v>0</v>
      </c>
      <c r="G1572" s="113">
        <v>0</v>
      </c>
      <c r="H1572" s="113">
        <v>823</v>
      </c>
      <c r="I1572" s="113">
        <v>2308060.2599999998</v>
      </c>
      <c r="J1572" s="113">
        <v>0</v>
      </c>
      <c r="K1572" s="113">
        <v>0</v>
      </c>
      <c r="L1572" s="113">
        <v>0</v>
      </c>
      <c r="M1572" s="113">
        <v>0</v>
      </c>
      <c r="N1572" s="113">
        <v>0</v>
      </c>
      <c r="O1572" s="113">
        <v>0</v>
      </c>
      <c r="P1572" s="113">
        <v>0</v>
      </c>
      <c r="Q1572" s="113">
        <v>0</v>
      </c>
      <c r="R1572" s="113">
        <v>0</v>
      </c>
      <c r="S1572" s="113">
        <v>0</v>
      </c>
      <c r="T1572" s="113">
        <v>0</v>
      </c>
      <c r="U1572" s="113">
        <v>0</v>
      </c>
      <c r="V1572" s="113">
        <v>0</v>
      </c>
      <c r="W1572" s="113">
        <v>0</v>
      </c>
      <c r="X1572" s="190">
        <v>0</v>
      </c>
      <c r="Y1572" s="113"/>
    </row>
    <row r="1573" spans="1:25" ht="21.75" customHeight="1" x14ac:dyDescent="0.25">
      <c r="A1573" s="118">
        <v>320</v>
      </c>
      <c r="B1573" s="143" t="s">
        <v>1358</v>
      </c>
      <c r="C1573" s="113">
        <v>2291117.4</v>
      </c>
      <c r="D1573" s="278"/>
      <c r="E1573" s="113">
        <v>0</v>
      </c>
      <c r="F1573" s="227">
        <v>0</v>
      </c>
      <c r="G1573" s="113">
        <v>0</v>
      </c>
      <c r="H1573" s="113">
        <v>827</v>
      </c>
      <c r="I1573" s="113">
        <v>2291117.4</v>
      </c>
      <c r="J1573" s="113">
        <v>0</v>
      </c>
      <c r="K1573" s="113">
        <v>0</v>
      </c>
      <c r="L1573" s="113">
        <v>0</v>
      </c>
      <c r="M1573" s="113">
        <v>0</v>
      </c>
      <c r="N1573" s="113">
        <v>0</v>
      </c>
      <c r="O1573" s="113">
        <v>0</v>
      </c>
      <c r="P1573" s="113">
        <v>0</v>
      </c>
      <c r="Q1573" s="113">
        <v>0</v>
      </c>
      <c r="R1573" s="113">
        <v>0</v>
      </c>
      <c r="S1573" s="113">
        <v>0</v>
      </c>
      <c r="T1573" s="113">
        <v>0</v>
      </c>
      <c r="U1573" s="113">
        <v>0</v>
      </c>
      <c r="V1573" s="113">
        <v>0</v>
      </c>
      <c r="W1573" s="113">
        <v>0</v>
      </c>
      <c r="X1573" s="190">
        <v>0</v>
      </c>
      <c r="Y1573" s="113"/>
    </row>
    <row r="1574" spans="1:25" ht="21.75" customHeight="1" x14ac:dyDescent="0.25">
      <c r="A1574" s="118">
        <v>321</v>
      </c>
      <c r="B1574" s="143" t="s">
        <v>1359</v>
      </c>
      <c r="C1574" s="113">
        <v>3099254.9</v>
      </c>
      <c r="D1574" s="278" t="s">
        <v>626</v>
      </c>
      <c r="E1574" s="113">
        <v>3099254.9</v>
      </c>
      <c r="F1574" s="227">
        <v>0</v>
      </c>
      <c r="G1574" s="113">
        <v>0</v>
      </c>
      <c r="H1574" s="113">
        <v>0</v>
      </c>
      <c r="I1574" s="113">
        <v>0</v>
      </c>
      <c r="J1574" s="113">
        <v>0</v>
      </c>
      <c r="K1574" s="113">
        <v>0</v>
      </c>
      <c r="L1574" s="113">
        <v>0</v>
      </c>
      <c r="M1574" s="113">
        <v>0</v>
      </c>
      <c r="N1574" s="113">
        <v>0</v>
      </c>
      <c r="O1574" s="113">
        <v>0</v>
      </c>
      <c r="P1574" s="113">
        <v>0</v>
      </c>
      <c r="Q1574" s="113">
        <v>0</v>
      </c>
      <c r="R1574" s="113">
        <v>0</v>
      </c>
      <c r="S1574" s="113">
        <v>0</v>
      </c>
      <c r="T1574" s="113">
        <v>0</v>
      </c>
      <c r="U1574" s="113">
        <v>0</v>
      </c>
      <c r="V1574" s="113">
        <v>0</v>
      </c>
      <c r="W1574" s="113">
        <v>0</v>
      </c>
      <c r="X1574" s="190">
        <v>0</v>
      </c>
      <c r="Y1574" s="113"/>
    </row>
    <row r="1575" spans="1:25" ht="21.75" customHeight="1" x14ac:dyDescent="0.25">
      <c r="A1575" s="118">
        <v>322</v>
      </c>
      <c r="B1575" s="143" t="s">
        <v>1360</v>
      </c>
      <c r="C1575" s="113">
        <v>6068136.71</v>
      </c>
      <c r="D1575" s="278"/>
      <c r="E1575" s="113">
        <v>0</v>
      </c>
      <c r="F1575" s="227">
        <v>0</v>
      </c>
      <c r="G1575" s="113">
        <v>0</v>
      </c>
      <c r="H1575" s="113">
        <v>3541</v>
      </c>
      <c r="I1575" s="113">
        <v>6068136.71</v>
      </c>
      <c r="J1575" s="113">
        <v>0</v>
      </c>
      <c r="K1575" s="113">
        <v>0</v>
      </c>
      <c r="L1575" s="113">
        <v>0</v>
      </c>
      <c r="M1575" s="113">
        <v>0</v>
      </c>
      <c r="N1575" s="113">
        <v>0</v>
      </c>
      <c r="O1575" s="113">
        <v>0</v>
      </c>
      <c r="P1575" s="113">
        <v>0</v>
      </c>
      <c r="Q1575" s="113">
        <v>0</v>
      </c>
      <c r="R1575" s="113">
        <v>0</v>
      </c>
      <c r="S1575" s="113">
        <v>0</v>
      </c>
      <c r="T1575" s="113">
        <v>0</v>
      </c>
      <c r="U1575" s="113">
        <v>0</v>
      </c>
      <c r="V1575" s="113">
        <v>0</v>
      </c>
      <c r="W1575" s="113">
        <v>0</v>
      </c>
      <c r="X1575" s="190">
        <v>0</v>
      </c>
      <c r="Y1575" s="113"/>
    </row>
    <row r="1576" spans="1:25" ht="21.75" customHeight="1" x14ac:dyDescent="0.25">
      <c r="A1576" s="118">
        <v>323</v>
      </c>
      <c r="B1576" s="143" t="s">
        <v>1095</v>
      </c>
      <c r="C1576" s="113">
        <v>1116322.42</v>
      </c>
      <c r="D1576" s="278" t="s">
        <v>639</v>
      </c>
      <c r="E1576" s="113">
        <v>1116322.42</v>
      </c>
      <c r="F1576" s="227">
        <v>0</v>
      </c>
      <c r="G1576" s="113">
        <v>0</v>
      </c>
      <c r="H1576" s="113">
        <v>0</v>
      </c>
      <c r="I1576" s="113">
        <v>0</v>
      </c>
      <c r="J1576" s="113">
        <v>0</v>
      </c>
      <c r="K1576" s="113">
        <v>0</v>
      </c>
      <c r="L1576" s="113">
        <v>0</v>
      </c>
      <c r="M1576" s="113">
        <v>0</v>
      </c>
      <c r="N1576" s="113">
        <v>0</v>
      </c>
      <c r="O1576" s="113">
        <v>0</v>
      </c>
      <c r="P1576" s="113">
        <v>0</v>
      </c>
      <c r="Q1576" s="113">
        <v>0</v>
      </c>
      <c r="R1576" s="113">
        <v>0</v>
      </c>
      <c r="S1576" s="113">
        <v>0</v>
      </c>
      <c r="T1576" s="113">
        <v>0</v>
      </c>
      <c r="U1576" s="113">
        <v>0</v>
      </c>
      <c r="V1576" s="113">
        <v>0</v>
      </c>
      <c r="W1576" s="113">
        <v>0</v>
      </c>
      <c r="X1576" s="190">
        <v>0</v>
      </c>
      <c r="Y1576" s="113"/>
    </row>
    <row r="1577" spans="1:25" ht="21.75" customHeight="1" x14ac:dyDescent="0.25">
      <c r="A1577" s="118">
        <v>324</v>
      </c>
      <c r="B1577" s="143" t="s">
        <v>1361</v>
      </c>
      <c r="C1577" s="113">
        <v>2964742.89</v>
      </c>
      <c r="D1577" s="278"/>
      <c r="E1577" s="113">
        <v>0</v>
      </c>
      <c r="F1577" s="227">
        <v>0</v>
      </c>
      <c r="G1577" s="113">
        <v>0</v>
      </c>
      <c r="H1577" s="113">
        <v>937</v>
      </c>
      <c r="I1577" s="113">
        <v>2964742.89</v>
      </c>
      <c r="J1577" s="113">
        <v>0</v>
      </c>
      <c r="K1577" s="113">
        <v>0</v>
      </c>
      <c r="L1577" s="113">
        <v>0</v>
      </c>
      <c r="M1577" s="113">
        <v>0</v>
      </c>
      <c r="N1577" s="113">
        <v>0</v>
      </c>
      <c r="O1577" s="113">
        <v>0</v>
      </c>
      <c r="P1577" s="113">
        <v>0</v>
      </c>
      <c r="Q1577" s="113">
        <v>0</v>
      </c>
      <c r="R1577" s="113">
        <v>0</v>
      </c>
      <c r="S1577" s="113">
        <v>0</v>
      </c>
      <c r="T1577" s="113">
        <v>0</v>
      </c>
      <c r="U1577" s="113">
        <v>0</v>
      </c>
      <c r="V1577" s="113">
        <v>0</v>
      </c>
      <c r="W1577" s="113">
        <v>0</v>
      </c>
      <c r="X1577" s="190">
        <v>0</v>
      </c>
      <c r="Y1577" s="113"/>
    </row>
    <row r="1578" spans="1:25" ht="21.75" customHeight="1" x14ac:dyDescent="0.25">
      <c r="A1578" s="118">
        <v>325</v>
      </c>
      <c r="B1578" s="143" t="s">
        <v>1565</v>
      </c>
      <c r="C1578" s="113">
        <v>552348.03</v>
      </c>
      <c r="D1578" s="278"/>
      <c r="E1578" s="113">
        <v>0</v>
      </c>
      <c r="F1578" s="227">
        <v>0</v>
      </c>
      <c r="G1578" s="113">
        <v>0</v>
      </c>
      <c r="H1578" s="113">
        <v>0</v>
      </c>
      <c r="I1578" s="113">
        <v>0</v>
      </c>
      <c r="J1578" s="113">
        <v>0</v>
      </c>
      <c r="K1578" s="113">
        <v>0</v>
      </c>
      <c r="L1578" s="113">
        <v>0</v>
      </c>
      <c r="M1578" s="113">
        <v>0</v>
      </c>
      <c r="N1578" s="113">
        <v>0</v>
      </c>
      <c r="O1578" s="113">
        <v>0</v>
      </c>
      <c r="P1578" s="113">
        <v>0</v>
      </c>
      <c r="Q1578" s="113">
        <v>0</v>
      </c>
      <c r="R1578" s="113">
        <v>0</v>
      </c>
      <c r="S1578" s="113">
        <v>0</v>
      </c>
      <c r="T1578" s="113">
        <v>552348.03</v>
      </c>
      <c r="U1578" s="113">
        <v>0</v>
      </c>
      <c r="V1578" s="113">
        <v>0</v>
      </c>
      <c r="W1578" s="113">
        <v>0</v>
      </c>
      <c r="X1578" s="190">
        <v>0</v>
      </c>
      <c r="Y1578" s="113"/>
    </row>
    <row r="1579" spans="1:25" ht="21.75" customHeight="1" x14ac:dyDescent="0.25">
      <c r="A1579" s="118">
        <v>326</v>
      </c>
      <c r="B1579" s="143" t="s">
        <v>1362</v>
      </c>
      <c r="C1579" s="113">
        <v>3265518.24</v>
      </c>
      <c r="D1579" s="278"/>
      <c r="E1579" s="113">
        <v>0</v>
      </c>
      <c r="F1579" s="227">
        <v>0</v>
      </c>
      <c r="G1579" s="113">
        <v>0</v>
      </c>
      <c r="H1579" s="113">
        <v>1219</v>
      </c>
      <c r="I1579" s="113">
        <v>3265518.24</v>
      </c>
      <c r="J1579" s="113">
        <v>0</v>
      </c>
      <c r="K1579" s="113">
        <v>0</v>
      </c>
      <c r="L1579" s="113">
        <v>0</v>
      </c>
      <c r="M1579" s="113">
        <v>0</v>
      </c>
      <c r="N1579" s="113">
        <v>0</v>
      </c>
      <c r="O1579" s="113">
        <v>0</v>
      </c>
      <c r="P1579" s="113">
        <v>0</v>
      </c>
      <c r="Q1579" s="113">
        <v>0</v>
      </c>
      <c r="R1579" s="113">
        <v>0</v>
      </c>
      <c r="S1579" s="113">
        <v>0</v>
      </c>
      <c r="T1579" s="113">
        <v>0</v>
      </c>
      <c r="U1579" s="113">
        <v>0</v>
      </c>
      <c r="V1579" s="113">
        <v>0</v>
      </c>
      <c r="W1579" s="113">
        <v>0</v>
      </c>
      <c r="X1579" s="190">
        <v>0</v>
      </c>
      <c r="Y1579" s="113"/>
    </row>
    <row r="1580" spans="1:25" ht="21.75" customHeight="1" x14ac:dyDescent="0.25">
      <c r="A1580" s="118">
        <v>327</v>
      </c>
      <c r="B1580" s="143" t="s">
        <v>1096</v>
      </c>
      <c r="C1580" s="113">
        <v>1081603.7</v>
      </c>
      <c r="D1580" s="278" t="s">
        <v>655</v>
      </c>
      <c r="E1580" s="113">
        <v>1081603.7</v>
      </c>
      <c r="F1580" s="227">
        <v>0</v>
      </c>
      <c r="G1580" s="113">
        <v>0</v>
      </c>
      <c r="H1580" s="113">
        <v>0</v>
      </c>
      <c r="I1580" s="113">
        <v>0</v>
      </c>
      <c r="J1580" s="113">
        <v>0</v>
      </c>
      <c r="K1580" s="113">
        <v>0</v>
      </c>
      <c r="L1580" s="113">
        <v>0</v>
      </c>
      <c r="M1580" s="113">
        <v>0</v>
      </c>
      <c r="N1580" s="113">
        <v>0</v>
      </c>
      <c r="O1580" s="113">
        <v>0</v>
      </c>
      <c r="P1580" s="113">
        <v>0</v>
      </c>
      <c r="Q1580" s="113">
        <v>0</v>
      </c>
      <c r="R1580" s="113">
        <v>0</v>
      </c>
      <c r="S1580" s="113">
        <v>0</v>
      </c>
      <c r="T1580" s="113">
        <v>0</v>
      </c>
      <c r="U1580" s="113">
        <v>0</v>
      </c>
      <c r="V1580" s="113">
        <v>0</v>
      </c>
      <c r="W1580" s="113">
        <v>0</v>
      </c>
      <c r="X1580" s="190">
        <v>0</v>
      </c>
      <c r="Y1580" s="113"/>
    </row>
    <row r="1581" spans="1:25" ht="21.75" customHeight="1" x14ac:dyDescent="0.25">
      <c r="A1581" s="118">
        <v>328</v>
      </c>
      <c r="B1581" s="143" t="s">
        <v>1363</v>
      </c>
      <c r="C1581" s="113">
        <v>592990.44999999995</v>
      </c>
      <c r="D1581" s="278" t="s">
        <v>639</v>
      </c>
      <c r="E1581" s="113">
        <v>592990.44999999995</v>
      </c>
      <c r="F1581" s="227">
        <v>0</v>
      </c>
      <c r="G1581" s="113">
        <v>0</v>
      </c>
      <c r="H1581" s="113">
        <v>0</v>
      </c>
      <c r="I1581" s="113">
        <v>0</v>
      </c>
      <c r="J1581" s="113">
        <v>0</v>
      </c>
      <c r="K1581" s="113">
        <v>0</v>
      </c>
      <c r="L1581" s="113">
        <v>0</v>
      </c>
      <c r="M1581" s="113">
        <v>0</v>
      </c>
      <c r="N1581" s="113">
        <v>0</v>
      </c>
      <c r="O1581" s="113">
        <v>0</v>
      </c>
      <c r="P1581" s="113">
        <v>0</v>
      </c>
      <c r="Q1581" s="113">
        <v>0</v>
      </c>
      <c r="R1581" s="113">
        <v>0</v>
      </c>
      <c r="S1581" s="113">
        <v>0</v>
      </c>
      <c r="T1581" s="113">
        <v>0</v>
      </c>
      <c r="U1581" s="113">
        <v>0</v>
      </c>
      <c r="V1581" s="113">
        <v>0</v>
      </c>
      <c r="W1581" s="113">
        <v>0</v>
      </c>
      <c r="X1581" s="190">
        <v>0</v>
      </c>
      <c r="Y1581" s="113"/>
    </row>
    <row r="1582" spans="1:25" ht="21.75" customHeight="1" x14ac:dyDescent="0.25">
      <c r="A1582" s="118">
        <v>329</v>
      </c>
      <c r="B1582" s="143" t="s">
        <v>1364</v>
      </c>
      <c r="C1582" s="113">
        <v>1336288.8899999999</v>
      </c>
      <c r="D1582" s="278" t="s">
        <v>639</v>
      </c>
      <c r="E1582" s="113">
        <v>1336288.8899999999</v>
      </c>
      <c r="F1582" s="227">
        <v>0</v>
      </c>
      <c r="G1582" s="113">
        <v>0</v>
      </c>
      <c r="H1582" s="113">
        <v>0</v>
      </c>
      <c r="I1582" s="113">
        <v>0</v>
      </c>
      <c r="J1582" s="113">
        <v>0</v>
      </c>
      <c r="K1582" s="113">
        <v>0</v>
      </c>
      <c r="L1582" s="113">
        <v>0</v>
      </c>
      <c r="M1582" s="113">
        <v>0</v>
      </c>
      <c r="N1582" s="113">
        <v>0</v>
      </c>
      <c r="O1582" s="113">
        <v>0</v>
      </c>
      <c r="P1582" s="113">
        <v>0</v>
      </c>
      <c r="Q1582" s="113">
        <v>0</v>
      </c>
      <c r="R1582" s="113">
        <v>0</v>
      </c>
      <c r="S1582" s="113">
        <v>0</v>
      </c>
      <c r="T1582" s="113">
        <v>0</v>
      </c>
      <c r="U1582" s="113">
        <v>0</v>
      </c>
      <c r="V1582" s="113">
        <v>0</v>
      </c>
      <c r="W1582" s="113">
        <v>0</v>
      </c>
      <c r="X1582" s="190">
        <v>0</v>
      </c>
      <c r="Y1582" s="113"/>
    </row>
    <row r="1583" spans="1:25" ht="21.75" customHeight="1" x14ac:dyDescent="0.25">
      <c r="A1583" s="118">
        <v>330</v>
      </c>
      <c r="B1583" s="143" t="s">
        <v>1097</v>
      </c>
      <c r="C1583" s="113">
        <v>627217.16</v>
      </c>
      <c r="D1583" s="278" t="s">
        <v>639</v>
      </c>
      <c r="E1583" s="113">
        <v>627217.16</v>
      </c>
      <c r="F1583" s="227">
        <v>0</v>
      </c>
      <c r="G1583" s="113">
        <v>0</v>
      </c>
      <c r="H1583" s="113">
        <v>0</v>
      </c>
      <c r="I1583" s="113">
        <v>0</v>
      </c>
      <c r="J1583" s="113">
        <v>0</v>
      </c>
      <c r="K1583" s="113">
        <v>0</v>
      </c>
      <c r="L1583" s="113">
        <v>0</v>
      </c>
      <c r="M1583" s="113">
        <v>0</v>
      </c>
      <c r="N1583" s="113">
        <v>0</v>
      </c>
      <c r="O1583" s="113">
        <v>0</v>
      </c>
      <c r="P1583" s="113">
        <v>0</v>
      </c>
      <c r="Q1583" s="113">
        <v>0</v>
      </c>
      <c r="R1583" s="113">
        <v>0</v>
      </c>
      <c r="S1583" s="113">
        <v>0</v>
      </c>
      <c r="T1583" s="113">
        <v>0</v>
      </c>
      <c r="U1583" s="113">
        <v>0</v>
      </c>
      <c r="V1583" s="113">
        <v>0</v>
      </c>
      <c r="W1583" s="113">
        <v>0</v>
      </c>
      <c r="X1583" s="190">
        <v>0</v>
      </c>
      <c r="Y1583" s="113"/>
    </row>
    <row r="1584" spans="1:25" ht="21.75" customHeight="1" x14ac:dyDescent="0.25">
      <c r="A1584" s="118">
        <v>331</v>
      </c>
      <c r="B1584" s="143" t="s">
        <v>1098</v>
      </c>
      <c r="C1584" s="113">
        <v>389622.87</v>
      </c>
      <c r="D1584" s="278" t="s">
        <v>665</v>
      </c>
      <c r="E1584" s="113">
        <v>389622.87</v>
      </c>
      <c r="F1584" s="227">
        <v>0</v>
      </c>
      <c r="G1584" s="113">
        <v>0</v>
      </c>
      <c r="H1584" s="113">
        <v>0</v>
      </c>
      <c r="I1584" s="113">
        <v>0</v>
      </c>
      <c r="J1584" s="113">
        <v>0</v>
      </c>
      <c r="K1584" s="113">
        <v>0</v>
      </c>
      <c r="L1584" s="113">
        <v>0</v>
      </c>
      <c r="M1584" s="113">
        <v>0</v>
      </c>
      <c r="N1584" s="113">
        <v>0</v>
      </c>
      <c r="O1584" s="113">
        <v>0</v>
      </c>
      <c r="P1584" s="113">
        <v>0</v>
      </c>
      <c r="Q1584" s="113">
        <v>0</v>
      </c>
      <c r="R1584" s="113">
        <v>0</v>
      </c>
      <c r="S1584" s="113">
        <v>0</v>
      </c>
      <c r="T1584" s="113">
        <v>0</v>
      </c>
      <c r="U1584" s="113">
        <v>0</v>
      </c>
      <c r="V1584" s="113">
        <v>0</v>
      </c>
      <c r="W1584" s="113">
        <v>0</v>
      </c>
      <c r="X1584" s="190">
        <v>0</v>
      </c>
      <c r="Y1584" s="113"/>
    </row>
    <row r="1585" spans="1:25" ht="21.75" customHeight="1" x14ac:dyDescent="0.25">
      <c r="A1585" s="118">
        <v>332</v>
      </c>
      <c r="B1585" s="143" t="s">
        <v>1365</v>
      </c>
      <c r="C1585" s="113">
        <v>382914.15</v>
      </c>
      <c r="D1585" s="278" t="s">
        <v>639</v>
      </c>
      <c r="E1585" s="113">
        <v>382914.15</v>
      </c>
      <c r="F1585" s="227">
        <v>0</v>
      </c>
      <c r="G1585" s="113">
        <v>0</v>
      </c>
      <c r="H1585" s="113">
        <v>0</v>
      </c>
      <c r="I1585" s="113">
        <v>0</v>
      </c>
      <c r="J1585" s="113">
        <v>0</v>
      </c>
      <c r="K1585" s="113">
        <v>0</v>
      </c>
      <c r="L1585" s="113">
        <v>0</v>
      </c>
      <c r="M1585" s="113">
        <v>0</v>
      </c>
      <c r="N1585" s="113">
        <v>0</v>
      </c>
      <c r="O1585" s="113">
        <v>0</v>
      </c>
      <c r="P1585" s="113">
        <v>0</v>
      </c>
      <c r="Q1585" s="113">
        <v>0</v>
      </c>
      <c r="R1585" s="113">
        <v>0</v>
      </c>
      <c r="S1585" s="113">
        <v>0</v>
      </c>
      <c r="T1585" s="113">
        <v>0</v>
      </c>
      <c r="U1585" s="113">
        <v>0</v>
      </c>
      <c r="V1585" s="113">
        <v>0</v>
      </c>
      <c r="W1585" s="113">
        <v>0</v>
      </c>
      <c r="X1585" s="190">
        <v>0</v>
      </c>
      <c r="Y1585" s="113"/>
    </row>
    <row r="1586" spans="1:25" ht="21.75" customHeight="1" x14ac:dyDescent="0.25">
      <c r="A1586" s="118">
        <v>333</v>
      </c>
      <c r="B1586" s="143" t="s">
        <v>1130</v>
      </c>
      <c r="C1586" s="113">
        <v>381778.18</v>
      </c>
      <c r="D1586" s="278"/>
      <c r="E1586" s="113">
        <v>0</v>
      </c>
      <c r="F1586" s="227">
        <v>0</v>
      </c>
      <c r="G1586" s="113">
        <v>0</v>
      </c>
      <c r="H1586" s="113">
        <v>0</v>
      </c>
      <c r="I1586" s="113">
        <v>0</v>
      </c>
      <c r="J1586" s="113">
        <v>0</v>
      </c>
      <c r="K1586" s="113">
        <v>0</v>
      </c>
      <c r="L1586" s="113">
        <v>384</v>
      </c>
      <c r="M1586" s="113">
        <v>381778.18</v>
      </c>
      <c r="N1586" s="113">
        <v>0</v>
      </c>
      <c r="O1586" s="113">
        <v>0</v>
      </c>
      <c r="P1586" s="113">
        <v>0</v>
      </c>
      <c r="Q1586" s="113">
        <v>0</v>
      </c>
      <c r="R1586" s="113">
        <v>0</v>
      </c>
      <c r="S1586" s="113">
        <v>0</v>
      </c>
      <c r="T1586" s="113">
        <v>0</v>
      </c>
      <c r="U1586" s="113">
        <v>0</v>
      </c>
      <c r="V1586" s="113">
        <v>0</v>
      </c>
      <c r="W1586" s="113">
        <v>0</v>
      </c>
      <c r="X1586" s="190">
        <v>0</v>
      </c>
      <c r="Y1586" s="113"/>
    </row>
    <row r="1587" spans="1:25" ht="21.75" customHeight="1" x14ac:dyDescent="0.25">
      <c r="A1587" s="118">
        <v>334</v>
      </c>
      <c r="B1587" s="143" t="s">
        <v>1129</v>
      </c>
      <c r="C1587" s="113">
        <v>546524.36</v>
      </c>
      <c r="D1587" s="278"/>
      <c r="E1587" s="113">
        <v>0</v>
      </c>
      <c r="F1587" s="227">
        <v>0</v>
      </c>
      <c r="G1587" s="113">
        <v>0</v>
      </c>
      <c r="H1587" s="113">
        <v>0</v>
      </c>
      <c r="I1587" s="113">
        <v>0</v>
      </c>
      <c r="J1587" s="113">
        <v>0</v>
      </c>
      <c r="K1587" s="113">
        <v>0</v>
      </c>
      <c r="L1587" s="113">
        <v>524</v>
      </c>
      <c r="M1587" s="113">
        <v>546524.36</v>
      </c>
      <c r="N1587" s="113">
        <v>0</v>
      </c>
      <c r="O1587" s="113">
        <v>0</v>
      </c>
      <c r="P1587" s="113">
        <v>0</v>
      </c>
      <c r="Q1587" s="113">
        <v>0</v>
      </c>
      <c r="R1587" s="113">
        <v>0</v>
      </c>
      <c r="S1587" s="113">
        <v>0</v>
      </c>
      <c r="T1587" s="113">
        <v>0</v>
      </c>
      <c r="U1587" s="113">
        <v>0</v>
      </c>
      <c r="V1587" s="113">
        <v>0</v>
      </c>
      <c r="W1587" s="113">
        <v>0</v>
      </c>
      <c r="X1587" s="190">
        <v>0</v>
      </c>
      <c r="Y1587" s="113"/>
    </row>
    <row r="1588" spans="1:25" ht="21.75" customHeight="1" x14ac:dyDescent="0.25">
      <c r="A1588" s="118">
        <v>335</v>
      </c>
      <c r="B1588" s="143" t="s">
        <v>1366</v>
      </c>
      <c r="C1588" s="113">
        <v>708301.29</v>
      </c>
      <c r="D1588" s="278" t="s">
        <v>639</v>
      </c>
      <c r="E1588" s="113">
        <v>708301.29</v>
      </c>
      <c r="F1588" s="227">
        <v>0</v>
      </c>
      <c r="G1588" s="113">
        <v>0</v>
      </c>
      <c r="H1588" s="113">
        <v>0</v>
      </c>
      <c r="I1588" s="113">
        <v>0</v>
      </c>
      <c r="J1588" s="113">
        <v>0</v>
      </c>
      <c r="K1588" s="113">
        <v>0</v>
      </c>
      <c r="L1588" s="113">
        <v>0</v>
      </c>
      <c r="M1588" s="113">
        <v>0</v>
      </c>
      <c r="N1588" s="113">
        <v>0</v>
      </c>
      <c r="O1588" s="113">
        <v>0</v>
      </c>
      <c r="P1588" s="113">
        <v>0</v>
      </c>
      <c r="Q1588" s="113">
        <v>0</v>
      </c>
      <c r="R1588" s="113">
        <v>0</v>
      </c>
      <c r="S1588" s="113">
        <v>0</v>
      </c>
      <c r="T1588" s="113">
        <v>0</v>
      </c>
      <c r="U1588" s="113">
        <v>0</v>
      </c>
      <c r="V1588" s="113">
        <v>0</v>
      </c>
      <c r="W1588" s="113">
        <v>0</v>
      </c>
      <c r="X1588" s="190">
        <v>0</v>
      </c>
      <c r="Y1588" s="113"/>
    </row>
    <row r="1589" spans="1:25" ht="21.75" customHeight="1" x14ac:dyDescent="0.25">
      <c r="A1589" s="118">
        <v>336</v>
      </c>
      <c r="B1589" s="143" t="s">
        <v>1367</v>
      </c>
      <c r="C1589" s="113">
        <v>4925859.8399999999</v>
      </c>
      <c r="D1589" s="278"/>
      <c r="E1589" s="113">
        <v>0</v>
      </c>
      <c r="F1589" s="227">
        <v>0</v>
      </c>
      <c r="G1589" s="113">
        <v>0</v>
      </c>
      <c r="H1589" s="113">
        <v>1740</v>
      </c>
      <c r="I1589" s="113">
        <v>4925859.8399999999</v>
      </c>
      <c r="J1589" s="113">
        <v>0</v>
      </c>
      <c r="K1589" s="113">
        <v>0</v>
      </c>
      <c r="L1589" s="113">
        <v>0</v>
      </c>
      <c r="M1589" s="113">
        <v>0</v>
      </c>
      <c r="N1589" s="113">
        <v>0</v>
      </c>
      <c r="O1589" s="113">
        <v>0</v>
      </c>
      <c r="P1589" s="113">
        <v>0</v>
      </c>
      <c r="Q1589" s="113">
        <v>0</v>
      </c>
      <c r="R1589" s="113">
        <v>0</v>
      </c>
      <c r="S1589" s="113">
        <v>0</v>
      </c>
      <c r="T1589" s="113">
        <v>0</v>
      </c>
      <c r="U1589" s="113">
        <v>0</v>
      </c>
      <c r="V1589" s="113">
        <v>0</v>
      </c>
      <c r="W1589" s="113">
        <v>0</v>
      </c>
      <c r="X1589" s="190">
        <v>0</v>
      </c>
      <c r="Y1589" s="113"/>
    </row>
    <row r="1590" spans="1:25" ht="21.75" customHeight="1" x14ac:dyDescent="0.25">
      <c r="A1590" s="118">
        <v>337</v>
      </c>
      <c r="B1590" s="143" t="s">
        <v>1099</v>
      </c>
      <c r="C1590" s="113">
        <v>505174</v>
      </c>
      <c r="D1590" s="278" t="s">
        <v>635</v>
      </c>
      <c r="E1590" s="113">
        <v>505174</v>
      </c>
      <c r="F1590" s="227">
        <v>0</v>
      </c>
      <c r="G1590" s="113">
        <v>0</v>
      </c>
      <c r="H1590" s="113">
        <v>0</v>
      </c>
      <c r="I1590" s="113">
        <v>0</v>
      </c>
      <c r="J1590" s="113">
        <v>0</v>
      </c>
      <c r="K1590" s="113">
        <v>0</v>
      </c>
      <c r="L1590" s="113">
        <v>0</v>
      </c>
      <c r="M1590" s="113">
        <v>0</v>
      </c>
      <c r="N1590" s="113">
        <v>0</v>
      </c>
      <c r="O1590" s="113">
        <v>0</v>
      </c>
      <c r="P1590" s="113">
        <v>0</v>
      </c>
      <c r="Q1590" s="113">
        <v>0</v>
      </c>
      <c r="R1590" s="113">
        <v>0</v>
      </c>
      <c r="S1590" s="113">
        <v>0</v>
      </c>
      <c r="T1590" s="113">
        <v>0</v>
      </c>
      <c r="U1590" s="113">
        <v>0</v>
      </c>
      <c r="V1590" s="113">
        <v>0</v>
      </c>
      <c r="W1590" s="113">
        <v>0</v>
      </c>
      <c r="X1590" s="190">
        <v>0</v>
      </c>
      <c r="Y1590" s="113"/>
    </row>
    <row r="1591" spans="1:25" ht="21.75" customHeight="1" x14ac:dyDescent="0.25">
      <c r="A1591" s="118">
        <v>338</v>
      </c>
      <c r="B1591" s="143" t="s">
        <v>1368</v>
      </c>
      <c r="C1591" s="113">
        <v>901230.02</v>
      </c>
      <c r="D1591" s="278" t="s">
        <v>665</v>
      </c>
      <c r="E1591" s="113">
        <v>901230.02</v>
      </c>
      <c r="F1591" s="227">
        <v>0</v>
      </c>
      <c r="G1591" s="113">
        <v>0</v>
      </c>
      <c r="H1591" s="113">
        <v>0</v>
      </c>
      <c r="I1591" s="113">
        <v>0</v>
      </c>
      <c r="J1591" s="113">
        <v>0</v>
      </c>
      <c r="K1591" s="113">
        <v>0</v>
      </c>
      <c r="L1591" s="113">
        <v>0</v>
      </c>
      <c r="M1591" s="113">
        <v>0</v>
      </c>
      <c r="N1591" s="113">
        <v>0</v>
      </c>
      <c r="O1591" s="113">
        <v>0</v>
      </c>
      <c r="P1591" s="113">
        <v>0</v>
      </c>
      <c r="Q1591" s="113">
        <v>0</v>
      </c>
      <c r="R1591" s="113">
        <v>0</v>
      </c>
      <c r="S1591" s="113">
        <v>0</v>
      </c>
      <c r="T1591" s="113">
        <v>0</v>
      </c>
      <c r="U1591" s="113">
        <v>0</v>
      </c>
      <c r="V1591" s="113">
        <v>0</v>
      </c>
      <c r="W1591" s="113">
        <v>0</v>
      </c>
      <c r="X1591" s="190">
        <v>0</v>
      </c>
      <c r="Y1591" s="113"/>
    </row>
    <row r="1592" spans="1:25" ht="21.75" customHeight="1" x14ac:dyDescent="0.25">
      <c r="A1592" s="118">
        <v>339</v>
      </c>
      <c r="B1592" s="143" t="s">
        <v>1369</v>
      </c>
      <c r="C1592" s="113">
        <v>735080.3</v>
      </c>
      <c r="D1592" s="278" t="s">
        <v>639</v>
      </c>
      <c r="E1592" s="113">
        <v>735080.3</v>
      </c>
      <c r="F1592" s="227">
        <v>0</v>
      </c>
      <c r="G1592" s="113">
        <v>0</v>
      </c>
      <c r="H1592" s="113">
        <v>0</v>
      </c>
      <c r="I1592" s="113">
        <v>0</v>
      </c>
      <c r="J1592" s="113">
        <v>0</v>
      </c>
      <c r="K1592" s="113">
        <v>0</v>
      </c>
      <c r="L1592" s="113">
        <v>0</v>
      </c>
      <c r="M1592" s="113">
        <v>0</v>
      </c>
      <c r="N1592" s="113">
        <v>0</v>
      </c>
      <c r="O1592" s="113">
        <v>0</v>
      </c>
      <c r="P1592" s="113">
        <v>0</v>
      </c>
      <c r="Q1592" s="113">
        <v>0</v>
      </c>
      <c r="R1592" s="113">
        <v>0</v>
      </c>
      <c r="S1592" s="113">
        <v>0</v>
      </c>
      <c r="T1592" s="113">
        <v>0</v>
      </c>
      <c r="U1592" s="113">
        <v>0</v>
      </c>
      <c r="V1592" s="113">
        <v>0</v>
      </c>
      <c r="W1592" s="113">
        <v>0</v>
      </c>
      <c r="X1592" s="190">
        <v>0</v>
      </c>
      <c r="Y1592" s="113"/>
    </row>
    <row r="1593" spans="1:25" ht="21.75" customHeight="1" x14ac:dyDescent="0.25">
      <c r="A1593" s="118">
        <v>340</v>
      </c>
      <c r="B1593" s="143" t="s">
        <v>1370</v>
      </c>
      <c r="C1593" s="113">
        <v>594648.09</v>
      </c>
      <c r="D1593" s="278" t="s">
        <v>639</v>
      </c>
      <c r="E1593" s="113">
        <v>594648.09</v>
      </c>
      <c r="F1593" s="227">
        <v>0</v>
      </c>
      <c r="G1593" s="113">
        <v>0</v>
      </c>
      <c r="H1593" s="113">
        <v>0</v>
      </c>
      <c r="I1593" s="113">
        <v>0</v>
      </c>
      <c r="J1593" s="113">
        <v>0</v>
      </c>
      <c r="K1593" s="113">
        <v>0</v>
      </c>
      <c r="L1593" s="113">
        <v>0</v>
      </c>
      <c r="M1593" s="113">
        <v>0</v>
      </c>
      <c r="N1593" s="113">
        <v>0</v>
      </c>
      <c r="O1593" s="113">
        <v>0</v>
      </c>
      <c r="P1593" s="113">
        <v>0</v>
      </c>
      <c r="Q1593" s="113">
        <v>0</v>
      </c>
      <c r="R1593" s="113">
        <v>0</v>
      </c>
      <c r="S1593" s="113">
        <v>0</v>
      </c>
      <c r="T1593" s="113">
        <v>0</v>
      </c>
      <c r="U1593" s="113">
        <v>0</v>
      </c>
      <c r="V1593" s="113">
        <v>0</v>
      </c>
      <c r="W1593" s="113">
        <v>0</v>
      </c>
      <c r="X1593" s="190">
        <v>0</v>
      </c>
      <c r="Y1593" s="113"/>
    </row>
    <row r="1594" spans="1:25" ht="21.75" customHeight="1" x14ac:dyDescent="0.25">
      <c r="A1594" s="118">
        <v>341</v>
      </c>
      <c r="B1594" s="143" t="s">
        <v>1739</v>
      </c>
      <c r="C1594" s="113">
        <v>350000</v>
      </c>
      <c r="D1594" s="278" t="s">
        <v>665</v>
      </c>
      <c r="E1594" s="113">
        <v>350000</v>
      </c>
      <c r="F1594" s="227">
        <v>0</v>
      </c>
      <c r="G1594" s="113">
        <v>0</v>
      </c>
      <c r="H1594" s="113">
        <v>0</v>
      </c>
      <c r="I1594" s="113">
        <v>0</v>
      </c>
      <c r="J1594" s="113">
        <v>0</v>
      </c>
      <c r="K1594" s="113">
        <v>0</v>
      </c>
      <c r="L1594" s="113">
        <v>0</v>
      </c>
      <c r="M1594" s="113">
        <v>0</v>
      </c>
      <c r="N1594" s="113">
        <v>0</v>
      </c>
      <c r="O1594" s="113">
        <v>0</v>
      </c>
      <c r="P1594" s="113">
        <v>0</v>
      </c>
      <c r="Q1594" s="113">
        <v>0</v>
      </c>
      <c r="R1594" s="113">
        <v>0</v>
      </c>
      <c r="S1594" s="113">
        <v>0</v>
      </c>
      <c r="T1594" s="113">
        <v>0</v>
      </c>
      <c r="U1594" s="113">
        <v>0</v>
      </c>
      <c r="V1594" s="113">
        <v>0</v>
      </c>
      <c r="W1594" s="113">
        <v>0</v>
      </c>
      <c r="X1594" s="190">
        <v>0</v>
      </c>
      <c r="Y1594" s="113"/>
    </row>
    <row r="1595" spans="1:25" ht="21.75" customHeight="1" x14ac:dyDescent="0.25">
      <c r="A1595" s="118">
        <v>342</v>
      </c>
      <c r="B1595" s="143" t="s">
        <v>1371</v>
      </c>
      <c r="C1595" s="113">
        <v>2692379.74</v>
      </c>
      <c r="D1595" s="278"/>
      <c r="E1595" s="113">
        <v>0</v>
      </c>
      <c r="F1595" s="227">
        <v>0</v>
      </c>
      <c r="G1595" s="113">
        <v>0</v>
      </c>
      <c r="H1595" s="113">
        <v>0</v>
      </c>
      <c r="I1595" s="113">
        <v>0</v>
      </c>
      <c r="J1595" s="113">
        <v>0</v>
      </c>
      <c r="K1595" s="113">
        <v>0</v>
      </c>
      <c r="L1595" s="113">
        <v>0</v>
      </c>
      <c r="M1595" s="113">
        <v>0</v>
      </c>
      <c r="N1595" s="113">
        <v>300</v>
      </c>
      <c r="O1595" s="113">
        <v>2257588.4900000002</v>
      </c>
      <c r="P1595" s="113">
        <v>0</v>
      </c>
      <c r="Q1595" s="113">
        <v>0</v>
      </c>
      <c r="R1595" s="113">
        <v>0</v>
      </c>
      <c r="S1595" s="113">
        <v>0</v>
      </c>
      <c r="T1595" s="113">
        <v>434791.25</v>
      </c>
      <c r="U1595" s="113">
        <v>0</v>
      </c>
      <c r="V1595" s="113">
        <v>0</v>
      </c>
      <c r="W1595" s="113">
        <v>0</v>
      </c>
      <c r="X1595" s="190">
        <v>0</v>
      </c>
      <c r="Y1595" s="113"/>
    </row>
    <row r="1596" spans="1:25" ht="21.75" customHeight="1" x14ac:dyDescent="0.25">
      <c r="A1596" s="118">
        <v>343</v>
      </c>
      <c r="B1596" s="143" t="s">
        <v>1372</v>
      </c>
      <c r="C1596" s="113">
        <v>9252263.9800000004</v>
      </c>
      <c r="D1596" s="278"/>
      <c r="E1596" s="113">
        <v>0</v>
      </c>
      <c r="F1596" s="227">
        <v>0</v>
      </c>
      <c r="G1596" s="113">
        <v>0</v>
      </c>
      <c r="H1596" s="113">
        <v>2821</v>
      </c>
      <c r="I1596" s="113">
        <v>9252263.9800000004</v>
      </c>
      <c r="J1596" s="113">
        <v>0</v>
      </c>
      <c r="K1596" s="113">
        <v>0</v>
      </c>
      <c r="L1596" s="113">
        <v>0</v>
      </c>
      <c r="M1596" s="113">
        <v>0</v>
      </c>
      <c r="N1596" s="113">
        <v>0</v>
      </c>
      <c r="O1596" s="113">
        <v>0</v>
      </c>
      <c r="P1596" s="113">
        <v>0</v>
      </c>
      <c r="Q1596" s="113">
        <v>0</v>
      </c>
      <c r="R1596" s="113">
        <v>0</v>
      </c>
      <c r="S1596" s="113">
        <v>0</v>
      </c>
      <c r="T1596" s="113">
        <v>0</v>
      </c>
      <c r="U1596" s="113">
        <v>0</v>
      </c>
      <c r="V1596" s="113">
        <v>0</v>
      </c>
      <c r="W1596" s="113">
        <v>0</v>
      </c>
      <c r="X1596" s="190">
        <v>0</v>
      </c>
      <c r="Y1596" s="113"/>
    </row>
    <row r="1597" spans="1:25" ht="21.75" customHeight="1" x14ac:dyDescent="0.25">
      <c r="A1597" s="118">
        <v>344</v>
      </c>
      <c r="B1597" s="143" t="s">
        <v>1373</v>
      </c>
      <c r="C1597" s="113">
        <v>4647823.04</v>
      </c>
      <c r="D1597" s="278"/>
      <c r="E1597" s="113">
        <v>0</v>
      </c>
      <c r="F1597" s="227">
        <v>0</v>
      </c>
      <c r="G1597" s="113">
        <v>0</v>
      </c>
      <c r="H1597" s="113">
        <v>1311</v>
      </c>
      <c r="I1597" s="113">
        <v>4647823.04</v>
      </c>
      <c r="J1597" s="113">
        <v>0</v>
      </c>
      <c r="K1597" s="113">
        <v>0</v>
      </c>
      <c r="L1597" s="113">
        <v>0</v>
      </c>
      <c r="M1597" s="113">
        <v>0</v>
      </c>
      <c r="N1597" s="113">
        <v>0</v>
      </c>
      <c r="O1597" s="113">
        <v>0</v>
      </c>
      <c r="P1597" s="113">
        <v>0</v>
      </c>
      <c r="Q1597" s="113">
        <v>0</v>
      </c>
      <c r="R1597" s="113">
        <v>0</v>
      </c>
      <c r="S1597" s="113">
        <v>0</v>
      </c>
      <c r="T1597" s="113">
        <v>0</v>
      </c>
      <c r="U1597" s="113">
        <v>0</v>
      </c>
      <c r="V1597" s="113">
        <v>0</v>
      </c>
      <c r="W1597" s="113">
        <v>0</v>
      </c>
      <c r="X1597" s="190">
        <v>0</v>
      </c>
      <c r="Y1597" s="113"/>
    </row>
    <row r="1598" spans="1:25" ht="21.75" customHeight="1" x14ac:dyDescent="0.25">
      <c r="A1598" s="118">
        <v>345</v>
      </c>
      <c r="B1598" s="143" t="s">
        <v>1100</v>
      </c>
      <c r="C1598" s="113">
        <v>371637.55</v>
      </c>
      <c r="D1598" s="278" t="s">
        <v>639</v>
      </c>
      <c r="E1598" s="113">
        <v>371637.55</v>
      </c>
      <c r="F1598" s="227">
        <v>0</v>
      </c>
      <c r="G1598" s="113">
        <v>0</v>
      </c>
      <c r="H1598" s="113">
        <v>0</v>
      </c>
      <c r="I1598" s="113">
        <v>0</v>
      </c>
      <c r="J1598" s="113">
        <v>0</v>
      </c>
      <c r="K1598" s="113">
        <v>0</v>
      </c>
      <c r="L1598" s="113">
        <v>0</v>
      </c>
      <c r="M1598" s="113">
        <v>0</v>
      </c>
      <c r="N1598" s="113">
        <v>0</v>
      </c>
      <c r="O1598" s="113">
        <v>0</v>
      </c>
      <c r="P1598" s="113">
        <v>0</v>
      </c>
      <c r="Q1598" s="113">
        <v>0</v>
      </c>
      <c r="R1598" s="113">
        <v>0</v>
      </c>
      <c r="S1598" s="113">
        <v>0</v>
      </c>
      <c r="T1598" s="113">
        <v>0</v>
      </c>
      <c r="U1598" s="113">
        <v>0</v>
      </c>
      <c r="V1598" s="113">
        <v>0</v>
      </c>
      <c r="W1598" s="113">
        <v>0</v>
      </c>
      <c r="X1598" s="190">
        <v>0</v>
      </c>
      <c r="Y1598" s="113"/>
    </row>
    <row r="1599" spans="1:25" ht="21.75" customHeight="1" x14ac:dyDescent="0.25">
      <c r="A1599" s="118">
        <v>346</v>
      </c>
      <c r="B1599" s="143" t="s">
        <v>1374</v>
      </c>
      <c r="C1599" s="113">
        <v>374042.29</v>
      </c>
      <c r="D1599" s="278" t="s">
        <v>639</v>
      </c>
      <c r="E1599" s="113">
        <v>374042.29</v>
      </c>
      <c r="F1599" s="227">
        <v>0</v>
      </c>
      <c r="G1599" s="113">
        <v>0</v>
      </c>
      <c r="H1599" s="113">
        <v>0</v>
      </c>
      <c r="I1599" s="113">
        <v>0</v>
      </c>
      <c r="J1599" s="113">
        <v>0</v>
      </c>
      <c r="K1599" s="113">
        <v>0</v>
      </c>
      <c r="L1599" s="113">
        <v>0</v>
      </c>
      <c r="M1599" s="113">
        <v>0</v>
      </c>
      <c r="N1599" s="113">
        <v>0</v>
      </c>
      <c r="O1599" s="113">
        <v>0</v>
      </c>
      <c r="P1599" s="113">
        <v>0</v>
      </c>
      <c r="Q1599" s="113">
        <v>0</v>
      </c>
      <c r="R1599" s="113">
        <v>0</v>
      </c>
      <c r="S1599" s="113">
        <v>0</v>
      </c>
      <c r="T1599" s="113">
        <v>0</v>
      </c>
      <c r="U1599" s="113">
        <v>0</v>
      </c>
      <c r="V1599" s="113">
        <v>0</v>
      </c>
      <c r="W1599" s="113">
        <v>0</v>
      </c>
      <c r="X1599" s="190">
        <v>0</v>
      </c>
      <c r="Y1599" s="113"/>
    </row>
    <row r="1600" spans="1:25" ht="21.75" customHeight="1" x14ac:dyDescent="0.25">
      <c r="A1600" s="118">
        <v>347</v>
      </c>
      <c r="B1600" s="143" t="s">
        <v>1375</v>
      </c>
      <c r="C1600" s="113">
        <v>369256.15</v>
      </c>
      <c r="D1600" s="278" t="s">
        <v>639</v>
      </c>
      <c r="E1600" s="113">
        <v>369256.15</v>
      </c>
      <c r="F1600" s="227">
        <v>0</v>
      </c>
      <c r="G1600" s="113">
        <v>0</v>
      </c>
      <c r="H1600" s="113">
        <v>0</v>
      </c>
      <c r="I1600" s="113">
        <v>0</v>
      </c>
      <c r="J1600" s="113">
        <v>0</v>
      </c>
      <c r="K1600" s="113">
        <v>0</v>
      </c>
      <c r="L1600" s="113">
        <v>0</v>
      </c>
      <c r="M1600" s="113">
        <v>0</v>
      </c>
      <c r="N1600" s="113">
        <v>0</v>
      </c>
      <c r="O1600" s="113">
        <v>0</v>
      </c>
      <c r="P1600" s="113">
        <v>0</v>
      </c>
      <c r="Q1600" s="113">
        <v>0</v>
      </c>
      <c r="R1600" s="113">
        <v>0</v>
      </c>
      <c r="S1600" s="113">
        <v>0</v>
      </c>
      <c r="T1600" s="113">
        <v>0</v>
      </c>
      <c r="U1600" s="113">
        <v>0</v>
      </c>
      <c r="V1600" s="113">
        <v>0</v>
      </c>
      <c r="W1600" s="113">
        <v>0</v>
      </c>
      <c r="X1600" s="190">
        <v>0</v>
      </c>
      <c r="Y1600" s="113"/>
    </row>
    <row r="1601" spans="1:25" ht="21.75" customHeight="1" x14ac:dyDescent="0.25">
      <c r="A1601" s="118">
        <v>348</v>
      </c>
      <c r="B1601" s="143" t="s">
        <v>1101</v>
      </c>
      <c r="C1601" s="113">
        <v>1095525.6000000001</v>
      </c>
      <c r="D1601" s="278"/>
      <c r="E1601" s="113">
        <v>0</v>
      </c>
      <c r="F1601" s="227">
        <v>0</v>
      </c>
      <c r="G1601" s="113">
        <v>0</v>
      </c>
      <c r="H1601" s="113">
        <v>0</v>
      </c>
      <c r="I1601" s="113">
        <v>0</v>
      </c>
      <c r="J1601" s="113">
        <v>0</v>
      </c>
      <c r="K1601" s="113">
        <v>0</v>
      </c>
      <c r="L1601" s="113">
        <v>900</v>
      </c>
      <c r="M1601" s="113">
        <v>1095525.6000000001</v>
      </c>
      <c r="N1601" s="113">
        <v>0</v>
      </c>
      <c r="O1601" s="113">
        <v>0</v>
      </c>
      <c r="P1601" s="113">
        <v>0</v>
      </c>
      <c r="Q1601" s="113">
        <v>0</v>
      </c>
      <c r="R1601" s="113">
        <v>0</v>
      </c>
      <c r="S1601" s="113">
        <v>0</v>
      </c>
      <c r="T1601" s="113">
        <v>0</v>
      </c>
      <c r="U1601" s="113">
        <v>0</v>
      </c>
      <c r="V1601" s="113">
        <v>0</v>
      </c>
      <c r="W1601" s="113">
        <v>0</v>
      </c>
      <c r="X1601" s="190">
        <v>0</v>
      </c>
      <c r="Y1601" s="113"/>
    </row>
    <row r="1602" spans="1:25" ht="21.75" customHeight="1" x14ac:dyDescent="0.25">
      <c r="A1602" s="118">
        <v>349</v>
      </c>
      <c r="B1602" s="143" t="s">
        <v>1376</v>
      </c>
      <c r="C1602" s="113">
        <v>1574559</v>
      </c>
      <c r="D1602" s="278"/>
      <c r="E1602" s="113">
        <v>0</v>
      </c>
      <c r="F1602" s="227">
        <v>0</v>
      </c>
      <c r="G1602" s="113">
        <v>0</v>
      </c>
      <c r="H1602" s="113">
        <v>0</v>
      </c>
      <c r="I1602" s="113">
        <v>0</v>
      </c>
      <c r="J1602" s="113">
        <v>0</v>
      </c>
      <c r="K1602" s="113">
        <v>0</v>
      </c>
      <c r="L1602" s="113">
        <v>2100</v>
      </c>
      <c r="M1602" s="113">
        <v>1574559</v>
      </c>
      <c r="N1602" s="113">
        <v>0</v>
      </c>
      <c r="O1602" s="113">
        <v>0</v>
      </c>
      <c r="P1602" s="113">
        <v>0</v>
      </c>
      <c r="Q1602" s="113">
        <v>0</v>
      </c>
      <c r="R1602" s="113">
        <v>0</v>
      </c>
      <c r="S1602" s="113">
        <v>0</v>
      </c>
      <c r="T1602" s="113">
        <v>0</v>
      </c>
      <c r="U1602" s="113">
        <v>0</v>
      </c>
      <c r="V1602" s="113">
        <v>0</v>
      </c>
      <c r="W1602" s="113">
        <v>0</v>
      </c>
      <c r="X1602" s="190">
        <v>0</v>
      </c>
      <c r="Y1602" s="113"/>
    </row>
    <row r="1603" spans="1:25" ht="21.75" customHeight="1" x14ac:dyDescent="0.25">
      <c r="A1603" s="118">
        <v>350</v>
      </c>
      <c r="B1603" s="143" t="s">
        <v>1103</v>
      </c>
      <c r="C1603" s="113">
        <v>609123.23</v>
      </c>
      <c r="D1603" s="278" t="s">
        <v>639</v>
      </c>
      <c r="E1603" s="113">
        <v>609123.23</v>
      </c>
      <c r="F1603" s="227">
        <v>0</v>
      </c>
      <c r="G1603" s="113">
        <v>0</v>
      </c>
      <c r="H1603" s="113">
        <v>0</v>
      </c>
      <c r="I1603" s="113">
        <v>0</v>
      </c>
      <c r="J1603" s="113">
        <v>0</v>
      </c>
      <c r="K1603" s="113">
        <v>0</v>
      </c>
      <c r="L1603" s="113">
        <v>0</v>
      </c>
      <c r="M1603" s="113">
        <v>0</v>
      </c>
      <c r="N1603" s="113">
        <v>0</v>
      </c>
      <c r="O1603" s="113">
        <v>0</v>
      </c>
      <c r="P1603" s="113">
        <v>0</v>
      </c>
      <c r="Q1603" s="113">
        <v>0</v>
      </c>
      <c r="R1603" s="113">
        <v>0</v>
      </c>
      <c r="S1603" s="113">
        <v>0</v>
      </c>
      <c r="T1603" s="113">
        <v>0</v>
      </c>
      <c r="U1603" s="113">
        <v>0</v>
      </c>
      <c r="V1603" s="113">
        <v>0</v>
      </c>
      <c r="W1603" s="113">
        <v>0</v>
      </c>
      <c r="X1603" s="190">
        <v>0</v>
      </c>
      <c r="Y1603" s="113"/>
    </row>
    <row r="1604" spans="1:25" ht="21.75" customHeight="1" x14ac:dyDescent="0.25">
      <c r="A1604" s="118">
        <v>351</v>
      </c>
      <c r="B1604" s="143" t="s">
        <v>1377</v>
      </c>
      <c r="C1604" s="113">
        <v>2862946.89</v>
      </c>
      <c r="D1604" s="278" t="s">
        <v>639</v>
      </c>
      <c r="E1604" s="113">
        <v>2862946.89</v>
      </c>
      <c r="F1604" s="227">
        <v>0</v>
      </c>
      <c r="G1604" s="113">
        <v>0</v>
      </c>
      <c r="H1604" s="113">
        <v>0</v>
      </c>
      <c r="I1604" s="113">
        <v>0</v>
      </c>
      <c r="J1604" s="113">
        <v>0</v>
      </c>
      <c r="K1604" s="113">
        <v>0</v>
      </c>
      <c r="L1604" s="113">
        <v>0</v>
      </c>
      <c r="M1604" s="113">
        <v>0</v>
      </c>
      <c r="N1604" s="113">
        <v>0</v>
      </c>
      <c r="O1604" s="113">
        <v>0</v>
      </c>
      <c r="P1604" s="113">
        <v>0</v>
      </c>
      <c r="Q1604" s="113">
        <v>0</v>
      </c>
      <c r="R1604" s="113">
        <v>0</v>
      </c>
      <c r="S1604" s="113">
        <v>0</v>
      </c>
      <c r="T1604" s="113">
        <v>0</v>
      </c>
      <c r="U1604" s="113">
        <v>0</v>
      </c>
      <c r="V1604" s="113">
        <v>0</v>
      </c>
      <c r="W1604" s="113">
        <v>0</v>
      </c>
      <c r="X1604" s="190">
        <v>0</v>
      </c>
      <c r="Y1604" s="113"/>
    </row>
    <row r="1605" spans="1:25" ht="21.75" customHeight="1" x14ac:dyDescent="0.25">
      <c r="A1605" s="118">
        <v>352</v>
      </c>
      <c r="B1605" s="143" t="s">
        <v>1566</v>
      </c>
      <c r="C1605" s="113">
        <v>544778.89</v>
      </c>
      <c r="D1605" s="278" t="s">
        <v>639</v>
      </c>
      <c r="E1605" s="113">
        <v>544778.89</v>
      </c>
      <c r="F1605" s="227">
        <v>0</v>
      </c>
      <c r="G1605" s="113">
        <v>0</v>
      </c>
      <c r="H1605" s="113">
        <v>0</v>
      </c>
      <c r="I1605" s="113">
        <v>0</v>
      </c>
      <c r="J1605" s="113">
        <v>0</v>
      </c>
      <c r="K1605" s="113">
        <v>0</v>
      </c>
      <c r="L1605" s="113">
        <v>0</v>
      </c>
      <c r="M1605" s="113">
        <v>0</v>
      </c>
      <c r="N1605" s="113">
        <v>0</v>
      </c>
      <c r="O1605" s="113">
        <v>0</v>
      </c>
      <c r="P1605" s="113">
        <v>0</v>
      </c>
      <c r="Q1605" s="113">
        <v>0</v>
      </c>
      <c r="R1605" s="113">
        <v>0</v>
      </c>
      <c r="S1605" s="113">
        <v>0</v>
      </c>
      <c r="T1605" s="113">
        <v>0</v>
      </c>
      <c r="U1605" s="113">
        <v>0</v>
      </c>
      <c r="V1605" s="113">
        <v>0</v>
      </c>
      <c r="W1605" s="113">
        <v>0</v>
      </c>
      <c r="X1605" s="190">
        <v>0</v>
      </c>
      <c r="Y1605" s="113"/>
    </row>
    <row r="1606" spans="1:25" ht="21.75" customHeight="1" x14ac:dyDescent="0.25">
      <c r="A1606" s="118">
        <v>353</v>
      </c>
      <c r="B1606" s="143" t="s">
        <v>1378</v>
      </c>
      <c r="C1606" s="113">
        <v>2884382.93</v>
      </c>
      <c r="D1606" s="278" t="s">
        <v>665</v>
      </c>
      <c r="E1606" s="113">
        <v>2884382.93</v>
      </c>
      <c r="F1606" s="227">
        <v>0</v>
      </c>
      <c r="G1606" s="113">
        <v>0</v>
      </c>
      <c r="H1606" s="113">
        <v>0</v>
      </c>
      <c r="I1606" s="113">
        <v>0</v>
      </c>
      <c r="J1606" s="113">
        <v>0</v>
      </c>
      <c r="K1606" s="113">
        <v>0</v>
      </c>
      <c r="L1606" s="113">
        <v>0</v>
      </c>
      <c r="M1606" s="113">
        <v>0</v>
      </c>
      <c r="N1606" s="113">
        <v>0</v>
      </c>
      <c r="O1606" s="113">
        <v>0</v>
      </c>
      <c r="P1606" s="113">
        <v>0</v>
      </c>
      <c r="Q1606" s="113">
        <v>0</v>
      </c>
      <c r="R1606" s="113">
        <v>0</v>
      </c>
      <c r="S1606" s="113">
        <v>0</v>
      </c>
      <c r="T1606" s="113">
        <v>0</v>
      </c>
      <c r="U1606" s="113">
        <v>0</v>
      </c>
      <c r="V1606" s="113">
        <v>0</v>
      </c>
      <c r="W1606" s="113">
        <v>0</v>
      </c>
      <c r="X1606" s="190">
        <v>0</v>
      </c>
      <c r="Y1606" s="113"/>
    </row>
    <row r="1607" spans="1:25" ht="21.75" customHeight="1" x14ac:dyDescent="0.25">
      <c r="A1607" s="118">
        <v>354</v>
      </c>
      <c r="B1607" s="143" t="s">
        <v>1379</v>
      </c>
      <c r="C1607" s="113">
        <v>1033758.47</v>
      </c>
      <c r="D1607" s="278" t="s">
        <v>639</v>
      </c>
      <c r="E1607" s="113">
        <v>1033758.47</v>
      </c>
      <c r="F1607" s="227">
        <v>0</v>
      </c>
      <c r="G1607" s="113">
        <v>0</v>
      </c>
      <c r="H1607" s="113">
        <v>0</v>
      </c>
      <c r="I1607" s="113">
        <v>0</v>
      </c>
      <c r="J1607" s="113">
        <v>0</v>
      </c>
      <c r="K1607" s="113">
        <v>0</v>
      </c>
      <c r="L1607" s="113">
        <v>0</v>
      </c>
      <c r="M1607" s="113">
        <v>0</v>
      </c>
      <c r="N1607" s="113">
        <v>0</v>
      </c>
      <c r="O1607" s="113">
        <v>0</v>
      </c>
      <c r="P1607" s="113">
        <v>0</v>
      </c>
      <c r="Q1607" s="113">
        <v>0</v>
      </c>
      <c r="R1607" s="113">
        <v>0</v>
      </c>
      <c r="S1607" s="113">
        <v>0</v>
      </c>
      <c r="T1607" s="113">
        <v>0</v>
      </c>
      <c r="U1607" s="113">
        <v>0</v>
      </c>
      <c r="V1607" s="113">
        <v>0</v>
      </c>
      <c r="W1607" s="113">
        <v>0</v>
      </c>
      <c r="X1607" s="190">
        <v>0</v>
      </c>
      <c r="Y1607" s="113"/>
    </row>
    <row r="1608" spans="1:25" ht="21.75" customHeight="1" x14ac:dyDescent="0.25">
      <c r="A1608" s="118">
        <v>355</v>
      </c>
      <c r="B1608" s="143" t="s">
        <v>1104</v>
      </c>
      <c r="C1608" s="113">
        <v>3667167.11</v>
      </c>
      <c r="D1608" s="278"/>
      <c r="E1608" s="113">
        <v>0</v>
      </c>
      <c r="F1608" s="227">
        <v>0</v>
      </c>
      <c r="G1608" s="113">
        <v>0</v>
      </c>
      <c r="H1608" s="113">
        <v>1542</v>
      </c>
      <c r="I1608" s="113">
        <v>3667167.11</v>
      </c>
      <c r="J1608" s="113">
        <v>0</v>
      </c>
      <c r="K1608" s="113">
        <v>0</v>
      </c>
      <c r="L1608" s="113">
        <v>0</v>
      </c>
      <c r="M1608" s="113">
        <v>0</v>
      </c>
      <c r="N1608" s="113">
        <v>0</v>
      </c>
      <c r="O1608" s="113">
        <v>0</v>
      </c>
      <c r="P1608" s="113">
        <v>0</v>
      </c>
      <c r="Q1608" s="113">
        <v>0</v>
      </c>
      <c r="R1608" s="113">
        <v>0</v>
      </c>
      <c r="S1608" s="113">
        <v>0</v>
      </c>
      <c r="T1608" s="113">
        <v>0</v>
      </c>
      <c r="U1608" s="113">
        <v>0</v>
      </c>
      <c r="V1608" s="113">
        <v>0</v>
      </c>
      <c r="W1608" s="113">
        <v>0</v>
      </c>
      <c r="X1608" s="190">
        <v>0</v>
      </c>
      <c r="Y1608" s="113"/>
    </row>
    <row r="1609" spans="1:25" ht="21.75" customHeight="1" x14ac:dyDescent="0.25">
      <c r="A1609" s="118">
        <v>356</v>
      </c>
      <c r="B1609" s="143" t="s">
        <v>1380</v>
      </c>
      <c r="C1609" s="113">
        <v>2646662.04</v>
      </c>
      <c r="D1609" s="278"/>
      <c r="E1609" s="113">
        <v>0</v>
      </c>
      <c r="F1609" s="227">
        <v>0</v>
      </c>
      <c r="G1609" s="113">
        <v>0</v>
      </c>
      <c r="H1609" s="113">
        <v>1771</v>
      </c>
      <c r="I1609" s="113">
        <v>2646662.04</v>
      </c>
      <c r="J1609" s="113">
        <v>0</v>
      </c>
      <c r="K1609" s="113">
        <v>0</v>
      </c>
      <c r="L1609" s="113">
        <v>0</v>
      </c>
      <c r="M1609" s="113">
        <v>0</v>
      </c>
      <c r="N1609" s="113">
        <v>0</v>
      </c>
      <c r="O1609" s="113">
        <v>0</v>
      </c>
      <c r="P1609" s="113">
        <v>0</v>
      </c>
      <c r="Q1609" s="113">
        <v>0</v>
      </c>
      <c r="R1609" s="113">
        <v>0</v>
      </c>
      <c r="S1609" s="113">
        <v>0</v>
      </c>
      <c r="T1609" s="113">
        <v>0</v>
      </c>
      <c r="U1609" s="113">
        <v>0</v>
      </c>
      <c r="V1609" s="113">
        <v>0</v>
      </c>
      <c r="W1609" s="113">
        <v>0</v>
      </c>
      <c r="X1609" s="190">
        <v>0</v>
      </c>
      <c r="Y1609" s="113"/>
    </row>
    <row r="1610" spans="1:25" ht="21.75" customHeight="1" x14ac:dyDescent="0.25">
      <c r="A1610" s="118">
        <v>357</v>
      </c>
      <c r="B1610" s="143" t="s">
        <v>1381</v>
      </c>
      <c r="C1610" s="113">
        <v>598061.78</v>
      </c>
      <c r="D1610" s="278" t="s">
        <v>655</v>
      </c>
      <c r="E1610" s="113">
        <v>598061.78</v>
      </c>
      <c r="F1610" s="227">
        <v>0</v>
      </c>
      <c r="G1610" s="113">
        <v>0</v>
      </c>
      <c r="H1610" s="113">
        <v>0</v>
      </c>
      <c r="I1610" s="113">
        <v>0</v>
      </c>
      <c r="J1610" s="113">
        <v>0</v>
      </c>
      <c r="K1610" s="113">
        <v>0</v>
      </c>
      <c r="L1610" s="113">
        <v>0</v>
      </c>
      <c r="M1610" s="113">
        <v>0</v>
      </c>
      <c r="N1610" s="113">
        <v>0</v>
      </c>
      <c r="O1610" s="113">
        <v>0</v>
      </c>
      <c r="P1610" s="113">
        <v>0</v>
      </c>
      <c r="Q1610" s="113">
        <v>0</v>
      </c>
      <c r="R1610" s="113">
        <v>0</v>
      </c>
      <c r="S1610" s="113">
        <v>0</v>
      </c>
      <c r="T1610" s="113">
        <v>0</v>
      </c>
      <c r="U1610" s="113">
        <v>0</v>
      </c>
      <c r="V1610" s="113">
        <v>0</v>
      </c>
      <c r="W1610" s="113">
        <v>0</v>
      </c>
      <c r="X1610" s="190">
        <v>0</v>
      </c>
      <c r="Y1610" s="113"/>
    </row>
    <row r="1611" spans="1:25" ht="21.75" customHeight="1" x14ac:dyDescent="0.25">
      <c r="A1611" s="118">
        <v>358</v>
      </c>
      <c r="B1611" s="143" t="s">
        <v>1382</v>
      </c>
      <c r="C1611" s="113">
        <v>3015467.84</v>
      </c>
      <c r="D1611" s="278" t="s">
        <v>626</v>
      </c>
      <c r="E1611" s="113">
        <v>3015467.84</v>
      </c>
      <c r="F1611" s="227">
        <v>0</v>
      </c>
      <c r="G1611" s="113">
        <v>0</v>
      </c>
      <c r="H1611" s="113">
        <v>0</v>
      </c>
      <c r="I1611" s="113">
        <v>0</v>
      </c>
      <c r="J1611" s="113">
        <v>0</v>
      </c>
      <c r="K1611" s="113">
        <v>0</v>
      </c>
      <c r="L1611" s="113">
        <v>0</v>
      </c>
      <c r="M1611" s="113">
        <v>0</v>
      </c>
      <c r="N1611" s="113">
        <v>0</v>
      </c>
      <c r="O1611" s="113">
        <v>0</v>
      </c>
      <c r="P1611" s="113">
        <v>0</v>
      </c>
      <c r="Q1611" s="113">
        <v>0</v>
      </c>
      <c r="R1611" s="113">
        <v>0</v>
      </c>
      <c r="S1611" s="113">
        <v>0</v>
      </c>
      <c r="T1611" s="113">
        <v>0</v>
      </c>
      <c r="U1611" s="113">
        <v>0</v>
      </c>
      <c r="V1611" s="113">
        <v>0</v>
      </c>
      <c r="W1611" s="113">
        <v>0</v>
      </c>
      <c r="X1611" s="190">
        <v>0</v>
      </c>
      <c r="Y1611" s="113"/>
    </row>
    <row r="1612" spans="1:25" ht="21.75" customHeight="1" x14ac:dyDescent="0.25">
      <c r="A1612" s="118">
        <v>359</v>
      </c>
      <c r="B1612" s="143" t="s">
        <v>1105</v>
      </c>
      <c r="C1612" s="113">
        <v>1036730.84</v>
      </c>
      <c r="D1612" s="278" t="s">
        <v>626</v>
      </c>
      <c r="E1612" s="113">
        <v>1036730.84</v>
      </c>
      <c r="F1612" s="227">
        <v>0</v>
      </c>
      <c r="G1612" s="113">
        <v>0</v>
      </c>
      <c r="H1612" s="113">
        <v>0</v>
      </c>
      <c r="I1612" s="113">
        <v>0</v>
      </c>
      <c r="J1612" s="113">
        <v>0</v>
      </c>
      <c r="K1612" s="113">
        <v>0</v>
      </c>
      <c r="L1612" s="113">
        <v>0</v>
      </c>
      <c r="M1612" s="113">
        <v>0</v>
      </c>
      <c r="N1612" s="113">
        <v>0</v>
      </c>
      <c r="O1612" s="113">
        <v>0</v>
      </c>
      <c r="P1612" s="113">
        <v>0</v>
      </c>
      <c r="Q1612" s="113">
        <v>0</v>
      </c>
      <c r="R1612" s="113">
        <v>0</v>
      </c>
      <c r="S1612" s="113">
        <v>0</v>
      </c>
      <c r="T1612" s="113">
        <v>0</v>
      </c>
      <c r="U1612" s="113">
        <v>0</v>
      </c>
      <c r="V1612" s="113">
        <v>0</v>
      </c>
      <c r="W1612" s="113">
        <v>0</v>
      </c>
      <c r="X1612" s="190">
        <v>0</v>
      </c>
      <c r="Y1612" s="113"/>
    </row>
    <row r="1613" spans="1:25" ht="21.75" customHeight="1" x14ac:dyDescent="0.25">
      <c r="A1613" s="118">
        <v>360</v>
      </c>
      <c r="B1613" s="143" t="s">
        <v>1106</v>
      </c>
      <c r="C1613" s="113">
        <v>703678.58</v>
      </c>
      <c r="D1613" s="278" t="s">
        <v>639</v>
      </c>
      <c r="E1613" s="113">
        <v>703678.58</v>
      </c>
      <c r="F1613" s="227">
        <v>0</v>
      </c>
      <c r="G1613" s="113">
        <v>0</v>
      </c>
      <c r="H1613" s="113">
        <v>0</v>
      </c>
      <c r="I1613" s="113">
        <v>0</v>
      </c>
      <c r="J1613" s="113">
        <v>0</v>
      </c>
      <c r="K1613" s="113">
        <v>0</v>
      </c>
      <c r="L1613" s="113">
        <v>0</v>
      </c>
      <c r="M1613" s="113">
        <v>0</v>
      </c>
      <c r="N1613" s="113">
        <v>0</v>
      </c>
      <c r="O1613" s="113">
        <v>0</v>
      </c>
      <c r="P1613" s="113">
        <v>0</v>
      </c>
      <c r="Q1613" s="113">
        <v>0</v>
      </c>
      <c r="R1613" s="113">
        <v>0</v>
      </c>
      <c r="S1613" s="113">
        <v>0</v>
      </c>
      <c r="T1613" s="113">
        <v>0</v>
      </c>
      <c r="U1613" s="113">
        <v>0</v>
      </c>
      <c r="V1613" s="113">
        <v>0</v>
      </c>
      <c r="W1613" s="113">
        <v>0</v>
      </c>
      <c r="X1613" s="190">
        <v>0</v>
      </c>
      <c r="Y1613" s="113"/>
    </row>
    <row r="1614" spans="1:25" ht="21.75" customHeight="1" x14ac:dyDescent="0.25">
      <c r="A1614" s="118">
        <v>361</v>
      </c>
      <c r="B1614" s="143" t="s">
        <v>1740</v>
      </c>
      <c r="C1614" s="113">
        <v>1579221.76</v>
      </c>
      <c r="D1614" s="278" t="s">
        <v>626</v>
      </c>
      <c r="E1614" s="113">
        <v>1579221.76</v>
      </c>
      <c r="F1614" s="227">
        <v>0</v>
      </c>
      <c r="G1614" s="113">
        <v>0</v>
      </c>
      <c r="H1614" s="113">
        <v>0</v>
      </c>
      <c r="I1614" s="113">
        <v>0</v>
      </c>
      <c r="J1614" s="113">
        <v>0</v>
      </c>
      <c r="K1614" s="113">
        <v>0</v>
      </c>
      <c r="L1614" s="113">
        <v>0</v>
      </c>
      <c r="M1614" s="113">
        <v>0</v>
      </c>
      <c r="N1614" s="113">
        <v>0</v>
      </c>
      <c r="O1614" s="113">
        <v>0</v>
      </c>
      <c r="P1614" s="113">
        <v>0</v>
      </c>
      <c r="Q1614" s="113">
        <v>0</v>
      </c>
      <c r="R1614" s="113">
        <v>0</v>
      </c>
      <c r="S1614" s="113">
        <v>0</v>
      </c>
      <c r="T1614" s="113">
        <v>0</v>
      </c>
      <c r="U1614" s="113">
        <v>0</v>
      </c>
      <c r="V1614" s="113">
        <v>0</v>
      </c>
      <c r="W1614" s="113">
        <v>0</v>
      </c>
      <c r="X1614" s="190">
        <v>0</v>
      </c>
      <c r="Y1614" s="113"/>
    </row>
    <row r="1615" spans="1:25" ht="21.75" customHeight="1" x14ac:dyDescent="0.25">
      <c r="A1615" s="118">
        <v>362</v>
      </c>
      <c r="B1615" s="143" t="s">
        <v>1383</v>
      </c>
      <c r="C1615" s="113">
        <v>5403734.8399999999</v>
      </c>
      <c r="D1615" s="278"/>
      <c r="E1615" s="113">
        <v>0</v>
      </c>
      <c r="F1615" s="227">
        <v>0</v>
      </c>
      <c r="G1615" s="113">
        <v>0</v>
      </c>
      <c r="H1615" s="113">
        <v>0</v>
      </c>
      <c r="I1615" s="113">
        <v>0</v>
      </c>
      <c r="J1615" s="113">
        <v>0</v>
      </c>
      <c r="K1615" s="113">
        <v>0</v>
      </c>
      <c r="L1615" s="113">
        <v>0</v>
      </c>
      <c r="M1615" s="113">
        <v>0</v>
      </c>
      <c r="N1615" s="113">
        <v>800</v>
      </c>
      <c r="O1615" s="113">
        <v>5403734.8399999999</v>
      </c>
      <c r="P1615" s="113">
        <v>0</v>
      </c>
      <c r="Q1615" s="113">
        <v>0</v>
      </c>
      <c r="R1615" s="113">
        <v>0</v>
      </c>
      <c r="S1615" s="113">
        <v>0</v>
      </c>
      <c r="T1615" s="113">
        <v>0</v>
      </c>
      <c r="U1615" s="113">
        <v>0</v>
      </c>
      <c r="V1615" s="113">
        <v>0</v>
      </c>
      <c r="W1615" s="113">
        <v>0</v>
      </c>
      <c r="X1615" s="190">
        <v>0</v>
      </c>
      <c r="Y1615" s="113"/>
    </row>
    <row r="1616" spans="1:25" ht="21.75" customHeight="1" x14ac:dyDescent="0.25">
      <c r="A1616" s="118">
        <v>363</v>
      </c>
      <c r="B1616" s="143" t="s">
        <v>1384</v>
      </c>
      <c r="C1616" s="113">
        <v>620774.23</v>
      </c>
      <c r="D1616" s="278" t="s">
        <v>655</v>
      </c>
      <c r="E1616" s="113">
        <v>620774.23</v>
      </c>
      <c r="F1616" s="227">
        <v>0</v>
      </c>
      <c r="G1616" s="113">
        <v>0</v>
      </c>
      <c r="H1616" s="113">
        <v>0</v>
      </c>
      <c r="I1616" s="113">
        <v>0</v>
      </c>
      <c r="J1616" s="113">
        <v>0</v>
      </c>
      <c r="K1616" s="113">
        <v>0</v>
      </c>
      <c r="L1616" s="113">
        <v>0</v>
      </c>
      <c r="M1616" s="113">
        <v>0</v>
      </c>
      <c r="N1616" s="113">
        <v>0</v>
      </c>
      <c r="O1616" s="113">
        <v>0</v>
      </c>
      <c r="P1616" s="113">
        <v>0</v>
      </c>
      <c r="Q1616" s="113">
        <v>0</v>
      </c>
      <c r="R1616" s="113">
        <v>0</v>
      </c>
      <c r="S1616" s="113">
        <v>0</v>
      </c>
      <c r="T1616" s="113">
        <v>0</v>
      </c>
      <c r="U1616" s="113">
        <v>0</v>
      </c>
      <c r="V1616" s="113">
        <v>0</v>
      </c>
      <c r="W1616" s="113">
        <v>0</v>
      </c>
      <c r="X1616" s="190">
        <v>0</v>
      </c>
      <c r="Y1616" s="113"/>
    </row>
    <row r="1617" spans="1:25" ht="21.75" customHeight="1" x14ac:dyDescent="0.25">
      <c r="A1617" s="118">
        <v>364</v>
      </c>
      <c r="B1617" s="143" t="s">
        <v>1385</v>
      </c>
      <c r="C1617" s="113">
        <v>1390404.87</v>
      </c>
      <c r="D1617" s="278"/>
      <c r="E1617" s="113">
        <v>0</v>
      </c>
      <c r="F1617" s="227">
        <v>0</v>
      </c>
      <c r="G1617" s="113">
        <v>0</v>
      </c>
      <c r="H1617" s="113">
        <v>677</v>
      </c>
      <c r="I1617" s="113">
        <v>1390404.87</v>
      </c>
      <c r="J1617" s="113">
        <v>0</v>
      </c>
      <c r="K1617" s="113">
        <v>0</v>
      </c>
      <c r="L1617" s="113">
        <v>0</v>
      </c>
      <c r="M1617" s="113">
        <v>0</v>
      </c>
      <c r="N1617" s="113">
        <v>0</v>
      </c>
      <c r="O1617" s="113">
        <v>0</v>
      </c>
      <c r="P1617" s="113">
        <v>0</v>
      </c>
      <c r="Q1617" s="113">
        <v>0</v>
      </c>
      <c r="R1617" s="113">
        <v>0</v>
      </c>
      <c r="S1617" s="113">
        <v>0</v>
      </c>
      <c r="T1617" s="113">
        <v>0</v>
      </c>
      <c r="U1617" s="113">
        <v>0</v>
      </c>
      <c r="V1617" s="113">
        <v>0</v>
      </c>
      <c r="W1617" s="113">
        <v>0</v>
      </c>
      <c r="X1617" s="190">
        <v>0</v>
      </c>
      <c r="Y1617" s="113"/>
    </row>
    <row r="1618" spans="1:25" ht="21.75" customHeight="1" x14ac:dyDescent="0.25">
      <c r="A1618" s="118">
        <v>365</v>
      </c>
      <c r="B1618" s="143" t="s">
        <v>1386</v>
      </c>
      <c r="C1618" s="113">
        <v>632727.05000000005</v>
      </c>
      <c r="D1618" s="278" t="s">
        <v>639</v>
      </c>
      <c r="E1618" s="113">
        <v>632727.05000000005</v>
      </c>
      <c r="F1618" s="227">
        <v>0</v>
      </c>
      <c r="G1618" s="113">
        <v>0</v>
      </c>
      <c r="H1618" s="113">
        <v>0</v>
      </c>
      <c r="I1618" s="113">
        <v>0</v>
      </c>
      <c r="J1618" s="113">
        <v>0</v>
      </c>
      <c r="K1618" s="113">
        <v>0</v>
      </c>
      <c r="L1618" s="113">
        <v>0</v>
      </c>
      <c r="M1618" s="113">
        <v>0</v>
      </c>
      <c r="N1618" s="113">
        <v>0</v>
      </c>
      <c r="O1618" s="113">
        <v>0</v>
      </c>
      <c r="P1618" s="113">
        <v>0</v>
      </c>
      <c r="Q1618" s="113">
        <v>0</v>
      </c>
      <c r="R1618" s="113">
        <v>0</v>
      </c>
      <c r="S1618" s="113">
        <v>0</v>
      </c>
      <c r="T1618" s="113">
        <v>0</v>
      </c>
      <c r="U1618" s="113">
        <v>0</v>
      </c>
      <c r="V1618" s="113">
        <v>0</v>
      </c>
      <c r="W1618" s="113">
        <v>0</v>
      </c>
      <c r="X1618" s="190">
        <v>0</v>
      </c>
      <c r="Y1618" s="113"/>
    </row>
    <row r="1619" spans="1:25" ht="21.75" customHeight="1" x14ac:dyDescent="0.25">
      <c r="A1619" s="118">
        <v>366</v>
      </c>
      <c r="B1619" s="143" t="s">
        <v>1387</v>
      </c>
      <c r="C1619" s="113">
        <v>739516.23</v>
      </c>
      <c r="D1619" s="278" t="s">
        <v>639</v>
      </c>
      <c r="E1619" s="113">
        <v>739516.23</v>
      </c>
      <c r="F1619" s="227">
        <v>0</v>
      </c>
      <c r="G1619" s="113">
        <v>0</v>
      </c>
      <c r="H1619" s="113">
        <v>0</v>
      </c>
      <c r="I1619" s="113">
        <v>0</v>
      </c>
      <c r="J1619" s="113">
        <v>0</v>
      </c>
      <c r="K1619" s="113">
        <v>0</v>
      </c>
      <c r="L1619" s="113">
        <v>0</v>
      </c>
      <c r="M1619" s="113">
        <v>0</v>
      </c>
      <c r="N1619" s="113">
        <v>0</v>
      </c>
      <c r="O1619" s="113">
        <v>0</v>
      </c>
      <c r="P1619" s="113">
        <v>0</v>
      </c>
      <c r="Q1619" s="113">
        <v>0</v>
      </c>
      <c r="R1619" s="113">
        <v>0</v>
      </c>
      <c r="S1619" s="113">
        <v>0</v>
      </c>
      <c r="T1619" s="113">
        <v>0</v>
      </c>
      <c r="U1619" s="113">
        <v>0</v>
      </c>
      <c r="V1619" s="113">
        <v>0</v>
      </c>
      <c r="W1619" s="113">
        <v>0</v>
      </c>
      <c r="X1619" s="190">
        <v>0</v>
      </c>
      <c r="Y1619" s="113"/>
    </row>
    <row r="1620" spans="1:25" ht="21.75" customHeight="1" x14ac:dyDescent="0.25">
      <c r="A1620" s="118">
        <v>367</v>
      </c>
      <c r="B1620" s="143" t="s">
        <v>1388</v>
      </c>
      <c r="C1620" s="113">
        <v>1395263.41</v>
      </c>
      <c r="D1620" s="278" t="s">
        <v>639</v>
      </c>
      <c r="E1620" s="113">
        <v>1395263.41</v>
      </c>
      <c r="F1620" s="227">
        <v>0</v>
      </c>
      <c r="G1620" s="113">
        <v>0</v>
      </c>
      <c r="H1620" s="113">
        <v>0</v>
      </c>
      <c r="I1620" s="113">
        <v>0</v>
      </c>
      <c r="J1620" s="113">
        <v>0</v>
      </c>
      <c r="K1620" s="113">
        <v>0</v>
      </c>
      <c r="L1620" s="113">
        <v>0</v>
      </c>
      <c r="M1620" s="113">
        <v>0</v>
      </c>
      <c r="N1620" s="113">
        <v>0</v>
      </c>
      <c r="O1620" s="113">
        <v>0</v>
      </c>
      <c r="P1620" s="113">
        <v>0</v>
      </c>
      <c r="Q1620" s="113">
        <v>0</v>
      </c>
      <c r="R1620" s="113">
        <v>0</v>
      </c>
      <c r="S1620" s="113">
        <v>0</v>
      </c>
      <c r="T1620" s="113">
        <v>0</v>
      </c>
      <c r="U1620" s="113">
        <v>0</v>
      </c>
      <c r="V1620" s="113">
        <v>0</v>
      </c>
      <c r="W1620" s="113">
        <v>0</v>
      </c>
      <c r="X1620" s="190">
        <v>0</v>
      </c>
      <c r="Y1620" s="113"/>
    </row>
    <row r="1621" spans="1:25" ht="21.75" customHeight="1" x14ac:dyDescent="0.25">
      <c r="A1621" s="118">
        <v>368</v>
      </c>
      <c r="B1621" s="143" t="s">
        <v>1389</v>
      </c>
      <c r="C1621" s="113">
        <v>1057338.94</v>
      </c>
      <c r="D1621" s="278" t="s">
        <v>639</v>
      </c>
      <c r="E1621" s="113">
        <v>1057338.94</v>
      </c>
      <c r="F1621" s="227">
        <v>0</v>
      </c>
      <c r="G1621" s="113">
        <v>0</v>
      </c>
      <c r="H1621" s="113">
        <v>0</v>
      </c>
      <c r="I1621" s="113">
        <v>0</v>
      </c>
      <c r="J1621" s="113">
        <v>0</v>
      </c>
      <c r="K1621" s="113">
        <v>0</v>
      </c>
      <c r="L1621" s="113">
        <v>0</v>
      </c>
      <c r="M1621" s="113">
        <v>0</v>
      </c>
      <c r="N1621" s="113">
        <v>0</v>
      </c>
      <c r="O1621" s="113">
        <v>0</v>
      </c>
      <c r="P1621" s="113">
        <v>0</v>
      </c>
      <c r="Q1621" s="113">
        <v>0</v>
      </c>
      <c r="R1621" s="113">
        <v>0</v>
      </c>
      <c r="S1621" s="113">
        <v>0</v>
      </c>
      <c r="T1621" s="113">
        <v>0</v>
      </c>
      <c r="U1621" s="113">
        <v>0</v>
      </c>
      <c r="V1621" s="113">
        <v>0</v>
      </c>
      <c r="W1621" s="113">
        <v>0</v>
      </c>
      <c r="X1621" s="190">
        <v>0</v>
      </c>
      <c r="Y1621" s="113"/>
    </row>
    <row r="1622" spans="1:25" ht="21.75" customHeight="1" x14ac:dyDescent="0.25">
      <c r="A1622" s="118">
        <v>369</v>
      </c>
      <c r="B1622" s="143" t="s">
        <v>1390</v>
      </c>
      <c r="C1622" s="113">
        <v>860336.95</v>
      </c>
      <c r="D1622" s="278" t="s">
        <v>639</v>
      </c>
      <c r="E1622" s="113">
        <v>860336.95</v>
      </c>
      <c r="F1622" s="227">
        <v>0</v>
      </c>
      <c r="G1622" s="113">
        <v>0</v>
      </c>
      <c r="H1622" s="113">
        <v>0</v>
      </c>
      <c r="I1622" s="113">
        <v>0</v>
      </c>
      <c r="J1622" s="113">
        <v>0</v>
      </c>
      <c r="K1622" s="113">
        <v>0</v>
      </c>
      <c r="L1622" s="113">
        <v>0</v>
      </c>
      <c r="M1622" s="113">
        <v>0</v>
      </c>
      <c r="N1622" s="113">
        <v>0</v>
      </c>
      <c r="O1622" s="113">
        <v>0</v>
      </c>
      <c r="P1622" s="113">
        <v>0</v>
      </c>
      <c r="Q1622" s="113">
        <v>0</v>
      </c>
      <c r="R1622" s="113">
        <v>0</v>
      </c>
      <c r="S1622" s="113">
        <v>0</v>
      </c>
      <c r="T1622" s="113">
        <v>0</v>
      </c>
      <c r="U1622" s="113">
        <v>0</v>
      </c>
      <c r="V1622" s="113">
        <v>0</v>
      </c>
      <c r="W1622" s="113">
        <v>0</v>
      </c>
      <c r="X1622" s="190">
        <v>0</v>
      </c>
      <c r="Y1622" s="113"/>
    </row>
    <row r="1623" spans="1:25" ht="21.75" customHeight="1" x14ac:dyDescent="0.25">
      <c r="A1623" s="118">
        <v>370</v>
      </c>
      <c r="B1623" s="143" t="s">
        <v>1391</v>
      </c>
      <c r="C1623" s="113">
        <v>794451.72</v>
      </c>
      <c r="D1623" s="278" t="s">
        <v>639</v>
      </c>
      <c r="E1623" s="113">
        <v>794451.72</v>
      </c>
      <c r="F1623" s="227">
        <v>0</v>
      </c>
      <c r="G1623" s="113">
        <v>0</v>
      </c>
      <c r="H1623" s="113">
        <v>0</v>
      </c>
      <c r="I1623" s="113">
        <v>0</v>
      </c>
      <c r="J1623" s="113">
        <v>0</v>
      </c>
      <c r="K1623" s="113">
        <v>0</v>
      </c>
      <c r="L1623" s="113">
        <v>0</v>
      </c>
      <c r="M1623" s="113">
        <v>0</v>
      </c>
      <c r="N1623" s="113">
        <v>0</v>
      </c>
      <c r="O1623" s="113">
        <v>0</v>
      </c>
      <c r="P1623" s="113">
        <v>0</v>
      </c>
      <c r="Q1623" s="113">
        <v>0</v>
      </c>
      <c r="R1623" s="113">
        <v>0</v>
      </c>
      <c r="S1623" s="113">
        <v>0</v>
      </c>
      <c r="T1623" s="113">
        <v>0</v>
      </c>
      <c r="U1623" s="113">
        <v>0</v>
      </c>
      <c r="V1623" s="113">
        <v>0</v>
      </c>
      <c r="W1623" s="113">
        <v>0</v>
      </c>
      <c r="X1623" s="190">
        <v>0</v>
      </c>
      <c r="Y1623" s="113"/>
    </row>
    <row r="1624" spans="1:25" ht="21.75" customHeight="1" x14ac:dyDescent="0.25">
      <c r="A1624" s="118">
        <v>371</v>
      </c>
      <c r="B1624" s="143" t="s">
        <v>1392</v>
      </c>
      <c r="C1624" s="113">
        <v>755882.47</v>
      </c>
      <c r="D1624" s="278" t="s">
        <v>639</v>
      </c>
      <c r="E1624" s="113">
        <v>755882.47</v>
      </c>
      <c r="F1624" s="227">
        <v>0</v>
      </c>
      <c r="G1624" s="113">
        <v>0</v>
      </c>
      <c r="H1624" s="113">
        <v>0</v>
      </c>
      <c r="I1624" s="113">
        <v>0</v>
      </c>
      <c r="J1624" s="113">
        <v>0</v>
      </c>
      <c r="K1624" s="113">
        <v>0</v>
      </c>
      <c r="L1624" s="113">
        <v>0</v>
      </c>
      <c r="M1624" s="113">
        <v>0</v>
      </c>
      <c r="N1624" s="113">
        <v>0</v>
      </c>
      <c r="O1624" s="113">
        <v>0</v>
      </c>
      <c r="P1624" s="113">
        <v>0</v>
      </c>
      <c r="Q1624" s="113">
        <v>0</v>
      </c>
      <c r="R1624" s="113">
        <v>0</v>
      </c>
      <c r="S1624" s="113">
        <v>0</v>
      </c>
      <c r="T1624" s="113">
        <v>0</v>
      </c>
      <c r="U1624" s="113">
        <v>0</v>
      </c>
      <c r="V1624" s="113">
        <v>0</v>
      </c>
      <c r="W1624" s="113">
        <v>0</v>
      </c>
      <c r="X1624" s="190">
        <v>0</v>
      </c>
      <c r="Y1624" s="113"/>
    </row>
    <row r="1625" spans="1:25" ht="21.75" customHeight="1" x14ac:dyDescent="0.25">
      <c r="A1625" s="118">
        <v>372</v>
      </c>
      <c r="B1625" s="143" t="s">
        <v>1393</v>
      </c>
      <c r="C1625" s="113">
        <v>816701.41</v>
      </c>
      <c r="D1625" s="278" t="s">
        <v>639</v>
      </c>
      <c r="E1625" s="113">
        <v>816701.41</v>
      </c>
      <c r="F1625" s="227">
        <v>0</v>
      </c>
      <c r="G1625" s="113">
        <v>0</v>
      </c>
      <c r="H1625" s="113">
        <v>0</v>
      </c>
      <c r="I1625" s="113">
        <v>0</v>
      </c>
      <c r="J1625" s="113">
        <v>0</v>
      </c>
      <c r="K1625" s="113">
        <v>0</v>
      </c>
      <c r="L1625" s="113">
        <v>0</v>
      </c>
      <c r="M1625" s="113">
        <v>0</v>
      </c>
      <c r="N1625" s="113">
        <v>0</v>
      </c>
      <c r="O1625" s="113">
        <v>0</v>
      </c>
      <c r="P1625" s="113">
        <v>0</v>
      </c>
      <c r="Q1625" s="113">
        <v>0</v>
      </c>
      <c r="R1625" s="113">
        <v>0</v>
      </c>
      <c r="S1625" s="113">
        <v>0</v>
      </c>
      <c r="T1625" s="113">
        <v>0</v>
      </c>
      <c r="U1625" s="113">
        <v>0</v>
      </c>
      <c r="V1625" s="113">
        <v>0</v>
      </c>
      <c r="W1625" s="113">
        <v>0</v>
      </c>
      <c r="X1625" s="190">
        <v>0</v>
      </c>
      <c r="Y1625" s="113"/>
    </row>
    <row r="1626" spans="1:25" ht="21.75" customHeight="1" x14ac:dyDescent="0.25">
      <c r="A1626" s="118">
        <v>373</v>
      </c>
      <c r="B1626" s="143" t="s">
        <v>1741</v>
      </c>
      <c r="C1626" s="113">
        <v>900000</v>
      </c>
      <c r="D1626" s="278" t="s">
        <v>635</v>
      </c>
      <c r="E1626" s="113">
        <v>900000</v>
      </c>
      <c r="F1626" s="227">
        <v>0</v>
      </c>
      <c r="G1626" s="113">
        <v>0</v>
      </c>
      <c r="H1626" s="113">
        <v>0</v>
      </c>
      <c r="I1626" s="113">
        <v>0</v>
      </c>
      <c r="J1626" s="113">
        <v>0</v>
      </c>
      <c r="K1626" s="113">
        <v>0</v>
      </c>
      <c r="L1626" s="113">
        <v>0</v>
      </c>
      <c r="M1626" s="113">
        <v>0</v>
      </c>
      <c r="N1626" s="113">
        <v>0</v>
      </c>
      <c r="O1626" s="113">
        <v>0</v>
      </c>
      <c r="P1626" s="113">
        <v>0</v>
      </c>
      <c r="Q1626" s="113">
        <v>0</v>
      </c>
      <c r="R1626" s="113">
        <v>0</v>
      </c>
      <c r="S1626" s="113">
        <v>0</v>
      </c>
      <c r="T1626" s="113">
        <v>0</v>
      </c>
      <c r="U1626" s="113">
        <v>0</v>
      </c>
      <c r="V1626" s="113">
        <v>0</v>
      </c>
      <c r="W1626" s="113">
        <v>0</v>
      </c>
      <c r="X1626" s="190">
        <v>0</v>
      </c>
      <c r="Y1626" s="113"/>
    </row>
    <row r="1627" spans="1:25" ht="21.75" customHeight="1" x14ac:dyDescent="0.25">
      <c r="A1627" s="118">
        <v>374</v>
      </c>
      <c r="B1627" s="143" t="s">
        <v>1742</v>
      </c>
      <c r="C1627" s="113">
        <v>534599.61</v>
      </c>
      <c r="D1627" s="278" t="s">
        <v>639</v>
      </c>
      <c r="E1627" s="113">
        <v>534599.61</v>
      </c>
      <c r="F1627" s="227">
        <v>0</v>
      </c>
      <c r="G1627" s="113">
        <v>0</v>
      </c>
      <c r="H1627" s="113">
        <v>0</v>
      </c>
      <c r="I1627" s="113">
        <v>0</v>
      </c>
      <c r="J1627" s="113">
        <v>0</v>
      </c>
      <c r="K1627" s="113">
        <v>0</v>
      </c>
      <c r="L1627" s="113">
        <v>0</v>
      </c>
      <c r="M1627" s="113">
        <v>0</v>
      </c>
      <c r="N1627" s="113">
        <v>0</v>
      </c>
      <c r="O1627" s="113">
        <v>0</v>
      </c>
      <c r="P1627" s="113">
        <v>0</v>
      </c>
      <c r="Q1627" s="113">
        <v>0</v>
      </c>
      <c r="R1627" s="113">
        <v>0</v>
      </c>
      <c r="S1627" s="113">
        <v>0</v>
      </c>
      <c r="T1627" s="113">
        <v>0</v>
      </c>
      <c r="U1627" s="113">
        <v>0</v>
      </c>
      <c r="V1627" s="113">
        <v>0</v>
      </c>
      <c r="W1627" s="113">
        <v>0</v>
      </c>
      <c r="X1627" s="190">
        <v>0</v>
      </c>
      <c r="Y1627" s="113"/>
    </row>
    <row r="1628" spans="1:25" ht="21.75" customHeight="1" x14ac:dyDescent="0.25">
      <c r="A1628" s="118">
        <v>375</v>
      </c>
      <c r="B1628" s="143" t="s">
        <v>1107</v>
      </c>
      <c r="C1628" s="113">
        <v>764194.14</v>
      </c>
      <c r="D1628" s="278" t="s">
        <v>655</v>
      </c>
      <c r="E1628" s="113">
        <v>764194.14</v>
      </c>
      <c r="F1628" s="227">
        <v>0</v>
      </c>
      <c r="G1628" s="113">
        <v>0</v>
      </c>
      <c r="H1628" s="113">
        <v>0</v>
      </c>
      <c r="I1628" s="113">
        <v>0</v>
      </c>
      <c r="J1628" s="113">
        <v>0</v>
      </c>
      <c r="K1628" s="113">
        <v>0</v>
      </c>
      <c r="L1628" s="113">
        <v>0</v>
      </c>
      <c r="M1628" s="113">
        <v>0</v>
      </c>
      <c r="N1628" s="113">
        <v>0</v>
      </c>
      <c r="O1628" s="113">
        <v>0</v>
      </c>
      <c r="P1628" s="113">
        <v>0</v>
      </c>
      <c r="Q1628" s="113">
        <v>0</v>
      </c>
      <c r="R1628" s="113">
        <v>0</v>
      </c>
      <c r="S1628" s="113">
        <v>0</v>
      </c>
      <c r="T1628" s="113">
        <v>0</v>
      </c>
      <c r="U1628" s="113">
        <v>0</v>
      </c>
      <c r="V1628" s="113">
        <v>0</v>
      </c>
      <c r="W1628" s="113">
        <v>0</v>
      </c>
      <c r="X1628" s="113">
        <v>0</v>
      </c>
      <c r="Y1628" s="113"/>
    </row>
    <row r="1629" spans="1:25" ht="21.75" customHeight="1" x14ac:dyDescent="0.25">
      <c r="A1629" s="118">
        <v>376</v>
      </c>
      <c r="B1629" s="143" t="s">
        <v>1743</v>
      </c>
      <c r="C1629" s="113">
        <v>525704.4</v>
      </c>
      <c r="D1629" s="278" t="s">
        <v>639</v>
      </c>
      <c r="E1629" s="113">
        <v>525704.4</v>
      </c>
      <c r="F1629" s="227">
        <v>0</v>
      </c>
      <c r="G1629" s="113">
        <v>0</v>
      </c>
      <c r="H1629" s="113">
        <v>0</v>
      </c>
      <c r="I1629" s="113">
        <v>0</v>
      </c>
      <c r="J1629" s="113">
        <v>0</v>
      </c>
      <c r="K1629" s="113">
        <v>0</v>
      </c>
      <c r="L1629" s="113">
        <v>0</v>
      </c>
      <c r="M1629" s="113">
        <v>0</v>
      </c>
      <c r="N1629" s="113">
        <v>0</v>
      </c>
      <c r="O1629" s="113">
        <v>0</v>
      </c>
      <c r="P1629" s="113">
        <v>0</v>
      </c>
      <c r="Q1629" s="113">
        <v>0</v>
      </c>
      <c r="R1629" s="113">
        <v>0</v>
      </c>
      <c r="S1629" s="113">
        <v>0</v>
      </c>
      <c r="T1629" s="113">
        <v>0</v>
      </c>
      <c r="U1629" s="113">
        <v>0</v>
      </c>
      <c r="V1629" s="113">
        <v>0</v>
      </c>
      <c r="W1629" s="113">
        <v>0</v>
      </c>
      <c r="X1629" s="113">
        <v>0</v>
      </c>
      <c r="Y1629" s="113"/>
    </row>
    <row r="1630" spans="1:25" ht="21.75" customHeight="1" x14ac:dyDescent="0.25">
      <c r="A1630" s="118">
        <v>377</v>
      </c>
      <c r="B1630" s="143" t="s">
        <v>1394</v>
      </c>
      <c r="C1630" s="113">
        <v>751983.52</v>
      </c>
      <c r="D1630" s="278" t="s">
        <v>639</v>
      </c>
      <c r="E1630" s="113">
        <v>751983.52</v>
      </c>
      <c r="F1630" s="227">
        <v>0</v>
      </c>
      <c r="G1630" s="113">
        <v>0</v>
      </c>
      <c r="H1630" s="113">
        <v>0</v>
      </c>
      <c r="I1630" s="113">
        <v>0</v>
      </c>
      <c r="J1630" s="113">
        <v>0</v>
      </c>
      <c r="K1630" s="113">
        <v>0</v>
      </c>
      <c r="L1630" s="113">
        <v>0</v>
      </c>
      <c r="M1630" s="113">
        <v>0</v>
      </c>
      <c r="N1630" s="113">
        <v>0</v>
      </c>
      <c r="O1630" s="113">
        <v>0</v>
      </c>
      <c r="P1630" s="113">
        <v>0</v>
      </c>
      <c r="Q1630" s="113">
        <v>0</v>
      </c>
      <c r="R1630" s="113">
        <v>0</v>
      </c>
      <c r="S1630" s="113">
        <v>0</v>
      </c>
      <c r="T1630" s="113">
        <v>0</v>
      </c>
      <c r="U1630" s="113">
        <v>0</v>
      </c>
      <c r="V1630" s="113">
        <v>0</v>
      </c>
      <c r="W1630" s="113">
        <v>0</v>
      </c>
      <c r="X1630" s="113">
        <v>0</v>
      </c>
      <c r="Y1630" s="113"/>
    </row>
    <row r="1631" spans="1:25" ht="21.75" customHeight="1" x14ac:dyDescent="0.25">
      <c r="A1631" s="118">
        <v>378</v>
      </c>
      <c r="B1631" s="143" t="s">
        <v>1395</v>
      </c>
      <c r="C1631" s="113">
        <v>827627.8</v>
      </c>
      <c r="D1631" s="278" t="s">
        <v>639</v>
      </c>
      <c r="E1631" s="113">
        <v>827627.8</v>
      </c>
      <c r="F1631" s="227">
        <v>0</v>
      </c>
      <c r="G1631" s="113">
        <v>0</v>
      </c>
      <c r="H1631" s="113">
        <v>0</v>
      </c>
      <c r="I1631" s="113">
        <v>0</v>
      </c>
      <c r="J1631" s="113">
        <v>0</v>
      </c>
      <c r="K1631" s="113">
        <v>0</v>
      </c>
      <c r="L1631" s="113">
        <v>0</v>
      </c>
      <c r="M1631" s="113">
        <v>0</v>
      </c>
      <c r="N1631" s="113">
        <v>0</v>
      </c>
      <c r="O1631" s="113">
        <v>0</v>
      </c>
      <c r="P1631" s="113">
        <v>0</v>
      </c>
      <c r="Q1631" s="113">
        <v>0</v>
      </c>
      <c r="R1631" s="113">
        <v>0</v>
      </c>
      <c r="S1631" s="113">
        <v>0</v>
      </c>
      <c r="T1631" s="113">
        <v>0</v>
      </c>
      <c r="U1631" s="113">
        <v>0</v>
      </c>
      <c r="V1631" s="113">
        <v>0</v>
      </c>
      <c r="W1631" s="113">
        <v>0</v>
      </c>
      <c r="X1631" s="113">
        <v>0</v>
      </c>
      <c r="Y1631" s="113"/>
    </row>
    <row r="1632" spans="1:25" ht="21.75" customHeight="1" x14ac:dyDescent="0.25">
      <c r="A1632" s="118">
        <v>379</v>
      </c>
      <c r="B1632" s="143" t="s">
        <v>1108</v>
      </c>
      <c r="C1632" s="113">
        <v>745773.22</v>
      </c>
      <c r="D1632" s="278" t="s">
        <v>639</v>
      </c>
      <c r="E1632" s="113">
        <v>745773.22</v>
      </c>
      <c r="F1632" s="227">
        <v>0</v>
      </c>
      <c r="G1632" s="113">
        <v>0</v>
      </c>
      <c r="H1632" s="113">
        <v>0</v>
      </c>
      <c r="I1632" s="113">
        <v>0</v>
      </c>
      <c r="J1632" s="113">
        <v>0</v>
      </c>
      <c r="K1632" s="113">
        <v>0</v>
      </c>
      <c r="L1632" s="113">
        <v>0</v>
      </c>
      <c r="M1632" s="113">
        <v>0</v>
      </c>
      <c r="N1632" s="113">
        <v>0</v>
      </c>
      <c r="O1632" s="113">
        <v>0</v>
      </c>
      <c r="P1632" s="113">
        <v>0</v>
      </c>
      <c r="Q1632" s="113">
        <v>0</v>
      </c>
      <c r="R1632" s="113">
        <v>0</v>
      </c>
      <c r="S1632" s="113">
        <v>0</v>
      </c>
      <c r="T1632" s="113">
        <v>0</v>
      </c>
      <c r="U1632" s="113">
        <v>0</v>
      </c>
      <c r="V1632" s="113">
        <v>0</v>
      </c>
      <c r="W1632" s="113">
        <v>0</v>
      </c>
      <c r="X1632" s="113">
        <v>0</v>
      </c>
      <c r="Y1632" s="113"/>
    </row>
    <row r="1633" spans="1:25" ht="21.75" customHeight="1" x14ac:dyDescent="0.25">
      <c r="A1633" s="118">
        <v>380</v>
      </c>
      <c r="B1633" s="143" t="s">
        <v>1109</v>
      </c>
      <c r="C1633" s="113">
        <v>747290.78</v>
      </c>
      <c r="D1633" s="278" t="s">
        <v>639</v>
      </c>
      <c r="E1633" s="113">
        <v>747290.78</v>
      </c>
      <c r="F1633" s="227">
        <v>0</v>
      </c>
      <c r="G1633" s="113">
        <v>0</v>
      </c>
      <c r="H1633" s="113">
        <v>0</v>
      </c>
      <c r="I1633" s="113">
        <v>0</v>
      </c>
      <c r="J1633" s="113">
        <v>0</v>
      </c>
      <c r="K1633" s="113">
        <v>0</v>
      </c>
      <c r="L1633" s="113">
        <v>0</v>
      </c>
      <c r="M1633" s="113">
        <v>0</v>
      </c>
      <c r="N1633" s="113">
        <v>0</v>
      </c>
      <c r="O1633" s="113">
        <v>0</v>
      </c>
      <c r="P1633" s="113">
        <v>0</v>
      </c>
      <c r="Q1633" s="113">
        <v>0</v>
      </c>
      <c r="R1633" s="113">
        <v>0</v>
      </c>
      <c r="S1633" s="113">
        <v>0</v>
      </c>
      <c r="T1633" s="113">
        <v>0</v>
      </c>
      <c r="U1633" s="113">
        <v>0</v>
      </c>
      <c r="V1633" s="113">
        <v>0</v>
      </c>
      <c r="W1633" s="113">
        <v>0</v>
      </c>
      <c r="X1633" s="113">
        <v>0</v>
      </c>
      <c r="Y1633" s="113"/>
    </row>
    <row r="1634" spans="1:25" ht="21.75" customHeight="1" x14ac:dyDescent="0.25">
      <c r="A1634" s="118">
        <v>381</v>
      </c>
      <c r="B1634" s="143" t="s">
        <v>1110</v>
      </c>
      <c r="C1634" s="113">
        <v>743742.03</v>
      </c>
      <c r="D1634" s="278" t="s">
        <v>639</v>
      </c>
      <c r="E1634" s="113">
        <v>743742.03</v>
      </c>
      <c r="F1634" s="227">
        <v>0</v>
      </c>
      <c r="G1634" s="113">
        <v>0</v>
      </c>
      <c r="H1634" s="113">
        <v>0</v>
      </c>
      <c r="I1634" s="113">
        <v>0</v>
      </c>
      <c r="J1634" s="113">
        <v>0</v>
      </c>
      <c r="K1634" s="113">
        <v>0</v>
      </c>
      <c r="L1634" s="113">
        <v>0</v>
      </c>
      <c r="M1634" s="113">
        <v>0</v>
      </c>
      <c r="N1634" s="113">
        <v>0</v>
      </c>
      <c r="O1634" s="113">
        <v>0</v>
      </c>
      <c r="P1634" s="113">
        <v>0</v>
      </c>
      <c r="Q1634" s="113">
        <v>0</v>
      </c>
      <c r="R1634" s="113">
        <v>0</v>
      </c>
      <c r="S1634" s="113">
        <v>0</v>
      </c>
      <c r="T1634" s="113">
        <v>0</v>
      </c>
      <c r="U1634" s="113">
        <v>0</v>
      </c>
      <c r="V1634" s="113">
        <v>0</v>
      </c>
      <c r="W1634" s="113">
        <v>0</v>
      </c>
      <c r="X1634" s="113">
        <v>0</v>
      </c>
      <c r="Y1634" s="113"/>
    </row>
    <row r="1635" spans="1:25" ht="21.75" customHeight="1" x14ac:dyDescent="0.25">
      <c r="A1635" s="118">
        <v>382</v>
      </c>
      <c r="B1635" s="143" t="s">
        <v>1111</v>
      </c>
      <c r="C1635" s="113">
        <v>586406.6</v>
      </c>
      <c r="D1635" s="278" t="s">
        <v>639</v>
      </c>
      <c r="E1635" s="113">
        <v>586406.6</v>
      </c>
      <c r="F1635" s="227">
        <v>0</v>
      </c>
      <c r="G1635" s="113">
        <v>0</v>
      </c>
      <c r="H1635" s="113">
        <v>0</v>
      </c>
      <c r="I1635" s="113">
        <v>0</v>
      </c>
      <c r="J1635" s="113">
        <v>0</v>
      </c>
      <c r="K1635" s="113">
        <v>0</v>
      </c>
      <c r="L1635" s="113">
        <v>0</v>
      </c>
      <c r="M1635" s="113">
        <v>0</v>
      </c>
      <c r="N1635" s="113">
        <v>0</v>
      </c>
      <c r="O1635" s="113">
        <v>0</v>
      </c>
      <c r="P1635" s="113">
        <v>0</v>
      </c>
      <c r="Q1635" s="113">
        <v>0</v>
      </c>
      <c r="R1635" s="113">
        <v>0</v>
      </c>
      <c r="S1635" s="113">
        <v>0</v>
      </c>
      <c r="T1635" s="113">
        <v>0</v>
      </c>
      <c r="U1635" s="113">
        <v>0</v>
      </c>
      <c r="V1635" s="113">
        <v>0</v>
      </c>
      <c r="W1635" s="113">
        <v>0</v>
      </c>
      <c r="X1635" s="113">
        <v>0</v>
      </c>
      <c r="Y1635" s="113"/>
    </row>
    <row r="1636" spans="1:25" ht="21.75" customHeight="1" x14ac:dyDescent="0.25">
      <c r="A1636" s="118">
        <v>383</v>
      </c>
      <c r="B1636" s="143" t="s">
        <v>1112</v>
      </c>
      <c r="C1636" s="113">
        <v>403903.1</v>
      </c>
      <c r="D1636" s="278" t="s">
        <v>639</v>
      </c>
      <c r="E1636" s="113">
        <v>403903.1</v>
      </c>
      <c r="F1636" s="227">
        <v>0</v>
      </c>
      <c r="G1636" s="113">
        <v>0</v>
      </c>
      <c r="H1636" s="113">
        <v>0</v>
      </c>
      <c r="I1636" s="113">
        <v>0</v>
      </c>
      <c r="J1636" s="113">
        <v>0</v>
      </c>
      <c r="K1636" s="113">
        <v>0</v>
      </c>
      <c r="L1636" s="113">
        <v>0</v>
      </c>
      <c r="M1636" s="113">
        <v>0</v>
      </c>
      <c r="N1636" s="113">
        <v>0</v>
      </c>
      <c r="O1636" s="113">
        <v>0</v>
      </c>
      <c r="P1636" s="113">
        <v>0</v>
      </c>
      <c r="Q1636" s="113">
        <v>0</v>
      </c>
      <c r="R1636" s="113">
        <v>0</v>
      </c>
      <c r="S1636" s="113">
        <v>0</v>
      </c>
      <c r="T1636" s="113">
        <v>0</v>
      </c>
      <c r="U1636" s="113">
        <v>0</v>
      </c>
      <c r="V1636" s="113">
        <v>0</v>
      </c>
      <c r="W1636" s="113">
        <v>0</v>
      </c>
      <c r="X1636" s="113">
        <v>0</v>
      </c>
      <c r="Y1636" s="113"/>
    </row>
    <row r="1637" spans="1:25" ht="21.75" customHeight="1" x14ac:dyDescent="0.25">
      <c r="A1637" s="118">
        <v>384</v>
      </c>
      <c r="B1637" s="143" t="s">
        <v>1113</v>
      </c>
      <c r="C1637" s="113">
        <v>3245269.38</v>
      </c>
      <c r="D1637" s="278"/>
      <c r="E1637" s="113">
        <v>0</v>
      </c>
      <c r="F1637" s="227">
        <v>0</v>
      </c>
      <c r="G1637" s="113">
        <v>0</v>
      </c>
      <c r="H1637" s="113">
        <v>13330</v>
      </c>
      <c r="I1637" s="113">
        <v>3245269.38</v>
      </c>
      <c r="J1637" s="113">
        <v>0</v>
      </c>
      <c r="K1637" s="113">
        <v>0</v>
      </c>
      <c r="L1637" s="113">
        <v>0</v>
      </c>
      <c r="M1637" s="113">
        <v>0</v>
      </c>
      <c r="N1637" s="113">
        <v>0</v>
      </c>
      <c r="O1637" s="113">
        <v>0</v>
      </c>
      <c r="P1637" s="113">
        <v>0</v>
      </c>
      <c r="Q1637" s="113">
        <v>0</v>
      </c>
      <c r="R1637" s="113">
        <v>0</v>
      </c>
      <c r="S1637" s="113">
        <v>0</v>
      </c>
      <c r="T1637" s="113">
        <v>0</v>
      </c>
      <c r="U1637" s="113">
        <v>0</v>
      </c>
      <c r="V1637" s="113">
        <v>0</v>
      </c>
      <c r="W1637" s="113">
        <v>0</v>
      </c>
      <c r="X1637" s="113">
        <v>0</v>
      </c>
      <c r="Y1637" s="113"/>
    </row>
    <row r="1638" spans="1:25" ht="21.75" customHeight="1" x14ac:dyDescent="0.25">
      <c r="A1638" s="118">
        <v>385</v>
      </c>
      <c r="B1638" s="143" t="s">
        <v>1114</v>
      </c>
      <c r="C1638" s="113">
        <v>740008.85</v>
      </c>
      <c r="D1638" s="278" t="s">
        <v>639</v>
      </c>
      <c r="E1638" s="113">
        <v>740008.85</v>
      </c>
      <c r="F1638" s="227">
        <v>0</v>
      </c>
      <c r="G1638" s="113">
        <v>0</v>
      </c>
      <c r="H1638" s="113">
        <v>0</v>
      </c>
      <c r="I1638" s="113">
        <v>0</v>
      </c>
      <c r="J1638" s="113">
        <v>0</v>
      </c>
      <c r="K1638" s="113">
        <v>0</v>
      </c>
      <c r="L1638" s="113">
        <v>0</v>
      </c>
      <c r="M1638" s="113">
        <v>0</v>
      </c>
      <c r="N1638" s="113">
        <v>0</v>
      </c>
      <c r="O1638" s="113">
        <v>0</v>
      </c>
      <c r="P1638" s="113">
        <v>0</v>
      </c>
      <c r="Q1638" s="113">
        <v>0</v>
      </c>
      <c r="R1638" s="113">
        <v>0</v>
      </c>
      <c r="S1638" s="113">
        <v>0</v>
      </c>
      <c r="T1638" s="113">
        <v>0</v>
      </c>
      <c r="U1638" s="113">
        <v>0</v>
      </c>
      <c r="V1638" s="113">
        <v>0</v>
      </c>
      <c r="W1638" s="113">
        <v>0</v>
      </c>
      <c r="X1638" s="113">
        <v>0</v>
      </c>
      <c r="Y1638" s="113"/>
    </row>
    <row r="1639" spans="1:25" ht="21.75" customHeight="1" x14ac:dyDescent="0.25">
      <c r="A1639" s="118">
        <v>386</v>
      </c>
      <c r="B1639" s="183" t="s">
        <v>1115</v>
      </c>
      <c r="C1639" s="113">
        <v>760827.37</v>
      </c>
      <c r="D1639" s="113" t="s">
        <v>639</v>
      </c>
      <c r="E1639" s="113">
        <v>760827.37</v>
      </c>
      <c r="F1639" s="227">
        <v>0</v>
      </c>
      <c r="G1639" s="113">
        <v>0</v>
      </c>
      <c r="H1639" s="113">
        <v>0</v>
      </c>
      <c r="I1639" s="113">
        <v>0</v>
      </c>
      <c r="J1639" s="113">
        <v>0</v>
      </c>
      <c r="K1639" s="113">
        <v>0</v>
      </c>
      <c r="L1639" s="113">
        <v>0</v>
      </c>
      <c r="M1639" s="113">
        <v>0</v>
      </c>
      <c r="N1639" s="113">
        <v>0</v>
      </c>
      <c r="O1639" s="113">
        <v>0</v>
      </c>
      <c r="P1639" s="113">
        <v>0</v>
      </c>
      <c r="Q1639" s="113">
        <v>0</v>
      </c>
      <c r="R1639" s="113">
        <v>0</v>
      </c>
      <c r="S1639" s="113">
        <v>0</v>
      </c>
      <c r="T1639" s="113">
        <v>0</v>
      </c>
      <c r="U1639" s="113">
        <v>0</v>
      </c>
      <c r="V1639" s="113">
        <v>0</v>
      </c>
      <c r="W1639" s="113">
        <v>0</v>
      </c>
      <c r="X1639" s="113">
        <v>0</v>
      </c>
      <c r="Y1639" s="113"/>
    </row>
    <row r="1640" spans="1:25" ht="21.75" customHeight="1" x14ac:dyDescent="0.25">
      <c r="A1640" s="118">
        <v>387</v>
      </c>
      <c r="B1640" s="183" t="s">
        <v>1567</v>
      </c>
      <c r="C1640" s="113">
        <v>84078</v>
      </c>
      <c r="D1640" s="113" t="s">
        <v>639</v>
      </c>
      <c r="E1640" s="113">
        <v>84078</v>
      </c>
      <c r="F1640" s="227">
        <v>0</v>
      </c>
      <c r="G1640" s="113">
        <v>0</v>
      </c>
      <c r="H1640" s="113">
        <v>0</v>
      </c>
      <c r="I1640" s="113">
        <v>0</v>
      </c>
      <c r="J1640" s="113">
        <v>0</v>
      </c>
      <c r="K1640" s="113">
        <v>0</v>
      </c>
      <c r="L1640" s="113">
        <v>0</v>
      </c>
      <c r="M1640" s="113">
        <v>0</v>
      </c>
      <c r="N1640" s="113">
        <v>0</v>
      </c>
      <c r="O1640" s="113">
        <v>0</v>
      </c>
      <c r="P1640" s="113">
        <v>0</v>
      </c>
      <c r="Q1640" s="113">
        <v>0</v>
      </c>
      <c r="R1640" s="113">
        <v>0</v>
      </c>
      <c r="S1640" s="113">
        <v>0</v>
      </c>
      <c r="T1640" s="113">
        <v>0</v>
      </c>
      <c r="U1640" s="113">
        <v>0</v>
      </c>
      <c r="V1640" s="113">
        <v>0</v>
      </c>
      <c r="W1640" s="113">
        <v>0</v>
      </c>
      <c r="X1640" s="113">
        <v>0</v>
      </c>
      <c r="Y1640" s="113"/>
    </row>
    <row r="1641" spans="1:25" ht="21.75" customHeight="1" x14ac:dyDescent="0.25">
      <c r="A1641" s="118">
        <v>388</v>
      </c>
      <c r="B1641" s="183" t="s">
        <v>1568</v>
      </c>
      <c r="C1641" s="113">
        <v>3432271.78</v>
      </c>
      <c r="D1641" s="113"/>
      <c r="E1641" s="113">
        <v>0</v>
      </c>
      <c r="F1641" s="227">
        <v>0</v>
      </c>
      <c r="G1641" s="113">
        <v>0</v>
      </c>
      <c r="H1641" s="113">
        <v>1324.3</v>
      </c>
      <c r="I1641" s="113">
        <v>3432271.78</v>
      </c>
      <c r="J1641" s="113">
        <v>0</v>
      </c>
      <c r="K1641" s="113">
        <v>0</v>
      </c>
      <c r="L1641" s="113">
        <v>0</v>
      </c>
      <c r="M1641" s="113">
        <v>0</v>
      </c>
      <c r="N1641" s="113">
        <v>0</v>
      </c>
      <c r="O1641" s="113">
        <v>0</v>
      </c>
      <c r="P1641" s="113">
        <v>0</v>
      </c>
      <c r="Q1641" s="113">
        <v>0</v>
      </c>
      <c r="R1641" s="113">
        <v>0</v>
      </c>
      <c r="S1641" s="113">
        <v>0</v>
      </c>
      <c r="T1641" s="113">
        <v>0</v>
      </c>
      <c r="U1641" s="113">
        <v>0</v>
      </c>
      <c r="V1641" s="113">
        <v>0</v>
      </c>
      <c r="W1641" s="113">
        <v>0</v>
      </c>
      <c r="X1641" s="113">
        <v>0</v>
      </c>
      <c r="Y1641" s="113"/>
    </row>
    <row r="1642" spans="1:25" ht="21.75" customHeight="1" x14ac:dyDescent="0.25">
      <c r="A1642" s="118">
        <v>389</v>
      </c>
      <c r="B1642" s="183" t="s">
        <v>1569</v>
      </c>
      <c r="C1642" s="113">
        <v>395465.75</v>
      </c>
      <c r="D1642" s="113"/>
      <c r="E1642" s="113">
        <v>0</v>
      </c>
      <c r="F1642" s="227">
        <v>0</v>
      </c>
      <c r="G1642" s="113">
        <v>0</v>
      </c>
      <c r="H1642" s="113">
        <v>0</v>
      </c>
      <c r="I1642" s="113">
        <v>0</v>
      </c>
      <c r="J1642" s="113">
        <v>0</v>
      </c>
      <c r="K1642" s="113">
        <v>0</v>
      </c>
      <c r="L1642" s="113">
        <v>0</v>
      </c>
      <c r="M1642" s="113">
        <v>0</v>
      </c>
      <c r="N1642" s="113">
        <v>120</v>
      </c>
      <c r="O1642" s="113">
        <v>395465.75</v>
      </c>
      <c r="P1642" s="113">
        <v>0</v>
      </c>
      <c r="Q1642" s="113">
        <v>0</v>
      </c>
      <c r="R1642" s="113">
        <v>0</v>
      </c>
      <c r="S1642" s="113">
        <v>0</v>
      </c>
      <c r="T1642" s="113">
        <v>0</v>
      </c>
      <c r="U1642" s="113">
        <v>0</v>
      </c>
      <c r="V1642" s="113">
        <v>0</v>
      </c>
      <c r="W1642" s="113">
        <v>0</v>
      </c>
      <c r="X1642" s="113">
        <v>0</v>
      </c>
      <c r="Y1642" s="113"/>
    </row>
    <row r="1643" spans="1:25" ht="21.75" customHeight="1" x14ac:dyDescent="0.25">
      <c r="A1643" s="118">
        <v>390</v>
      </c>
      <c r="B1643" s="183" t="s">
        <v>1570</v>
      </c>
      <c r="C1643" s="113">
        <v>3412399.6</v>
      </c>
      <c r="D1643" s="113"/>
      <c r="E1643" s="113">
        <v>0</v>
      </c>
      <c r="F1643" s="227">
        <v>0</v>
      </c>
      <c r="G1643" s="113">
        <v>0</v>
      </c>
      <c r="H1643" s="113">
        <v>1591</v>
      </c>
      <c r="I1643" s="113">
        <v>3412399.6</v>
      </c>
      <c r="J1643" s="113">
        <v>0</v>
      </c>
      <c r="K1643" s="113">
        <v>0</v>
      </c>
      <c r="L1643" s="113">
        <v>0</v>
      </c>
      <c r="M1643" s="113">
        <v>0</v>
      </c>
      <c r="N1643" s="113">
        <v>0</v>
      </c>
      <c r="O1643" s="113">
        <v>0</v>
      </c>
      <c r="P1643" s="113">
        <v>0</v>
      </c>
      <c r="Q1643" s="113">
        <v>0</v>
      </c>
      <c r="R1643" s="113">
        <v>0</v>
      </c>
      <c r="S1643" s="113">
        <v>0</v>
      </c>
      <c r="T1643" s="113">
        <v>0</v>
      </c>
      <c r="U1643" s="113">
        <v>0</v>
      </c>
      <c r="V1643" s="113">
        <v>0</v>
      </c>
      <c r="W1643" s="113">
        <v>0</v>
      </c>
      <c r="X1643" s="113">
        <v>0</v>
      </c>
      <c r="Y1643" s="113"/>
    </row>
    <row r="1644" spans="1:25" ht="21.75" customHeight="1" x14ac:dyDescent="0.25">
      <c r="A1644" s="118">
        <v>391</v>
      </c>
      <c r="B1644" s="183" t="s">
        <v>1571</v>
      </c>
      <c r="C1644" s="113">
        <v>1016316.18</v>
      </c>
      <c r="D1644" s="113"/>
      <c r="E1644" s="113">
        <v>0</v>
      </c>
      <c r="F1644" s="227">
        <v>0</v>
      </c>
      <c r="G1644" s="113">
        <v>0</v>
      </c>
      <c r="H1644" s="113">
        <v>752</v>
      </c>
      <c r="I1644" s="113">
        <v>1016316.18</v>
      </c>
      <c r="J1644" s="113">
        <v>0</v>
      </c>
      <c r="K1644" s="113">
        <v>0</v>
      </c>
      <c r="L1644" s="113">
        <v>0</v>
      </c>
      <c r="M1644" s="113">
        <v>0</v>
      </c>
      <c r="N1644" s="113">
        <v>0</v>
      </c>
      <c r="O1644" s="113">
        <v>0</v>
      </c>
      <c r="P1644" s="113">
        <v>0</v>
      </c>
      <c r="Q1644" s="113">
        <v>0</v>
      </c>
      <c r="R1644" s="113">
        <v>0</v>
      </c>
      <c r="S1644" s="113">
        <v>0</v>
      </c>
      <c r="T1644" s="113">
        <v>0</v>
      </c>
      <c r="U1644" s="113">
        <v>0</v>
      </c>
      <c r="V1644" s="113">
        <v>0</v>
      </c>
      <c r="W1644" s="113">
        <v>0</v>
      </c>
      <c r="X1644" s="113">
        <v>0</v>
      </c>
      <c r="Y1644" s="113"/>
    </row>
    <row r="1645" spans="1:25" ht="21.75" customHeight="1" x14ac:dyDescent="0.25">
      <c r="A1645" s="118">
        <v>392</v>
      </c>
      <c r="B1645" s="183" t="s">
        <v>1572</v>
      </c>
      <c r="C1645" s="113">
        <v>2501924.04</v>
      </c>
      <c r="D1645" s="113"/>
      <c r="E1645" s="113">
        <v>0</v>
      </c>
      <c r="F1645" s="227">
        <v>0</v>
      </c>
      <c r="G1645" s="113">
        <v>0</v>
      </c>
      <c r="H1645" s="113">
        <v>1100</v>
      </c>
      <c r="I1645" s="113">
        <v>2501924.04</v>
      </c>
      <c r="J1645" s="113">
        <v>0</v>
      </c>
      <c r="K1645" s="113">
        <v>0</v>
      </c>
      <c r="L1645" s="113">
        <v>0</v>
      </c>
      <c r="M1645" s="113">
        <v>0</v>
      </c>
      <c r="N1645" s="113">
        <v>0</v>
      </c>
      <c r="O1645" s="113">
        <v>0</v>
      </c>
      <c r="P1645" s="113">
        <v>0</v>
      </c>
      <c r="Q1645" s="113">
        <v>0</v>
      </c>
      <c r="R1645" s="113">
        <v>0</v>
      </c>
      <c r="S1645" s="113">
        <v>0</v>
      </c>
      <c r="T1645" s="113">
        <v>0</v>
      </c>
      <c r="U1645" s="113">
        <v>0</v>
      </c>
      <c r="V1645" s="113">
        <v>0</v>
      </c>
      <c r="W1645" s="113">
        <v>0</v>
      </c>
      <c r="X1645" s="113">
        <v>0</v>
      </c>
      <c r="Y1645" s="113"/>
    </row>
    <row r="1646" spans="1:25" ht="21.75" customHeight="1" x14ac:dyDescent="0.25">
      <c r="A1646" s="118">
        <v>393</v>
      </c>
      <c r="B1646" s="183" t="s">
        <v>1573</v>
      </c>
      <c r="C1646" s="113">
        <v>1002381.1</v>
      </c>
      <c r="D1646" s="113"/>
      <c r="E1646" s="113">
        <v>0</v>
      </c>
      <c r="F1646" s="227">
        <v>0</v>
      </c>
      <c r="G1646" s="113">
        <v>0</v>
      </c>
      <c r="H1646" s="113">
        <v>0</v>
      </c>
      <c r="I1646" s="113">
        <v>0</v>
      </c>
      <c r="J1646" s="113">
        <v>300</v>
      </c>
      <c r="K1646" s="113">
        <v>1002381.1</v>
      </c>
      <c r="L1646" s="113">
        <v>0</v>
      </c>
      <c r="M1646" s="113">
        <v>0</v>
      </c>
      <c r="N1646" s="113">
        <v>0</v>
      </c>
      <c r="O1646" s="113">
        <v>0</v>
      </c>
      <c r="P1646" s="113">
        <v>0</v>
      </c>
      <c r="Q1646" s="113">
        <v>0</v>
      </c>
      <c r="R1646" s="113">
        <v>0</v>
      </c>
      <c r="S1646" s="113">
        <v>0</v>
      </c>
      <c r="T1646" s="113">
        <v>0</v>
      </c>
      <c r="U1646" s="113">
        <v>0</v>
      </c>
      <c r="V1646" s="113">
        <v>0</v>
      </c>
      <c r="W1646" s="113">
        <v>0</v>
      </c>
      <c r="X1646" s="113">
        <v>0</v>
      </c>
      <c r="Y1646" s="113"/>
    </row>
    <row r="1647" spans="1:25" ht="21.75" customHeight="1" x14ac:dyDescent="0.25">
      <c r="A1647" s="118">
        <v>394</v>
      </c>
      <c r="B1647" s="183" t="s">
        <v>1397</v>
      </c>
      <c r="C1647" s="113">
        <v>719494.83</v>
      </c>
      <c r="D1647" s="113" t="s">
        <v>655</v>
      </c>
      <c r="E1647" s="113">
        <v>442757.73</v>
      </c>
      <c r="F1647" s="227">
        <v>0</v>
      </c>
      <c r="G1647" s="113">
        <v>0</v>
      </c>
      <c r="H1647" s="113">
        <v>0</v>
      </c>
      <c r="I1647" s="113">
        <v>0</v>
      </c>
      <c r="J1647" s="113">
        <v>0</v>
      </c>
      <c r="K1647" s="113">
        <v>0</v>
      </c>
      <c r="L1647" s="113">
        <v>0</v>
      </c>
      <c r="M1647" s="113">
        <v>0</v>
      </c>
      <c r="N1647" s="113">
        <v>0</v>
      </c>
      <c r="O1647" s="113">
        <v>0</v>
      </c>
      <c r="P1647" s="113">
        <v>0</v>
      </c>
      <c r="Q1647" s="113">
        <v>0</v>
      </c>
      <c r="R1647" s="113">
        <v>0</v>
      </c>
      <c r="S1647" s="113">
        <v>0</v>
      </c>
      <c r="T1647" s="113">
        <v>276737.09999999998</v>
      </c>
      <c r="U1647" s="113">
        <v>0</v>
      </c>
      <c r="V1647" s="113">
        <v>0</v>
      </c>
      <c r="W1647" s="113">
        <v>0</v>
      </c>
      <c r="X1647" s="113">
        <v>0</v>
      </c>
      <c r="Y1647" s="113"/>
    </row>
    <row r="1648" spans="1:25" ht="21.75" customHeight="1" x14ac:dyDescent="0.25">
      <c r="A1648" s="118">
        <v>395</v>
      </c>
      <c r="B1648" s="183" t="s">
        <v>1574</v>
      </c>
      <c r="C1648" s="113">
        <v>226777.05</v>
      </c>
      <c r="D1648" s="113" t="s">
        <v>639</v>
      </c>
      <c r="E1648" s="113">
        <v>226777.05</v>
      </c>
      <c r="F1648" s="227">
        <v>0</v>
      </c>
      <c r="G1648" s="113">
        <v>0</v>
      </c>
      <c r="H1648" s="113">
        <v>0</v>
      </c>
      <c r="I1648" s="113">
        <v>0</v>
      </c>
      <c r="J1648" s="113">
        <v>0</v>
      </c>
      <c r="K1648" s="113">
        <v>0</v>
      </c>
      <c r="L1648" s="113">
        <v>0</v>
      </c>
      <c r="M1648" s="113">
        <v>0</v>
      </c>
      <c r="N1648" s="113">
        <v>0</v>
      </c>
      <c r="O1648" s="113">
        <v>0</v>
      </c>
      <c r="P1648" s="113">
        <v>0</v>
      </c>
      <c r="Q1648" s="113">
        <v>0</v>
      </c>
      <c r="R1648" s="113">
        <v>0</v>
      </c>
      <c r="S1648" s="113">
        <v>0</v>
      </c>
      <c r="T1648" s="113">
        <v>0</v>
      </c>
      <c r="U1648" s="113">
        <v>0</v>
      </c>
      <c r="V1648" s="113">
        <v>0</v>
      </c>
      <c r="W1648" s="113">
        <v>0</v>
      </c>
      <c r="X1648" s="113">
        <v>0</v>
      </c>
      <c r="Y1648" s="113"/>
    </row>
    <row r="1649" spans="1:25" ht="21.75" customHeight="1" x14ac:dyDescent="0.25">
      <c r="A1649" s="118">
        <v>396</v>
      </c>
      <c r="B1649" s="183" t="s">
        <v>1396</v>
      </c>
      <c r="C1649" s="113">
        <v>1091312.83</v>
      </c>
      <c r="D1649" s="113"/>
      <c r="E1649" s="113">
        <v>0</v>
      </c>
      <c r="F1649" s="227">
        <v>0</v>
      </c>
      <c r="G1649" s="113">
        <v>0</v>
      </c>
      <c r="H1649" s="113">
        <v>0</v>
      </c>
      <c r="I1649" s="113">
        <v>0</v>
      </c>
      <c r="J1649" s="113">
        <v>0</v>
      </c>
      <c r="K1649" s="113">
        <v>0</v>
      </c>
      <c r="L1649" s="113">
        <v>1200</v>
      </c>
      <c r="M1649" s="113">
        <v>1091312.83</v>
      </c>
      <c r="N1649" s="113">
        <v>0</v>
      </c>
      <c r="O1649" s="113">
        <v>0</v>
      </c>
      <c r="P1649" s="113">
        <v>0</v>
      </c>
      <c r="Q1649" s="113">
        <v>0</v>
      </c>
      <c r="R1649" s="113">
        <v>0</v>
      </c>
      <c r="S1649" s="113">
        <v>0</v>
      </c>
      <c r="T1649" s="113">
        <v>0</v>
      </c>
      <c r="U1649" s="113">
        <v>0</v>
      </c>
      <c r="V1649" s="113">
        <v>0</v>
      </c>
      <c r="W1649" s="113">
        <v>0</v>
      </c>
      <c r="X1649" s="113">
        <v>0</v>
      </c>
      <c r="Y1649" s="113"/>
    </row>
    <row r="1650" spans="1:25" ht="21.75" customHeight="1" x14ac:dyDescent="0.25">
      <c r="A1650" s="118">
        <v>397</v>
      </c>
      <c r="B1650" s="183" t="s">
        <v>1862</v>
      </c>
      <c r="C1650" s="113">
        <v>742123.26</v>
      </c>
      <c r="D1650" s="113"/>
      <c r="E1650" s="113">
        <v>0</v>
      </c>
      <c r="F1650" s="227">
        <v>0</v>
      </c>
      <c r="G1650" s="113">
        <v>0</v>
      </c>
      <c r="H1650" s="113">
        <v>448</v>
      </c>
      <c r="I1650" s="113">
        <v>742123.26</v>
      </c>
      <c r="J1650" s="113">
        <v>0</v>
      </c>
      <c r="K1650" s="113">
        <v>0</v>
      </c>
      <c r="L1650" s="113">
        <v>0</v>
      </c>
      <c r="M1650" s="113">
        <v>0</v>
      </c>
      <c r="N1650" s="113">
        <v>0</v>
      </c>
      <c r="O1650" s="113">
        <v>0</v>
      </c>
      <c r="P1650" s="113">
        <v>0</v>
      </c>
      <c r="Q1650" s="113">
        <v>0</v>
      </c>
      <c r="R1650" s="113">
        <v>0</v>
      </c>
      <c r="S1650" s="113">
        <v>0</v>
      </c>
      <c r="T1650" s="113">
        <v>0</v>
      </c>
      <c r="U1650" s="113">
        <v>0</v>
      </c>
      <c r="V1650" s="113">
        <v>0</v>
      </c>
      <c r="W1650" s="113">
        <v>0</v>
      </c>
      <c r="X1650" s="113">
        <v>0</v>
      </c>
      <c r="Y1650" s="113"/>
    </row>
    <row r="1651" spans="1:25" ht="21.75" customHeight="1" x14ac:dyDescent="0.25">
      <c r="A1651" s="118">
        <v>398</v>
      </c>
      <c r="B1651" s="183" t="s">
        <v>1750</v>
      </c>
      <c r="C1651" s="113">
        <v>7184971.3499999996</v>
      </c>
      <c r="D1651" s="113"/>
      <c r="E1651" s="113">
        <v>0</v>
      </c>
      <c r="F1651" s="227">
        <v>3</v>
      </c>
      <c r="G1651" s="113">
        <v>7184971.3499999996</v>
      </c>
      <c r="H1651" s="113">
        <v>0</v>
      </c>
      <c r="I1651" s="113">
        <v>0</v>
      </c>
      <c r="J1651" s="113">
        <v>0</v>
      </c>
      <c r="K1651" s="113">
        <v>0</v>
      </c>
      <c r="L1651" s="113">
        <v>0</v>
      </c>
      <c r="M1651" s="113">
        <v>0</v>
      </c>
      <c r="N1651" s="113">
        <v>0</v>
      </c>
      <c r="O1651" s="113">
        <v>0</v>
      </c>
      <c r="P1651" s="113">
        <v>0</v>
      </c>
      <c r="Q1651" s="113">
        <v>0</v>
      </c>
      <c r="R1651" s="113">
        <v>0</v>
      </c>
      <c r="S1651" s="113">
        <v>0</v>
      </c>
      <c r="T1651" s="113">
        <v>0</v>
      </c>
      <c r="U1651" s="113">
        <v>0</v>
      </c>
      <c r="V1651" s="113">
        <v>0</v>
      </c>
      <c r="W1651" s="113">
        <v>0</v>
      </c>
      <c r="X1651" s="113">
        <v>0</v>
      </c>
      <c r="Y1651" s="113"/>
    </row>
    <row r="1652" spans="1:25" ht="21.75" customHeight="1" x14ac:dyDescent="0.25">
      <c r="A1652" s="118">
        <v>399</v>
      </c>
      <c r="B1652" s="183" t="s">
        <v>1753</v>
      </c>
      <c r="C1652" s="113">
        <v>4708900.04</v>
      </c>
      <c r="D1652" s="113"/>
      <c r="E1652" s="113">
        <v>0</v>
      </c>
      <c r="F1652" s="227">
        <v>2</v>
      </c>
      <c r="G1652" s="113">
        <v>4708900.04</v>
      </c>
      <c r="H1652" s="113">
        <v>0</v>
      </c>
      <c r="I1652" s="113">
        <v>0</v>
      </c>
      <c r="J1652" s="113">
        <v>0</v>
      </c>
      <c r="K1652" s="113">
        <v>0</v>
      </c>
      <c r="L1652" s="113">
        <v>0</v>
      </c>
      <c r="M1652" s="113">
        <v>0</v>
      </c>
      <c r="N1652" s="113">
        <v>0</v>
      </c>
      <c r="O1652" s="113">
        <v>0</v>
      </c>
      <c r="P1652" s="113">
        <v>0</v>
      </c>
      <c r="Q1652" s="113">
        <v>0</v>
      </c>
      <c r="R1652" s="113">
        <v>0</v>
      </c>
      <c r="S1652" s="113">
        <v>0</v>
      </c>
      <c r="T1652" s="113">
        <v>0</v>
      </c>
      <c r="U1652" s="113">
        <v>0</v>
      </c>
      <c r="V1652" s="113">
        <v>0</v>
      </c>
      <c r="W1652" s="113">
        <v>0</v>
      </c>
      <c r="X1652" s="113">
        <v>0</v>
      </c>
      <c r="Y1652" s="113"/>
    </row>
    <row r="1653" spans="1:25" ht="21.75" customHeight="1" x14ac:dyDescent="0.25">
      <c r="A1653" s="118">
        <v>400</v>
      </c>
      <c r="B1653" s="183" t="s">
        <v>1754</v>
      </c>
      <c r="C1653" s="113">
        <v>3664689.12</v>
      </c>
      <c r="D1653" s="113"/>
      <c r="E1653" s="113">
        <v>0</v>
      </c>
      <c r="F1653" s="227">
        <v>2</v>
      </c>
      <c r="G1653" s="113">
        <v>3664689.12</v>
      </c>
      <c r="H1653" s="113">
        <v>0</v>
      </c>
      <c r="I1653" s="113">
        <v>0</v>
      </c>
      <c r="J1653" s="113">
        <v>0</v>
      </c>
      <c r="K1653" s="113">
        <v>0</v>
      </c>
      <c r="L1653" s="113">
        <v>0</v>
      </c>
      <c r="M1653" s="113">
        <v>0</v>
      </c>
      <c r="N1653" s="113">
        <v>0</v>
      </c>
      <c r="O1653" s="113">
        <v>0</v>
      </c>
      <c r="P1653" s="113">
        <v>0</v>
      </c>
      <c r="Q1653" s="113">
        <v>0</v>
      </c>
      <c r="R1653" s="113">
        <v>0</v>
      </c>
      <c r="S1653" s="113">
        <v>0</v>
      </c>
      <c r="T1653" s="113">
        <v>0</v>
      </c>
      <c r="U1653" s="113">
        <v>0</v>
      </c>
      <c r="V1653" s="113">
        <v>0</v>
      </c>
      <c r="W1653" s="113">
        <v>0</v>
      </c>
      <c r="X1653" s="113">
        <v>0</v>
      </c>
      <c r="Y1653" s="113"/>
    </row>
    <row r="1654" spans="1:25" ht="21.75" customHeight="1" x14ac:dyDescent="0.25">
      <c r="A1654" s="118">
        <v>401</v>
      </c>
      <c r="B1654" s="183" t="s">
        <v>1755</v>
      </c>
      <c r="C1654" s="113">
        <v>7948175.5199999996</v>
      </c>
      <c r="D1654" s="113"/>
      <c r="E1654" s="113">
        <v>0</v>
      </c>
      <c r="F1654" s="227">
        <v>4</v>
      </c>
      <c r="G1654" s="113">
        <v>7948175.5199999996</v>
      </c>
      <c r="H1654" s="113">
        <v>0</v>
      </c>
      <c r="I1654" s="113">
        <v>0</v>
      </c>
      <c r="J1654" s="113">
        <v>0</v>
      </c>
      <c r="K1654" s="113">
        <v>0</v>
      </c>
      <c r="L1654" s="113">
        <v>0</v>
      </c>
      <c r="M1654" s="113">
        <v>0</v>
      </c>
      <c r="N1654" s="113">
        <v>0</v>
      </c>
      <c r="O1654" s="113">
        <v>0</v>
      </c>
      <c r="P1654" s="113">
        <v>0</v>
      </c>
      <c r="Q1654" s="113">
        <v>0</v>
      </c>
      <c r="R1654" s="113">
        <v>0</v>
      </c>
      <c r="S1654" s="113">
        <v>0</v>
      </c>
      <c r="T1654" s="113">
        <v>0</v>
      </c>
      <c r="U1654" s="113">
        <v>0</v>
      </c>
      <c r="V1654" s="113">
        <v>0</v>
      </c>
      <c r="W1654" s="113">
        <v>0</v>
      </c>
      <c r="X1654" s="113">
        <v>0</v>
      </c>
      <c r="Y1654" s="113"/>
    </row>
    <row r="1655" spans="1:25" ht="21.75" customHeight="1" x14ac:dyDescent="0.25">
      <c r="A1655" s="118">
        <v>402</v>
      </c>
      <c r="B1655" s="183" t="s">
        <v>1756</v>
      </c>
      <c r="C1655" s="113">
        <v>15366521.91</v>
      </c>
      <c r="D1655" s="113"/>
      <c r="E1655" s="113">
        <v>0</v>
      </c>
      <c r="F1655" s="227">
        <v>8</v>
      </c>
      <c r="G1655" s="113">
        <v>15366521.91</v>
      </c>
      <c r="H1655" s="113">
        <v>0</v>
      </c>
      <c r="I1655" s="113">
        <v>0</v>
      </c>
      <c r="J1655" s="113">
        <v>0</v>
      </c>
      <c r="K1655" s="113">
        <v>0</v>
      </c>
      <c r="L1655" s="113">
        <v>0</v>
      </c>
      <c r="M1655" s="113">
        <v>0</v>
      </c>
      <c r="N1655" s="113">
        <v>0</v>
      </c>
      <c r="O1655" s="113">
        <v>0</v>
      </c>
      <c r="P1655" s="113">
        <v>0</v>
      </c>
      <c r="Q1655" s="113">
        <v>0</v>
      </c>
      <c r="R1655" s="113">
        <v>0</v>
      </c>
      <c r="S1655" s="113">
        <v>0</v>
      </c>
      <c r="T1655" s="113">
        <v>0</v>
      </c>
      <c r="U1655" s="113">
        <v>0</v>
      </c>
      <c r="V1655" s="113">
        <v>0</v>
      </c>
      <c r="W1655" s="113">
        <v>0</v>
      </c>
      <c r="X1655" s="113">
        <v>0</v>
      </c>
      <c r="Y1655" s="113"/>
    </row>
    <row r="1656" spans="1:25" ht="21.75" customHeight="1" x14ac:dyDescent="0.25">
      <c r="A1656" s="118">
        <v>403</v>
      </c>
      <c r="B1656" s="183" t="s">
        <v>1757</v>
      </c>
      <c r="C1656" s="113">
        <v>8792685.5800000001</v>
      </c>
      <c r="D1656" s="113"/>
      <c r="E1656" s="113">
        <v>0</v>
      </c>
      <c r="F1656" s="227">
        <v>2</v>
      </c>
      <c r="G1656" s="113">
        <v>8792685.5800000001</v>
      </c>
      <c r="H1656" s="113">
        <v>0</v>
      </c>
      <c r="I1656" s="113">
        <v>0</v>
      </c>
      <c r="J1656" s="113">
        <v>0</v>
      </c>
      <c r="K1656" s="113">
        <v>0</v>
      </c>
      <c r="L1656" s="113">
        <v>0</v>
      </c>
      <c r="M1656" s="113">
        <v>0</v>
      </c>
      <c r="N1656" s="113">
        <v>0</v>
      </c>
      <c r="O1656" s="113">
        <v>0</v>
      </c>
      <c r="P1656" s="113">
        <v>0</v>
      </c>
      <c r="Q1656" s="113">
        <v>0</v>
      </c>
      <c r="R1656" s="113">
        <v>0</v>
      </c>
      <c r="S1656" s="113">
        <v>0</v>
      </c>
      <c r="T1656" s="113">
        <v>0</v>
      </c>
      <c r="U1656" s="113">
        <v>0</v>
      </c>
      <c r="V1656" s="113">
        <v>0</v>
      </c>
      <c r="W1656" s="113">
        <v>0</v>
      </c>
      <c r="X1656" s="113">
        <v>0</v>
      </c>
      <c r="Y1656" s="113"/>
    </row>
    <row r="1657" spans="1:25" ht="21.75" customHeight="1" x14ac:dyDescent="0.25">
      <c r="A1657" s="118">
        <v>404</v>
      </c>
      <c r="B1657" s="183" t="s">
        <v>1758</v>
      </c>
      <c r="C1657" s="113">
        <v>3653761.14</v>
      </c>
      <c r="D1657" s="113"/>
      <c r="E1657" s="113">
        <v>0</v>
      </c>
      <c r="F1657" s="227">
        <v>2</v>
      </c>
      <c r="G1657" s="113">
        <v>3653761.14</v>
      </c>
      <c r="H1657" s="113">
        <v>0</v>
      </c>
      <c r="I1657" s="113">
        <v>0</v>
      </c>
      <c r="J1657" s="113">
        <v>0</v>
      </c>
      <c r="K1657" s="113">
        <v>0</v>
      </c>
      <c r="L1657" s="113">
        <v>0</v>
      </c>
      <c r="M1657" s="113">
        <v>0</v>
      </c>
      <c r="N1657" s="113">
        <v>0</v>
      </c>
      <c r="O1657" s="113">
        <v>0</v>
      </c>
      <c r="P1657" s="113">
        <v>0</v>
      </c>
      <c r="Q1657" s="113">
        <v>0</v>
      </c>
      <c r="R1657" s="113">
        <v>0</v>
      </c>
      <c r="S1657" s="113">
        <v>0</v>
      </c>
      <c r="T1657" s="113">
        <v>0</v>
      </c>
      <c r="U1657" s="113">
        <v>0</v>
      </c>
      <c r="V1657" s="113">
        <v>0</v>
      </c>
      <c r="W1657" s="113">
        <v>0</v>
      </c>
      <c r="X1657" s="113">
        <v>0</v>
      </c>
      <c r="Y1657" s="113"/>
    </row>
    <row r="1658" spans="1:25" ht="21.75" customHeight="1" x14ac:dyDescent="0.25">
      <c r="A1658" s="118">
        <v>405</v>
      </c>
      <c r="B1658" s="183" t="s">
        <v>1759</v>
      </c>
      <c r="C1658" s="113">
        <v>10530774.59</v>
      </c>
      <c r="D1658" s="113"/>
      <c r="E1658" s="113">
        <v>0</v>
      </c>
      <c r="F1658" s="227">
        <v>3</v>
      </c>
      <c r="G1658" s="113">
        <v>10530774.59</v>
      </c>
      <c r="H1658" s="113">
        <v>0</v>
      </c>
      <c r="I1658" s="113">
        <v>0</v>
      </c>
      <c r="J1658" s="113">
        <v>0</v>
      </c>
      <c r="K1658" s="113">
        <v>0</v>
      </c>
      <c r="L1658" s="113">
        <v>0</v>
      </c>
      <c r="M1658" s="113">
        <v>0</v>
      </c>
      <c r="N1658" s="113">
        <v>0</v>
      </c>
      <c r="O1658" s="113">
        <v>0</v>
      </c>
      <c r="P1658" s="113">
        <v>0</v>
      </c>
      <c r="Q1658" s="113">
        <v>0</v>
      </c>
      <c r="R1658" s="113">
        <v>0</v>
      </c>
      <c r="S1658" s="113">
        <v>0</v>
      </c>
      <c r="T1658" s="113">
        <v>0</v>
      </c>
      <c r="U1658" s="113">
        <v>0</v>
      </c>
      <c r="V1658" s="113">
        <v>0</v>
      </c>
      <c r="W1658" s="113">
        <v>0</v>
      </c>
      <c r="X1658" s="113">
        <v>0</v>
      </c>
      <c r="Y1658" s="113"/>
    </row>
    <row r="1659" spans="1:25" ht="21.75" customHeight="1" x14ac:dyDescent="0.25">
      <c r="A1659" s="118">
        <v>406</v>
      </c>
      <c r="B1659" s="183" t="s">
        <v>1760</v>
      </c>
      <c r="C1659" s="113">
        <v>3712859.54</v>
      </c>
      <c r="D1659" s="113"/>
      <c r="E1659" s="113">
        <v>0</v>
      </c>
      <c r="F1659" s="227">
        <v>2</v>
      </c>
      <c r="G1659" s="113">
        <v>3712859.54</v>
      </c>
      <c r="H1659" s="113">
        <v>0</v>
      </c>
      <c r="I1659" s="113">
        <v>0</v>
      </c>
      <c r="J1659" s="113">
        <v>0</v>
      </c>
      <c r="K1659" s="113">
        <v>0</v>
      </c>
      <c r="L1659" s="113">
        <v>0</v>
      </c>
      <c r="M1659" s="113">
        <v>0</v>
      </c>
      <c r="N1659" s="113">
        <v>0</v>
      </c>
      <c r="O1659" s="113">
        <v>0</v>
      </c>
      <c r="P1659" s="113">
        <v>0</v>
      </c>
      <c r="Q1659" s="113">
        <v>0</v>
      </c>
      <c r="R1659" s="113">
        <v>0</v>
      </c>
      <c r="S1659" s="113">
        <v>0</v>
      </c>
      <c r="T1659" s="113">
        <v>0</v>
      </c>
      <c r="U1659" s="113">
        <v>0</v>
      </c>
      <c r="V1659" s="113">
        <v>0</v>
      </c>
      <c r="W1659" s="113">
        <v>0</v>
      </c>
      <c r="X1659" s="113">
        <v>0</v>
      </c>
      <c r="Y1659" s="113"/>
    </row>
    <row r="1660" spans="1:25" ht="21.75" customHeight="1" x14ac:dyDescent="0.25">
      <c r="A1660" s="118">
        <v>407</v>
      </c>
      <c r="B1660" s="183" t="s">
        <v>1761</v>
      </c>
      <c r="C1660" s="113">
        <v>3423154.05</v>
      </c>
      <c r="D1660" s="113"/>
      <c r="E1660" s="113">
        <v>0</v>
      </c>
      <c r="F1660" s="227">
        <v>2</v>
      </c>
      <c r="G1660" s="113">
        <v>3423154.05</v>
      </c>
      <c r="H1660" s="113">
        <v>0</v>
      </c>
      <c r="I1660" s="113">
        <v>0</v>
      </c>
      <c r="J1660" s="113">
        <v>0</v>
      </c>
      <c r="K1660" s="113">
        <v>0</v>
      </c>
      <c r="L1660" s="113">
        <v>0</v>
      </c>
      <c r="M1660" s="113">
        <v>0</v>
      </c>
      <c r="N1660" s="113">
        <v>0</v>
      </c>
      <c r="O1660" s="113">
        <v>0</v>
      </c>
      <c r="P1660" s="113">
        <v>0</v>
      </c>
      <c r="Q1660" s="113">
        <v>0</v>
      </c>
      <c r="R1660" s="113">
        <v>0</v>
      </c>
      <c r="S1660" s="113">
        <v>0</v>
      </c>
      <c r="T1660" s="113">
        <v>0</v>
      </c>
      <c r="U1660" s="113">
        <v>0</v>
      </c>
      <c r="V1660" s="113">
        <v>0</v>
      </c>
      <c r="W1660" s="113">
        <v>0</v>
      </c>
      <c r="X1660" s="113">
        <v>0</v>
      </c>
      <c r="Y1660" s="113"/>
    </row>
    <row r="1661" spans="1:25" ht="21.75" customHeight="1" x14ac:dyDescent="0.25">
      <c r="A1661" s="118">
        <v>408</v>
      </c>
      <c r="B1661" s="183" t="s">
        <v>1762</v>
      </c>
      <c r="C1661" s="113">
        <v>4812772.84</v>
      </c>
      <c r="D1661" s="113"/>
      <c r="E1661" s="113">
        <v>0</v>
      </c>
      <c r="F1661" s="227">
        <v>3</v>
      </c>
      <c r="G1661" s="113">
        <v>4812772.84</v>
      </c>
      <c r="H1661" s="113">
        <v>0</v>
      </c>
      <c r="I1661" s="113">
        <v>0</v>
      </c>
      <c r="J1661" s="113">
        <v>0</v>
      </c>
      <c r="K1661" s="113">
        <v>0</v>
      </c>
      <c r="L1661" s="113">
        <v>0</v>
      </c>
      <c r="M1661" s="113">
        <v>0</v>
      </c>
      <c r="N1661" s="113">
        <v>0</v>
      </c>
      <c r="O1661" s="113">
        <v>0</v>
      </c>
      <c r="P1661" s="113">
        <v>0</v>
      </c>
      <c r="Q1661" s="113">
        <v>0</v>
      </c>
      <c r="R1661" s="113">
        <v>0</v>
      </c>
      <c r="S1661" s="113">
        <v>0</v>
      </c>
      <c r="T1661" s="113">
        <v>0</v>
      </c>
      <c r="U1661" s="113">
        <v>0</v>
      </c>
      <c r="V1661" s="113">
        <v>0</v>
      </c>
      <c r="W1661" s="113">
        <v>0</v>
      </c>
      <c r="X1661" s="113">
        <v>0</v>
      </c>
      <c r="Y1661" s="113"/>
    </row>
    <row r="1662" spans="1:25" ht="21.75" customHeight="1" x14ac:dyDescent="0.25">
      <c r="A1662" s="118">
        <v>409</v>
      </c>
      <c r="B1662" s="183" t="s">
        <v>1763</v>
      </c>
      <c r="C1662" s="113">
        <v>3486046.89</v>
      </c>
      <c r="D1662" s="113"/>
      <c r="E1662" s="113">
        <v>0</v>
      </c>
      <c r="F1662" s="227">
        <v>2</v>
      </c>
      <c r="G1662" s="113">
        <v>3486046.89</v>
      </c>
      <c r="H1662" s="113">
        <v>0</v>
      </c>
      <c r="I1662" s="113">
        <v>0</v>
      </c>
      <c r="J1662" s="113">
        <v>0</v>
      </c>
      <c r="K1662" s="113">
        <v>0</v>
      </c>
      <c r="L1662" s="113">
        <v>0</v>
      </c>
      <c r="M1662" s="113">
        <v>0</v>
      </c>
      <c r="N1662" s="113">
        <v>0</v>
      </c>
      <c r="O1662" s="113">
        <v>0</v>
      </c>
      <c r="P1662" s="113">
        <v>0</v>
      </c>
      <c r="Q1662" s="113">
        <v>0</v>
      </c>
      <c r="R1662" s="113">
        <v>0</v>
      </c>
      <c r="S1662" s="113">
        <v>0</v>
      </c>
      <c r="T1662" s="113">
        <v>0</v>
      </c>
      <c r="U1662" s="113">
        <v>0</v>
      </c>
      <c r="V1662" s="113">
        <v>0</v>
      </c>
      <c r="W1662" s="113">
        <v>0</v>
      </c>
      <c r="X1662" s="113">
        <v>0</v>
      </c>
      <c r="Y1662" s="113"/>
    </row>
    <row r="1663" spans="1:25" ht="21.75" customHeight="1" x14ac:dyDescent="0.25">
      <c r="A1663" s="118">
        <v>410</v>
      </c>
      <c r="B1663" s="183" t="s">
        <v>1764</v>
      </c>
      <c r="C1663" s="113">
        <v>3574741.92</v>
      </c>
      <c r="D1663" s="113"/>
      <c r="E1663" s="113">
        <v>0</v>
      </c>
      <c r="F1663" s="227">
        <v>2</v>
      </c>
      <c r="G1663" s="113">
        <v>3574741.92</v>
      </c>
      <c r="H1663" s="113">
        <v>0</v>
      </c>
      <c r="I1663" s="113">
        <v>0</v>
      </c>
      <c r="J1663" s="113">
        <v>0</v>
      </c>
      <c r="K1663" s="113">
        <v>0</v>
      </c>
      <c r="L1663" s="113">
        <v>0</v>
      </c>
      <c r="M1663" s="113">
        <v>0</v>
      </c>
      <c r="N1663" s="113">
        <v>0</v>
      </c>
      <c r="O1663" s="113">
        <v>0</v>
      </c>
      <c r="P1663" s="113">
        <v>0</v>
      </c>
      <c r="Q1663" s="113">
        <v>0</v>
      </c>
      <c r="R1663" s="113">
        <v>0</v>
      </c>
      <c r="S1663" s="113">
        <v>0</v>
      </c>
      <c r="T1663" s="113">
        <v>0</v>
      </c>
      <c r="U1663" s="113">
        <v>0</v>
      </c>
      <c r="V1663" s="113">
        <v>0</v>
      </c>
      <c r="W1663" s="113">
        <v>0</v>
      </c>
      <c r="X1663" s="113">
        <v>0</v>
      </c>
      <c r="Y1663" s="113"/>
    </row>
    <row r="1664" spans="1:25" ht="21.75" customHeight="1" x14ac:dyDescent="0.25">
      <c r="A1664" s="118">
        <v>411</v>
      </c>
      <c r="B1664" s="183" t="s">
        <v>1765</v>
      </c>
      <c r="C1664" s="113">
        <v>7257272.4199999999</v>
      </c>
      <c r="D1664" s="113"/>
      <c r="E1664" s="113">
        <v>0</v>
      </c>
      <c r="F1664" s="227">
        <v>2</v>
      </c>
      <c r="G1664" s="113">
        <v>7257272.4199999999</v>
      </c>
      <c r="H1664" s="113">
        <v>0</v>
      </c>
      <c r="I1664" s="113">
        <v>0</v>
      </c>
      <c r="J1664" s="113">
        <v>0</v>
      </c>
      <c r="K1664" s="113">
        <v>0</v>
      </c>
      <c r="L1664" s="113">
        <v>0</v>
      </c>
      <c r="M1664" s="113">
        <v>0</v>
      </c>
      <c r="N1664" s="113">
        <v>0</v>
      </c>
      <c r="O1664" s="113">
        <v>0</v>
      </c>
      <c r="P1664" s="113">
        <v>0</v>
      </c>
      <c r="Q1664" s="113">
        <v>0</v>
      </c>
      <c r="R1664" s="113">
        <v>0</v>
      </c>
      <c r="S1664" s="113">
        <v>0</v>
      </c>
      <c r="T1664" s="113">
        <v>0</v>
      </c>
      <c r="U1664" s="113">
        <v>0</v>
      </c>
      <c r="V1664" s="113">
        <v>0</v>
      </c>
      <c r="W1664" s="113">
        <v>0</v>
      </c>
      <c r="X1664" s="113">
        <v>0</v>
      </c>
      <c r="Y1664" s="113"/>
    </row>
    <row r="1665" spans="1:25" ht="21.75" customHeight="1" x14ac:dyDescent="0.25">
      <c r="A1665" s="118">
        <v>412</v>
      </c>
      <c r="B1665" s="183" t="s">
        <v>1766</v>
      </c>
      <c r="C1665" s="113">
        <v>3654520.03</v>
      </c>
      <c r="D1665" s="113"/>
      <c r="E1665" s="113">
        <v>0</v>
      </c>
      <c r="F1665" s="227">
        <v>2</v>
      </c>
      <c r="G1665" s="113">
        <v>3654520.03</v>
      </c>
      <c r="H1665" s="113">
        <v>0</v>
      </c>
      <c r="I1665" s="113">
        <v>0</v>
      </c>
      <c r="J1665" s="113">
        <v>0</v>
      </c>
      <c r="K1665" s="113">
        <v>0</v>
      </c>
      <c r="L1665" s="113">
        <v>0</v>
      </c>
      <c r="M1665" s="113">
        <v>0</v>
      </c>
      <c r="N1665" s="113">
        <v>0</v>
      </c>
      <c r="O1665" s="113">
        <v>0</v>
      </c>
      <c r="P1665" s="113">
        <v>0</v>
      </c>
      <c r="Q1665" s="113">
        <v>0</v>
      </c>
      <c r="R1665" s="113">
        <v>0</v>
      </c>
      <c r="S1665" s="113">
        <v>0</v>
      </c>
      <c r="T1665" s="113">
        <v>0</v>
      </c>
      <c r="U1665" s="113">
        <v>0</v>
      </c>
      <c r="V1665" s="113">
        <v>0</v>
      </c>
      <c r="W1665" s="113">
        <v>0</v>
      </c>
      <c r="X1665" s="113">
        <v>0</v>
      </c>
      <c r="Y1665" s="113"/>
    </row>
    <row r="1666" spans="1:25" ht="21.75" customHeight="1" x14ac:dyDescent="0.25">
      <c r="A1666" s="118">
        <v>413</v>
      </c>
      <c r="B1666" s="183" t="s">
        <v>1767</v>
      </c>
      <c r="C1666" s="113">
        <v>3776795.85</v>
      </c>
      <c r="D1666" s="113"/>
      <c r="E1666" s="113">
        <v>0</v>
      </c>
      <c r="F1666" s="227">
        <v>2</v>
      </c>
      <c r="G1666" s="113">
        <v>3776795.85</v>
      </c>
      <c r="H1666" s="113">
        <v>0</v>
      </c>
      <c r="I1666" s="113">
        <v>0</v>
      </c>
      <c r="J1666" s="113">
        <v>0</v>
      </c>
      <c r="K1666" s="113">
        <v>0</v>
      </c>
      <c r="L1666" s="113">
        <v>0</v>
      </c>
      <c r="M1666" s="113">
        <v>0</v>
      </c>
      <c r="N1666" s="113">
        <v>0</v>
      </c>
      <c r="O1666" s="113">
        <v>0</v>
      </c>
      <c r="P1666" s="113">
        <v>0</v>
      </c>
      <c r="Q1666" s="113">
        <v>0</v>
      </c>
      <c r="R1666" s="113">
        <v>0</v>
      </c>
      <c r="S1666" s="113">
        <v>0</v>
      </c>
      <c r="T1666" s="113">
        <v>0</v>
      </c>
      <c r="U1666" s="113">
        <v>0</v>
      </c>
      <c r="V1666" s="113">
        <v>0</v>
      </c>
      <c r="W1666" s="113">
        <v>0</v>
      </c>
      <c r="X1666" s="113">
        <v>0</v>
      </c>
      <c r="Y1666" s="113"/>
    </row>
    <row r="1667" spans="1:25" ht="21.75" customHeight="1" x14ac:dyDescent="0.25">
      <c r="A1667" s="118">
        <v>414</v>
      </c>
      <c r="B1667" s="183" t="s">
        <v>1768</v>
      </c>
      <c r="C1667" s="113">
        <v>3891957.11</v>
      </c>
      <c r="D1667" s="113"/>
      <c r="E1667" s="113">
        <v>0</v>
      </c>
      <c r="F1667" s="227">
        <v>2</v>
      </c>
      <c r="G1667" s="113">
        <v>3891957.11</v>
      </c>
      <c r="H1667" s="113">
        <v>0</v>
      </c>
      <c r="I1667" s="113">
        <v>0</v>
      </c>
      <c r="J1667" s="113">
        <v>0</v>
      </c>
      <c r="K1667" s="113">
        <v>0</v>
      </c>
      <c r="L1667" s="113">
        <v>0</v>
      </c>
      <c r="M1667" s="113">
        <v>0</v>
      </c>
      <c r="N1667" s="113">
        <v>0</v>
      </c>
      <c r="O1667" s="113">
        <v>0</v>
      </c>
      <c r="P1667" s="113">
        <v>0</v>
      </c>
      <c r="Q1667" s="113">
        <v>0</v>
      </c>
      <c r="R1667" s="113">
        <v>0</v>
      </c>
      <c r="S1667" s="113">
        <v>0</v>
      </c>
      <c r="T1667" s="113">
        <v>0</v>
      </c>
      <c r="U1667" s="113">
        <v>0</v>
      </c>
      <c r="V1667" s="113">
        <v>0</v>
      </c>
      <c r="W1667" s="113">
        <v>0</v>
      </c>
      <c r="X1667" s="113">
        <v>0</v>
      </c>
      <c r="Y1667" s="113"/>
    </row>
    <row r="1668" spans="1:25" ht="21.75" customHeight="1" x14ac:dyDescent="0.25">
      <c r="A1668" s="118">
        <v>415</v>
      </c>
      <c r="B1668" s="183" t="s">
        <v>1769</v>
      </c>
      <c r="C1668" s="113">
        <v>3835894.26</v>
      </c>
      <c r="D1668" s="113"/>
      <c r="E1668" s="113">
        <v>0</v>
      </c>
      <c r="F1668" s="227">
        <v>2</v>
      </c>
      <c r="G1668" s="113">
        <v>3835894.26</v>
      </c>
      <c r="H1668" s="113">
        <v>0</v>
      </c>
      <c r="I1668" s="113">
        <v>0</v>
      </c>
      <c r="J1668" s="113">
        <v>0</v>
      </c>
      <c r="K1668" s="113">
        <v>0</v>
      </c>
      <c r="L1668" s="113">
        <v>0</v>
      </c>
      <c r="M1668" s="113">
        <v>0</v>
      </c>
      <c r="N1668" s="113">
        <v>0</v>
      </c>
      <c r="O1668" s="113">
        <v>0</v>
      </c>
      <c r="P1668" s="113">
        <v>0</v>
      </c>
      <c r="Q1668" s="113">
        <v>0</v>
      </c>
      <c r="R1668" s="113">
        <v>0</v>
      </c>
      <c r="S1668" s="113">
        <v>0</v>
      </c>
      <c r="T1668" s="113">
        <v>0</v>
      </c>
      <c r="U1668" s="113">
        <v>0</v>
      </c>
      <c r="V1668" s="113">
        <v>0</v>
      </c>
      <c r="W1668" s="113">
        <v>0</v>
      </c>
      <c r="X1668" s="113">
        <v>0</v>
      </c>
      <c r="Y1668" s="113"/>
    </row>
    <row r="1669" spans="1:25" ht="21.75" customHeight="1" x14ac:dyDescent="0.25">
      <c r="A1669" s="118">
        <v>416</v>
      </c>
      <c r="B1669" s="183" t="s">
        <v>1770</v>
      </c>
      <c r="C1669" s="113">
        <v>3852779.52</v>
      </c>
      <c r="D1669" s="113"/>
      <c r="E1669" s="113">
        <v>0</v>
      </c>
      <c r="F1669" s="227">
        <v>2</v>
      </c>
      <c r="G1669" s="113">
        <v>3852779.52</v>
      </c>
      <c r="H1669" s="113">
        <v>0</v>
      </c>
      <c r="I1669" s="113">
        <v>0</v>
      </c>
      <c r="J1669" s="113">
        <v>0</v>
      </c>
      <c r="K1669" s="113">
        <v>0</v>
      </c>
      <c r="L1669" s="113">
        <v>0</v>
      </c>
      <c r="M1669" s="113">
        <v>0</v>
      </c>
      <c r="N1669" s="113">
        <v>0</v>
      </c>
      <c r="O1669" s="113">
        <v>0</v>
      </c>
      <c r="P1669" s="113">
        <v>0</v>
      </c>
      <c r="Q1669" s="113">
        <v>0</v>
      </c>
      <c r="R1669" s="113">
        <v>0</v>
      </c>
      <c r="S1669" s="113">
        <v>0</v>
      </c>
      <c r="T1669" s="113">
        <v>0</v>
      </c>
      <c r="U1669" s="113">
        <v>0</v>
      </c>
      <c r="V1669" s="113">
        <v>0</v>
      </c>
      <c r="W1669" s="113">
        <v>0</v>
      </c>
      <c r="X1669" s="113">
        <v>0</v>
      </c>
      <c r="Y1669" s="113"/>
    </row>
    <row r="1670" spans="1:25" ht="21.75" customHeight="1" x14ac:dyDescent="0.25">
      <c r="A1670" s="118">
        <v>417</v>
      </c>
      <c r="B1670" s="183" t="s">
        <v>1771</v>
      </c>
      <c r="C1670" s="113">
        <v>7980371.3499999996</v>
      </c>
      <c r="D1670" s="113"/>
      <c r="E1670" s="113">
        <v>0</v>
      </c>
      <c r="F1670" s="227">
        <v>4</v>
      </c>
      <c r="G1670" s="113">
        <v>7980371.3499999996</v>
      </c>
      <c r="H1670" s="113">
        <v>0</v>
      </c>
      <c r="I1670" s="113">
        <v>0</v>
      </c>
      <c r="J1670" s="113">
        <v>0</v>
      </c>
      <c r="K1670" s="113">
        <v>0</v>
      </c>
      <c r="L1670" s="113">
        <v>0</v>
      </c>
      <c r="M1670" s="113">
        <v>0</v>
      </c>
      <c r="N1670" s="113">
        <v>0</v>
      </c>
      <c r="O1670" s="113">
        <v>0</v>
      </c>
      <c r="P1670" s="113">
        <v>0</v>
      </c>
      <c r="Q1670" s="113">
        <v>0</v>
      </c>
      <c r="R1670" s="113">
        <v>0</v>
      </c>
      <c r="S1670" s="113">
        <v>0</v>
      </c>
      <c r="T1670" s="113">
        <v>0</v>
      </c>
      <c r="U1670" s="113">
        <v>0</v>
      </c>
      <c r="V1670" s="113">
        <v>0</v>
      </c>
      <c r="W1670" s="113">
        <v>0</v>
      </c>
      <c r="X1670" s="113">
        <v>0</v>
      </c>
      <c r="Y1670" s="113"/>
    </row>
    <row r="1671" spans="1:25" ht="21.75" customHeight="1" x14ac:dyDescent="0.25">
      <c r="A1671" s="118">
        <v>418</v>
      </c>
      <c r="B1671" s="183" t="s">
        <v>1772</v>
      </c>
      <c r="C1671" s="113">
        <v>6645866.7999999998</v>
      </c>
      <c r="D1671" s="113"/>
      <c r="E1671" s="113">
        <v>0</v>
      </c>
      <c r="F1671" s="227">
        <v>4</v>
      </c>
      <c r="G1671" s="113">
        <v>6645866.7999999998</v>
      </c>
      <c r="H1671" s="113">
        <v>0</v>
      </c>
      <c r="I1671" s="113">
        <v>0</v>
      </c>
      <c r="J1671" s="113">
        <v>0</v>
      </c>
      <c r="K1671" s="113">
        <v>0</v>
      </c>
      <c r="L1671" s="113">
        <v>0</v>
      </c>
      <c r="M1671" s="113">
        <v>0</v>
      </c>
      <c r="N1671" s="113">
        <v>0</v>
      </c>
      <c r="O1671" s="113">
        <v>0</v>
      </c>
      <c r="P1671" s="113">
        <v>0</v>
      </c>
      <c r="Q1671" s="113">
        <v>0</v>
      </c>
      <c r="R1671" s="113">
        <v>0</v>
      </c>
      <c r="S1671" s="113">
        <v>0</v>
      </c>
      <c r="T1671" s="113">
        <v>0</v>
      </c>
      <c r="U1671" s="113">
        <v>0</v>
      </c>
      <c r="V1671" s="113">
        <v>0</v>
      </c>
      <c r="W1671" s="113">
        <v>0</v>
      </c>
      <c r="X1671" s="113">
        <v>0</v>
      </c>
      <c r="Y1671" s="113"/>
    </row>
    <row r="1672" spans="1:25" ht="21.75" customHeight="1" x14ac:dyDescent="0.25">
      <c r="A1672" s="118">
        <v>419</v>
      </c>
      <c r="B1672" s="183" t="s">
        <v>1773</v>
      </c>
      <c r="C1672" s="113">
        <v>10786075.140000001</v>
      </c>
      <c r="D1672" s="113"/>
      <c r="E1672" s="113">
        <v>0</v>
      </c>
      <c r="F1672" s="227">
        <v>6</v>
      </c>
      <c r="G1672" s="113">
        <v>10786075.140000001</v>
      </c>
      <c r="H1672" s="113">
        <v>0</v>
      </c>
      <c r="I1672" s="113">
        <v>0</v>
      </c>
      <c r="J1672" s="113">
        <v>0</v>
      </c>
      <c r="K1672" s="113">
        <v>0</v>
      </c>
      <c r="L1672" s="113">
        <v>0</v>
      </c>
      <c r="M1672" s="113">
        <v>0</v>
      </c>
      <c r="N1672" s="113">
        <v>0</v>
      </c>
      <c r="O1672" s="113">
        <v>0</v>
      </c>
      <c r="P1672" s="113">
        <v>0</v>
      </c>
      <c r="Q1672" s="113">
        <v>0</v>
      </c>
      <c r="R1672" s="113">
        <v>0</v>
      </c>
      <c r="S1672" s="113">
        <v>0</v>
      </c>
      <c r="T1672" s="113">
        <v>0</v>
      </c>
      <c r="U1672" s="113">
        <v>0</v>
      </c>
      <c r="V1672" s="113">
        <v>0</v>
      </c>
      <c r="W1672" s="113">
        <v>0</v>
      </c>
      <c r="X1672" s="113">
        <v>0</v>
      </c>
      <c r="Y1672" s="113"/>
    </row>
    <row r="1673" spans="1:25" ht="21.75" customHeight="1" x14ac:dyDescent="0.25">
      <c r="A1673" s="118">
        <v>420</v>
      </c>
      <c r="B1673" s="183" t="s">
        <v>1774</v>
      </c>
      <c r="C1673" s="113">
        <v>3622267.29</v>
      </c>
      <c r="D1673" s="113"/>
      <c r="E1673" s="113">
        <v>0</v>
      </c>
      <c r="F1673" s="227">
        <v>2</v>
      </c>
      <c r="G1673" s="113">
        <v>3622267.29</v>
      </c>
      <c r="H1673" s="113">
        <v>0</v>
      </c>
      <c r="I1673" s="113">
        <v>0</v>
      </c>
      <c r="J1673" s="113">
        <v>0</v>
      </c>
      <c r="K1673" s="113">
        <v>0</v>
      </c>
      <c r="L1673" s="113">
        <v>0</v>
      </c>
      <c r="M1673" s="113">
        <v>0</v>
      </c>
      <c r="N1673" s="113">
        <v>0</v>
      </c>
      <c r="O1673" s="113">
        <v>0</v>
      </c>
      <c r="P1673" s="113">
        <v>0</v>
      </c>
      <c r="Q1673" s="113">
        <v>0</v>
      </c>
      <c r="R1673" s="113">
        <v>0</v>
      </c>
      <c r="S1673" s="113">
        <v>0</v>
      </c>
      <c r="T1673" s="113">
        <v>0</v>
      </c>
      <c r="U1673" s="113">
        <v>0</v>
      </c>
      <c r="V1673" s="113">
        <v>0</v>
      </c>
      <c r="W1673" s="113">
        <v>0</v>
      </c>
      <c r="X1673" s="113">
        <v>0</v>
      </c>
      <c r="Y1673" s="113"/>
    </row>
    <row r="1674" spans="1:25" ht="21.75" customHeight="1" x14ac:dyDescent="0.25">
      <c r="A1674" s="118">
        <v>421</v>
      </c>
      <c r="B1674" s="183" t="s">
        <v>1775</v>
      </c>
      <c r="C1674" s="113">
        <v>17243858.25</v>
      </c>
      <c r="D1674" s="113"/>
      <c r="E1674" s="113">
        <v>0</v>
      </c>
      <c r="F1674" s="227">
        <v>5</v>
      </c>
      <c r="G1674" s="113">
        <v>17243858.25</v>
      </c>
      <c r="H1674" s="113">
        <v>0</v>
      </c>
      <c r="I1674" s="113">
        <v>0</v>
      </c>
      <c r="J1674" s="113">
        <v>0</v>
      </c>
      <c r="K1674" s="113">
        <v>0</v>
      </c>
      <c r="L1674" s="113">
        <v>0</v>
      </c>
      <c r="M1674" s="113">
        <v>0</v>
      </c>
      <c r="N1674" s="113">
        <v>0</v>
      </c>
      <c r="O1674" s="113">
        <v>0</v>
      </c>
      <c r="P1674" s="113">
        <v>0</v>
      </c>
      <c r="Q1674" s="113">
        <v>0</v>
      </c>
      <c r="R1674" s="113">
        <v>0</v>
      </c>
      <c r="S1674" s="113">
        <v>0</v>
      </c>
      <c r="T1674" s="113">
        <v>0</v>
      </c>
      <c r="U1674" s="113">
        <v>0</v>
      </c>
      <c r="V1674" s="113">
        <v>0</v>
      </c>
      <c r="W1674" s="113">
        <v>0</v>
      </c>
      <c r="X1674" s="113">
        <v>0</v>
      </c>
      <c r="Y1674" s="113"/>
    </row>
    <row r="1675" spans="1:25" ht="21.75" customHeight="1" x14ac:dyDescent="0.25">
      <c r="A1675" s="118">
        <v>422</v>
      </c>
      <c r="B1675" s="183" t="s">
        <v>1776</v>
      </c>
      <c r="C1675" s="113">
        <v>36179362.380000003</v>
      </c>
      <c r="D1675" s="113"/>
      <c r="E1675" s="113">
        <v>0</v>
      </c>
      <c r="F1675" s="227">
        <v>3</v>
      </c>
      <c r="G1675" s="113">
        <v>36179362.380000003</v>
      </c>
      <c r="H1675" s="113">
        <v>0</v>
      </c>
      <c r="I1675" s="113">
        <v>0</v>
      </c>
      <c r="J1675" s="113">
        <v>0</v>
      </c>
      <c r="K1675" s="113">
        <v>0</v>
      </c>
      <c r="L1675" s="113">
        <v>0</v>
      </c>
      <c r="M1675" s="113">
        <v>0</v>
      </c>
      <c r="N1675" s="113">
        <v>0</v>
      </c>
      <c r="O1675" s="113">
        <v>0</v>
      </c>
      <c r="P1675" s="113">
        <v>0</v>
      </c>
      <c r="Q1675" s="113">
        <v>0</v>
      </c>
      <c r="R1675" s="113">
        <v>0</v>
      </c>
      <c r="S1675" s="113">
        <v>0</v>
      </c>
      <c r="T1675" s="113">
        <v>0</v>
      </c>
      <c r="U1675" s="113">
        <v>0</v>
      </c>
      <c r="V1675" s="113">
        <v>0</v>
      </c>
      <c r="W1675" s="113">
        <v>0</v>
      </c>
      <c r="X1675" s="113">
        <v>0</v>
      </c>
      <c r="Y1675" s="113"/>
    </row>
    <row r="1676" spans="1:25" ht="21.75" customHeight="1" x14ac:dyDescent="0.25">
      <c r="A1676" s="118">
        <v>423</v>
      </c>
      <c r="B1676" s="183" t="s">
        <v>1778</v>
      </c>
      <c r="C1676" s="113">
        <v>3678804.44</v>
      </c>
      <c r="D1676" s="113"/>
      <c r="E1676" s="113">
        <v>0</v>
      </c>
      <c r="F1676" s="227">
        <v>2</v>
      </c>
      <c r="G1676" s="113">
        <v>3678804.44</v>
      </c>
      <c r="H1676" s="113">
        <v>0</v>
      </c>
      <c r="I1676" s="113">
        <v>0</v>
      </c>
      <c r="J1676" s="113">
        <v>0</v>
      </c>
      <c r="K1676" s="113">
        <v>0</v>
      </c>
      <c r="L1676" s="113">
        <v>0</v>
      </c>
      <c r="M1676" s="113">
        <v>0</v>
      </c>
      <c r="N1676" s="113">
        <v>0</v>
      </c>
      <c r="O1676" s="113">
        <v>0</v>
      </c>
      <c r="P1676" s="113">
        <v>0</v>
      </c>
      <c r="Q1676" s="113">
        <v>0</v>
      </c>
      <c r="R1676" s="113">
        <v>0</v>
      </c>
      <c r="S1676" s="113">
        <v>0</v>
      </c>
      <c r="T1676" s="113">
        <v>0</v>
      </c>
      <c r="U1676" s="113">
        <v>0</v>
      </c>
      <c r="V1676" s="113">
        <v>0</v>
      </c>
      <c r="W1676" s="113">
        <v>0</v>
      </c>
      <c r="X1676" s="113">
        <v>0</v>
      </c>
      <c r="Y1676" s="113"/>
    </row>
    <row r="1677" spans="1:25" ht="21.75" customHeight="1" x14ac:dyDescent="0.25">
      <c r="A1677" s="118">
        <v>424</v>
      </c>
      <c r="B1677" s="183" t="s">
        <v>1779</v>
      </c>
      <c r="C1677" s="113">
        <v>3584702.33</v>
      </c>
      <c r="D1677" s="113"/>
      <c r="E1677" s="113">
        <v>0</v>
      </c>
      <c r="F1677" s="227">
        <v>2</v>
      </c>
      <c r="G1677" s="113">
        <v>3584702.33</v>
      </c>
      <c r="H1677" s="113">
        <v>0</v>
      </c>
      <c r="I1677" s="113">
        <v>0</v>
      </c>
      <c r="J1677" s="113">
        <v>0</v>
      </c>
      <c r="K1677" s="113">
        <v>0</v>
      </c>
      <c r="L1677" s="113">
        <v>0</v>
      </c>
      <c r="M1677" s="113">
        <v>0</v>
      </c>
      <c r="N1677" s="113">
        <v>0</v>
      </c>
      <c r="O1677" s="113">
        <v>0</v>
      </c>
      <c r="P1677" s="113">
        <v>0</v>
      </c>
      <c r="Q1677" s="113">
        <v>0</v>
      </c>
      <c r="R1677" s="113">
        <v>0</v>
      </c>
      <c r="S1677" s="113">
        <v>0</v>
      </c>
      <c r="T1677" s="113">
        <v>0</v>
      </c>
      <c r="U1677" s="113">
        <v>0</v>
      </c>
      <c r="V1677" s="113">
        <v>0</v>
      </c>
      <c r="W1677" s="113">
        <v>0</v>
      </c>
      <c r="X1677" s="113">
        <v>0</v>
      </c>
      <c r="Y1677" s="113"/>
    </row>
    <row r="1678" spans="1:25" ht="21.75" customHeight="1" x14ac:dyDescent="0.25">
      <c r="A1678" s="118">
        <v>425</v>
      </c>
      <c r="B1678" s="183" t="s">
        <v>1780</v>
      </c>
      <c r="C1678" s="113">
        <v>3656322.38</v>
      </c>
      <c r="D1678" s="113"/>
      <c r="E1678" s="113">
        <v>0</v>
      </c>
      <c r="F1678" s="227">
        <v>2</v>
      </c>
      <c r="G1678" s="113">
        <v>3656322.38</v>
      </c>
      <c r="H1678" s="113">
        <v>0</v>
      </c>
      <c r="I1678" s="113">
        <v>0</v>
      </c>
      <c r="J1678" s="113">
        <v>0</v>
      </c>
      <c r="K1678" s="113">
        <v>0</v>
      </c>
      <c r="L1678" s="113">
        <v>0</v>
      </c>
      <c r="M1678" s="113">
        <v>0</v>
      </c>
      <c r="N1678" s="113">
        <v>0</v>
      </c>
      <c r="O1678" s="113">
        <v>0</v>
      </c>
      <c r="P1678" s="113">
        <v>0</v>
      </c>
      <c r="Q1678" s="113">
        <v>0</v>
      </c>
      <c r="R1678" s="113">
        <v>0</v>
      </c>
      <c r="S1678" s="113">
        <v>0</v>
      </c>
      <c r="T1678" s="113">
        <v>0</v>
      </c>
      <c r="U1678" s="113">
        <v>0</v>
      </c>
      <c r="V1678" s="113">
        <v>0</v>
      </c>
      <c r="W1678" s="113">
        <v>0</v>
      </c>
      <c r="X1678" s="113">
        <v>0</v>
      </c>
      <c r="Y1678" s="113"/>
    </row>
    <row r="1679" spans="1:25" ht="21.75" customHeight="1" x14ac:dyDescent="0.25">
      <c r="A1679" s="118">
        <v>426</v>
      </c>
      <c r="B1679" s="183" t="s">
        <v>1781</v>
      </c>
      <c r="C1679" s="113">
        <v>3676651.1</v>
      </c>
      <c r="D1679" s="113"/>
      <c r="E1679" s="113">
        <v>0</v>
      </c>
      <c r="F1679" s="227">
        <v>2</v>
      </c>
      <c r="G1679" s="113">
        <v>3676651.1</v>
      </c>
      <c r="H1679" s="113">
        <v>0</v>
      </c>
      <c r="I1679" s="113">
        <v>0</v>
      </c>
      <c r="J1679" s="113">
        <v>0</v>
      </c>
      <c r="K1679" s="113">
        <v>0</v>
      </c>
      <c r="L1679" s="113">
        <v>0</v>
      </c>
      <c r="M1679" s="113">
        <v>0</v>
      </c>
      <c r="N1679" s="113">
        <v>0</v>
      </c>
      <c r="O1679" s="113">
        <v>0</v>
      </c>
      <c r="P1679" s="113">
        <v>0</v>
      </c>
      <c r="Q1679" s="113">
        <v>0</v>
      </c>
      <c r="R1679" s="113">
        <v>0</v>
      </c>
      <c r="S1679" s="113">
        <v>0</v>
      </c>
      <c r="T1679" s="113">
        <v>0</v>
      </c>
      <c r="U1679" s="113">
        <v>0</v>
      </c>
      <c r="V1679" s="113">
        <v>0</v>
      </c>
      <c r="W1679" s="113">
        <v>0</v>
      </c>
      <c r="X1679" s="113">
        <v>0</v>
      </c>
      <c r="Y1679" s="113"/>
    </row>
    <row r="1680" spans="1:25" ht="21.75" customHeight="1" x14ac:dyDescent="0.25">
      <c r="A1680" s="118">
        <v>427</v>
      </c>
      <c r="B1680" s="183" t="s">
        <v>1782</v>
      </c>
      <c r="C1680" s="113">
        <v>7311316.71</v>
      </c>
      <c r="D1680" s="113"/>
      <c r="E1680" s="113">
        <v>0</v>
      </c>
      <c r="F1680" s="227">
        <v>4</v>
      </c>
      <c r="G1680" s="113">
        <v>7311316.71</v>
      </c>
      <c r="H1680" s="113">
        <v>0</v>
      </c>
      <c r="I1680" s="113">
        <v>0</v>
      </c>
      <c r="J1680" s="113">
        <v>0</v>
      </c>
      <c r="K1680" s="113">
        <v>0</v>
      </c>
      <c r="L1680" s="113">
        <v>0</v>
      </c>
      <c r="M1680" s="113">
        <v>0</v>
      </c>
      <c r="N1680" s="113">
        <v>0</v>
      </c>
      <c r="O1680" s="113">
        <v>0</v>
      </c>
      <c r="P1680" s="113">
        <v>0</v>
      </c>
      <c r="Q1680" s="113">
        <v>0</v>
      </c>
      <c r="R1680" s="113">
        <v>0</v>
      </c>
      <c r="S1680" s="113">
        <v>0</v>
      </c>
      <c r="T1680" s="113">
        <v>0</v>
      </c>
      <c r="U1680" s="113">
        <v>0</v>
      </c>
      <c r="V1680" s="113">
        <v>0</v>
      </c>
      <c r="W1680" s="113">
        <v>0</v>
      </c>
      <c r="X1680" s="113">
        <v>0</v>
      </c>
      <c r="Y1680" s="113"/>
    </row>
    <row r="1681" spans="1:25" ht="21.75" customHeight="1" x14ac:dyDescent="0.25">
      <c r="A1681" s="118">
        <v>428</v>
      </c>
      <c r="B1681" s="183" t="s">
        <v>1783</v>
      </c>
      <c r="C1681" s="113">
        <v>11518591.789999999</v>
      </c>
      <c r="D1681" s="113"/>
      <c r="E1681" s="113">
        <v>0</v>
      </c>
      <c r="F1681" s="227">
        <v>6</v>
      </c>
      <c r="G1681" s="113">
        <v>11518591.789999999</v>
      </c>
      <c r="H1681" s="113">
        <v>0</v>
      </c>
      <c r="I1681" s="113">
        <v>0</v>
      </c>
      <c r="J1681" s="113">
        <v>0</v>
      </c>
      <c r="K1681" s="113">
        <v>0</v>
      </c>
      <c r="L1681" s="113">
        <v>0</v>
      </c>
      <c r="M1681" s="113">
        <v>0</v>
      </c>
      <c r="N1681" s="113">
        <v>0</v>
      </c>
      <c r="O1681" s="113">
        <v>0</v>
      </c>
      <c r="P1681" s="113">
        <v>0</v>
      </c>
      <c r="Q1681" s="113">
        <v>0</v>
      </c>
      <c r="R1681" s="113">
        <v>0</v>
      </c>
      <c r="S1681" s="113">
        <v>0</v>
      </c>
      <c r="T1681" s="113">
        <v>0</v>
      </c>
      <c r="U1681" s="113">
        <v>0</v>
      </c>
      <c r="V1681" s="113">
        <v>0</v>
      </c>
      <c r="W1681" s="113">
        <v>0</v>
      </c>
      <c r="X1681" s="113">
        <v>0</v>
      </c>
      <c r="Y1681" s="113"/>
    </row>
    <row r="1682" spans="1:25" ht="21.75" customHeight="1" x14ac:dyDescent="0.25">
      <c r="A1682" s="118">
        <v>429</v>
      </c>
      <c r="B1682" s="183" t="s">
        <v>1784</v>
      </c>
      <c r="C1682" s="113">
        <v>3657432.26</v>
      </c>
      <c r="D1682" s="113"/>
      <c r="E1682" s="113">
        <v>0</v>
      </c>
      <c r="F1682" s="227">
        <v>2</v>
      </c>
      <c r="G1682" s="113">
        <v>3657432.26</v>
      </c>
      <c r="H1682" s="113">
        <v>0</v>
      </c>
      <c r="I1682" s="113">
        <v>0</v>
      </c>
      <c r="J1682" s="113">
        <v>0</v>
      </c>
      <c r="K1682" s="113">
        <v>0</v>
      </c>
      <c r="L1682" s="113">
        <v>0</v>
      </c>
      <c r="M1682" s="113">
        <v>0</v>
      </c>
      <c r="N1682" s="113">
        <v>0</v>
      </c>
      <c r="O1682" s="113">
        <v>0</v>
      </c>
      <c r="P1682" s="113">
        <v>0</v>
      </c>
      <c r="Q1682" s="113">
        <v>0</v>
      </c>
      <c r="R1682" s="113">
        <v>0</v>
      </c>
      <c r="S1682" s="113">
        <v>0</v>
      </c>
      <c r="T1682" s="113">
        <v>0</v>
      </c>
      <c r="U1682" s="113">
        <v>0</v>
      </c>
      <c r="V1682" s="113">
        <v>0</v>
      </c>
      <c r="W1682" s="113">
        <v>0</v>
      </c>
      <c r="X1682" s="113">
        <v>0</v>
      </c>
      <c r="Y1682" s="113"/>
    </row>
    <row r="1683" spans="1:25" ht="21.75" customHeight="1" x14ac:dyDescent="0.25">
      <c r="A1683" s="118">
        <v>430</v>
      </c>
      <c r="B1683" s="183" t="s">
        <v>1785</v>
      </c>
      <c r="C1683" s="113">
        <v>9403191.4900000002</v>
      </c>
      <c r="D1683" s="113"/>
      <c r="E1683" s="113">
        <v>0</v>
      </c>
      <c r="F1683" s="227">
        <v>5</v>
      </c>
      <c r="G1683" s="113">
        <v>9403191.4900000002</v>
      </c>
      <c r="H1683" s="113">
        <v>0</v>
      </c>
      <c r="I1683" s="113">
        <v>0</v>
      </c>
      <c r="J1683" s="113">
        <v>0</v>
      </c>
      <c r="K1683" s="113">
        <v>0</v>
      </c>
      <c r="L1683" s="113">
        <v>0</v>
      </c>
      <c r="M1683" s="113">
        <v>0</v>
      </c>
      <c r="N1683" s="113">
        <v>0</v>
      </c>
      <c r="O1683" s="113">
        <v>0</v>
      </c>
      <c r="P1683" s="113">
        <v>0</v>
      </c>
      <c r="Q1683" s="113">
        <v>0</v>
      </c>
      <c r="R1683" s="113">
        <v>0</v>
      </c>
      <c r="S1683" s="113">
        <v>0</v>
      </c>
      <c r="T1683" s="113">
        <v>0</v>
      </c>
      <c r="U1683" s="113">
        <v>0</v>
      </c>
      <c r="V1683" s="113">
        <v>0</v>
      </c>
      <c r="W1683" s="113">
        <v>0</v>
      </c>
      <c r="X1683" s="113">
        <v>0</v>
      </c>
      <c r="Y1683" s="113"/>
    </row>
    <row r="1684" spans="1:25" ht="21.75" customHeight="1" x14ac:dyDescent="0.25">
      <c r="A1684" s="118">
        <v>431</v>
      </c>
      <c r="B1684" s="183" t="s">
        <v>1786</v>
      </c>
      <c r="C1684" s="113">
        <v>7260660.9400000004</v>
      </c>
      <c r="D1684" s="113"/>
      <c r="E1684" s="113">
        <v>0</v>
      </c>
      <c r="F1684" s="227">
        <v>4</v>
      </c>
      <c r="G1684" s="113">
        <v>7260660.9400000004</v>
      </c>
      <c r="H1684" s="113">
        <v>0</v>
      </c>
      <c r="I1684" s="113">
        <v>0</v>
      </c>
      <c r="J1684" s="113">
        <v>0</v>
      </c>
      <c r="K1684" s="113">
        <v>0</v>
      </c>
      <c r="L1684" s="113">
        <v>0</v>
      </c>
      <c r="M1684" s="113">
        <v>0</v>
      </c>
      <c r="N1684" s="113">
        <v>0</v>
      </c>
      <c r="O1684" s="113">
        <v>0</v>
      </c>
      <c r="P1684" s="113">
        <v>0</v>
      </c>
      <c r="Q1684" s="113">
        <v>0</v>
      </c>
      <c r="R1684" s="113">
        <v>0</v>
      </c>
      <c r="S1684" s="113">
        <v>0</v>
      </c>
      <c r="T1684" s="113">
        <v>0</v>
      </c>
      <c r="U1684" s="113">
        <v>0</v>
      </c>
      <c r="V1684" s="113">
        <v>0</v>
      </c>
      <c r="W1684" s="113">
        <v>0</v>
      </c>
      <c r="X1684" s="113">
        <v>0</v>
      </c>
      <c r="Y1684" s="113"/>
    </row>
    <row r="1685" spans="1:25" ht="21.75" customHeight="1" x14ac:dyDescent="0.25">
      <c r="A1685" s="118">
        <v>432</v>
      </c>
      <c r="B1685" s="183" t="s">
        <v>1787</v>
      </c>
      <c r="C1685" s="113">
        <v>7226710.1900000004</v>
      </c>
      <c r="D1685" s="113"/>
      <c r="E1685" s="113">
        <v>0</v>
      </c>
      <c r="F1685" s="227">
        <v>4</v>
      </c>
      <c r="G1685" s="113">
        <v>7226710.1900000004</v>
      </c>
      <c r="H1685" s="113">
        <v>0</v>
      </c>
      <c r="I1685" s="113">
        <v>0</v>
      </c>
      <c r="J1685" s="113">
        <v>0</v>
      </c>
      <c r="K1685" s="113">
        <v>0</v>
      </c>
      <c r="L1685" s="113">
        <v>0</v>
      </c>
      <c r="M1685" s="113">
        <v>0</v>
      </c>
      <c r="N1685" s="113">
        <v>0</v>
      </c>
      <c r="O1685" s="113">
        <v>0</v>
      </c>
      <c r="P1685" s="113">
        <v>0</v>
      </c>
      <c r="Q1685" s="113">
        <v>0</v>
      </c>
      <c r="R1685" s="113">
        <v>0</v>
      </c>
      <c r="S1685" s="113">
        <v>0</v>
      </c>
      <c r="T1685" s="113">
        <v>0</v>
      </c>
      <c r="U1685" s="113">
        <v>0</v>
      </c>
      <c r="V1685" s="113">
        <v>0</v>
      </c>
      <c r="W1685" s="113">
        <v>0</v>
      </c>
      <c r="X1685" s="113">
        <v>0</v>
      </c>
      <c r="Y1685" s="113"/>
    </row>
    <row r="1686" spans="1:25" ht="21.75" customHeight="1" x14ac:dyDescent="0.25">
      <c r="A1686" s="118">
        <v>433</v>
      </c>
      <c r="B1686" s="183" t="s">
        <v>1788</v>
      </c>
      <c r="C1686" s="113">
        <v>6206850.0899999999</v>
      </c>
      <c r="D1686" s="113"/>
      <c r="E1686" s="113">
        <v>0</v>
      </c>
      <c r="F1686" s="227">
        <v>2</v>
      </c>
      <c r="G1686" s="113">
        <v>6206850.0899999999</v>
      </c>
      <c r="H1686" s="113">
        <v>0</v>
      </c>
      <c r="I1686" s="113">
        <v>0</v>
      </c>
      <c r="J1686" s="113">
        <v>0</v>
      </c>
      <c r="K1686" s="113">
        <v>0</v>
      </c>
      <c r="L1686" s="113">
        <v>0</v>
      </c>
      <c r="M1686" s="113">
        <v>0</v>
      </c>
      <c r="N1686" s="113">
        <v>0</v>
      </c>
      <c r="O1686" s="113">
        <v>0</v>
      </c>
      <c r="P1686" s="113">
        <v>0</v>
      </c>
      <c r="Q1686" s="113">
        <v>0</v>
      </c>
      <c r="R1686" s="113">
        <v>0</v>
      </c>
      <c r="S1686" s="113">
        <v>0</v>
      </c>
      <c r="T1686" s="113">
        <v>0</v>
      </c>
      <c r="U1686" s="113">
        <v>0</v>
      </c>
      <c r="V1686" s="113">
        <v>0</v>
      </c>
      <c r="W1686" s="113">
        <v>0</v>
      </c>
      <c r="X1686" s="113">
        <v>0</v>
      </c>
      <c r="Y1686" s="113"/>
    </row>
    <row r="1687" spans="1:25" ht="21.75" customHeight="1" x14ac:dyDescent="0.25">
      <c r="A1687" s="118">
        <v>434</v>
      </c>
      <c r="B1687" s="183" t="s">
        <v>1789</v>
      </c>
      <c r="C1687" s="113">
        <v>3671215.56</v>
      </c>
      <c r="D1687" s="113"/>
      <c r="E1687" s="113">
        <v>0</v>
      </c>
      <c r="F1687" s="227">
        <v>1</v>
      </c>
      <c r="G1687" s="113">
        <v>3671215.56</v>
      </c>
      <c r="H1687" s="113">
        <v>0</v>
      </c>
      <c r="I1687" s="113">
        <v>0</v>
      </c>
      <c r="J1687" s="113">
        <v>0</v>
      </c>
      <c r="K1687" s="113">
        <v>0</v>
      </c>
      <c r="L1687" s="113">
        <v>0</v>
      </c>
      <c r="M1687" s="113">
        <v>0</v>
      </c>
      <c r="N1687" s="113">
        <v>0</v>
      </c>
      <c r="O1687" s="113">
        <v>0</v>
      </c>
      <c r="P1687" s="113">
        <v>0</v>
      </c>
      <c r="Q1687" s="113">
        <v>0</v>
      </c>
      <c r="R1687" s="113">
        <v>0</v>
      </c>
      <c r="S1687" s="113">
        <v>0</v>
      </c>
      <c r="T1687" s="113">
        <v>0</v>
      </c>
      <c r="U1687" s="113">
        <v>0</v>
      </c>
      <c r="V1687" s="113">
        <v>0</v>
      </c>
      <c r="W1687" s="113">
        <v>0</v>
      </c>
      <c r="X1687" s="113">
        <v>0</v>
      </c>
      <c r="Y1687" s="113"/>
    </row>
    <row r="1688" spans="1:25" ht="21.75" customHeight="1" x14ac:dyDescent="0.25">
      <c r="A1688" s="118">
        <v>435</v>
      </c>
      <c r="B1688" s="183" t="s">
        <v>1790</v>
      </c>
      <c r="C1688" s="113">
        <v>3414996</v>
      </c>
      <c r="D1688" s="113"/>
      <c r="E1688" s="113">
        <v>0</v>
      </c>
      <c r="F1688" s="227">
        <v>1</v>
      </c>
      <c r="G1688" s="113">
        <v>3414996</v>
      </c>
      <c r="H1688" s="113">
        <v>0</v>
      </c>
      <c r="I1688" s="113">
        <v>0</v>
      </c>
      <c r="J1688" s="113">
        <v>0</v>
      </c>
      <c r="K1688" s="113">
        <v>0</v>
      </c>
      <c r="L1688" s="113">
        <v>0</v>
      </c>
      <c r="M1688" s="113">
        <v>0</v>
      </c>
      <c r="N1688" s="113">
        <v>0</v>
      </c>
      <c r="O1688" s="113">
        <v>0</v>
      </c>
      <c r="P1688" s="113">
        <v>0</v>
      </c>
      <c r="Q1688" s="113">
        <v>0</v>
      </c>
      <c r="R1688" s="113">
        <v>0</v>
      </c>
      <c r="S1688" s="113">
        <v>0</v>
      </c>
      <c r="T1688" s="113">
        <v>0</v>
      </c>
      <c r="U1688" s="113">
        <v>0</v>
      </c>
      <c r="V1688" s="113">
        <v>0</v>
      </c>
      <c r="W1688" s="113">
        <v>0</v>
      </c>
      <c r="X1688" s="113">
        <v>0</v>
      </c>
      <c r="Y1688" s="113"/>
    </row>
    <row r="1689" spans="1:25" ht="21.75" customHeight="1" x14ac:dyDescent="0.25">
      <c r="A1689" s="118">
        <v>436</v>
      </c>
      <c r="B1689" s="183" t="s">
        <v>1791</v>
      </c>
      <c r="C1689" s="113">
        <v>2255225.41</v>
      </c>
      <c r="D1689" s="113"/>
      <c r="E1689" s="113">
        <v>0</v>
      </c>
      <c r="F1689" s="227">
        <v>1</v>
      </c>
      <c r="G1689" s="113">
        <v>2255225.41</v>
      </c>
      <c r="H1689" s="113">
        <v>0</v>
      </c>
      <c r="I1689" s="113">
        <v>0</v>
      </c>
      <c r="J1689" s="113">
        <v>0</v>
      </c>
      <c r="K1689" s="113">
        <v>0</v>
      </c>
      <c r="L1689" s="113">
        <v>0</v>
      </c>
      <c r="M1689" s="113">
        <v>0</v>
      </c>
      <c r="N1689" s="113">
        <v>0</v>
      </c>
      <c r="O1689" s="113">
        <v>0</v>
      </c>
      <c r="P1689" s="113">
        <v>0</v>
      </c>
      <c r="Q1689" s="113">
        <v>0</v>
      </c>
      <c r="R1689" s="113">
        <v>0</v>
      </c>
      <c r="S1689" s="113">
        <v>0</v>
      </c>
      <c r="T1689" s="113">
        <v>0</v>
      </c>
      <c r="U1689" s="113">
        <v>0</v>
      </c>
      <c r="V1689" s="113">
        <v>0</v>
      </c>
      <c r="W1689" s="113">
        <v>0</v>
      </c>
      <c r="X1689" s="113">
        <v>0</v>
      </c>
      <c r="Y1689" s="113"/>
    </row>
    <row r="1690" spans="1:25" ht="21.75" customHeight="1" x14ac:dyDescent="0.25">
      <c r="A1690" s="118">
        <v>437</v>
      </c>
      <c r="B1690" s="183" t="s">
        <v>1792</v>
      </c>
      <c r="C1690" s="113">
        <v>2271636.37</v>
      </c>
      <c r="D1690" s="113"/>
      <c r="E1690" s="113">
        <v>0</v>
      </c>
      <c r="F1690" s="227">
        <v>1</v>
      </c>
      <c r="G1690" s="113">
        <v>2271636.37</v>
      </c>
      <c r="H1690" s="113">
        <v>0</v>
      </c>
      <c r="I1690" s="113">
        <v>0</v>
      </c>
      <c r="J1690" s="113">
        <v>0</v>
      </c>
      <c r="K1690" s="113">
        <v>0</v>
      </c>
      <c r="L1690" s="113">
        <v>0</v>
      </c>
      <c r="M1690" s="113">
        <v>0</v>
      </c>
      <c r="N1690" s="113">
        <v>0</v>
      </c>
      <c r="O1690" s="113">
        <v>0</v>
      </c>
      <c r="P1690" s="113">
        <v>0</v>
      </c>
      <c r="Q1690" s="113">
        <v>0</v>
      </c>
      <c r="R1690" s="113">
        <v>0</v>
      </c>
      <c r="S1690" s="113">
        <v>0</v>
      </c>
      <c r="T1690" s="113">
        <v>0</v>
      </c>
      <c r="U1690" s="113">
        <v>0</v>
      </c>
      <c r="V1690" s="113">
        <v>0</v>
      </c>
      <c r="W1690" s="113">
        <v>0</v>
      </c>
      <c r="X1690" s="113">
        <v>0</v>
      </c>
      <c r="Y1690" s="113"/>
    </row>
    <row r="1691" spans="1:25" ht="21.75" customHeight="1" x14ac:dyDescent="0.25">
      <c r="A1691" s="118">
        <v>438</v>
      </c>
      <c r="B1691" s="183" t="s">
        <v>1793</v>
      </c>
      <c r="C1691" s="113">
        <v>3276204.87</v>
      </c>
      <c r="D1691" s="113"/>
      <c r="E1691" s="113">
        <v>0</v>
      </c>
      <c r="F1691" s="227">
        <v>1</v>
      </c>
      <c r="G1691" s="113">
        <v>3276204.87</v>
      </c>
      <c r="H1691" s="113">
        <v>0</v>
      </c>
      <c r="I1691" s="113">
        <v>0</v>
      </c>
      <c r="J1691" s="113">
        <v>0</v>
      </c>
      <c r="K1691" s="113">
        <v>0</v>
      </c>
      <c r="L1691" s="113">
        <v>0</v>
      </c>
      <c r="M1691" s="113">
        <v>0</v>
      </c>
      <c r="N1691" s="113">
        <v>0</v>
      </c>
      <c r="O1691" s="113">
        <v>0</v>
      </c>
      <c r="P1691" s="113">
        <v>0</v>
      </c>
      <c r="Q1691" s="113">
        <v>0</v>
      </c>
      <c r="R1691" s="113">
        <v>0</v>
      </c>
      <c r="S1691" s="113">
        <v>0</v>
      </c>
      <c r="T1691" s="113">
        <v>0</v>
      </c>
      <c r="U1691" s="113">
        <v>0</v>
      </c>
      <c r="V1691" s="113">
        <v>0</v>
      </c>
      <c r="W1691" s="113">
        <v>0</v>
      </c>
      <c r="X1691" s="113">
        <v>0</v>
      </c>
      <c r="Y1691" s="113"/>
    </row>
    <row r="1692" spans="1:25" ht="21.75" customHeight="1" x14ac:dyDescent="0.25">
      <c r="A1692" s="118">
        <v>439</v>
      </c>
      <c r="B1692" s="183" t="s">
        <v>1794</v>
      </c>
      <c r="C1692" s="113">
        <v>10721474.800000001</v>
      </c>
      <c r="D1692" s="113"/>
      <c r="E1692" s="113">
        <v>0</v>
      </c>
      <c r="F1692" s="227">
        <v>6</v>
      </c>
      <c r="G1692" s="113">
        <v>10721474.800000001</v>
      </c>
      <c r="H1692" s="113">
        <v>0</v>
      </c>
      <c r="I1692" s="113">
        <v>0</v>
      </c>
      <c r="J1692" s="113">
        <v>0</v>
      </c>
      <c r="K1692" s="113">
        <v>0</v>
      </c>
      <c r="L1692" s="113">
        <v>0</v>
      </c>
      <c r="M1692" s="113">
        <v>0</v>
      </c>
      <c r="N1692" s="113">
        <v>0</v>
      </c>
      <c r="O1692" s="113">
        <v>0</v>
      </c>
      <c r="P1692" s="113">
        <v>0</v>
      </c>
      <c r="Q1692" s="113">
        <v>0</v>
      </c>
      <c r="R1692" s="113">
        <v>0</v>
      </c>
      <c r="S1692" s="113">
        <v>0</v>
      </c>
      <c r="T1692" s="113">
        <v>0</v>
      </c>
      <c r="U1692" s="113">
        <v>0</v>
      </c>
      <c r="V1692" s="113">
        <v>0</v>
      </c>
      <c r="W1692" s="113">
        <v>0</v>
      </c>
      <c r="X1692" s="113">
        <v>0</v>
      </c>
      <c r="Y1692" s="113"/>
    </row>
    <row r="1693" spans="1:25" ht="21.75" customHeight="1" x14ac:dyDescent="0.25">
      <c r="A1693" s="118">
        <v>440</v>
      </c>
      <c r="B1693" s="183" t="s">
        <v>1795</v>
      </c>
      <c r="C1693" s="113">
        <v>10734091.32</v>
      </c>
      <c r="D1693" s="113"/>
      <c r="E1693" s="113">
        <v>0</v>
      </c>
      <c r="F1693" s="227">
        <v>6</v>
      </c>
      <c r="G1693" s="113">
        <v>10734091.32</v>
      </c>
      <c r="H1693" s="113">
        <v>0</v>
      </c>
      <c r="I1693" s="113">
        <v>0</v>
      </c>
      <c r="J1693" s="113">
        <v>0</v>
      </c>
      <c r="K1693" s="113">
        <v>0</v>
      </c>
      <c r="L1693" s="113">
        <v>0</v>
      </c>
      <c r="M1693" s="113">
        <v>0</v>
      </c>
      <c r="N1693" s="113">
        <v>0</v>
      </c>
      <c r="O1693" s="113">
        <v>0</v>
      </c>
      <c r="P1693" s="113">
        <v>0</v>
      </c>
      <c r="Q1693" s="113">
        <v>0</v>
      </c>
      <c r="R1693" s="113">
        <v>0</v>
      </c>
      <c r="S1693" s="113">
        <v>0</v>
      </c>
      <c r="T1693" s="113">
        <v>0</v>
      </c>
      <c r="U1693" s="113">
        <v>0</v>
      </c>
      <c r="V1693" s="113">
        <v>0</v>
      </c>
      <c r="W1693" s="113">
        <v>0</v>
      </c>
      <c r="X1693" s="113">
        <v>0</v>
      </c>
      <c r="Y1693" s="113"/>
    </row>
    <row r="1694" spans="1:25" ht="21.75" customHeight="1" x14ac:dyDescent="0.25">
      <c r="A1694" s="118">
        <v>441</v>
      </c>
      <c r="B1694" s="183" t="s">
        <v>1796</v>
      </c>
      <c r="C1694" s="113">
        <v>10905125.699999999</v>
      </c>
      <c r="D1694" s="113"/>
      <c r="E1694" s="113">
        <v>0</v>
      </c>
      <c r="F1694" s="227">
        <v>6</v>
      </c>
      <c r="G1694" s="113">
        <v>10905125.699999999</v>
      </c>
      <c r="H1694" s="113">
        <v>0</v>
      </c>
      <c r="I1694" s="113">
        <v>0</v>
      </c>
      <c r="J1694" s="113">
        <v>0</v>
      </c>
      <c r="K1694" s="113">
        <v>0</v>
      </c>
      <c r="L1694" s="113">
        <v>0</v>
      </c>
      <c r="M1694" s="113">
        <v>0</v>
      </c>
      <c r="N1694" s="113">
        <v>0</v>
      </c>
      <c r="O1694" s="113">
        <v>0</v>
      </c>
      <c r="P1694" s="113">
        <v>0</v>
      </c>
      <c r="Q1694" s="113">
        <v>0</v>
      </c>
      <c r="R1694" s="113">
        <v>0</v>
      </c>
      <c r="S1694" s="113">
        <v>0</v>
      </c>
      <c r="T1694" s="113">
        <v>0</v>
      </c>
      <c r="U1694" s="113">
        <v>0</v>
      </c>
      <c r="V1694" s="113">
        <v>0</v>
      </c>
      <c r="W1694" s="113">
        <v>0</v>
      </c>
      <c r="X1694" s="113">
        <v>0</v>
      </c>
      <c r="Y1694" s="113"/>
    </row>
    <row r="1695" spans="1:25" ht="21.75" customHeight="1" x14ac:dyDescent="0.25">
      <c r="A1695" s="118">
        <v>442</v>
      </c>
      <c r="B1695" s="183" t="s">
        <v>1797</v>
      </c>
      <c r="C1695" s="113">
        <v>4029126.11</v>
      </c>
      <c r="D1695" s="113"/>
      <c r="E1695" s="113">
        <v>0</v>
      </c>
      <c r="F1695" s="227">
        <v>1</v>
      </c>
      <c r="G1695" s="113">
        <v>4029126.11</v>
      </c>
      <c r="H1695" s="113">
        <v>0</v>
      </c>
      <c r="I1695" s="113">
        <v>0</v>
      </c>
      <c r="J1695" s="113">
        <v>0</v>
      </c>
      <c r="K1695" s="113">
        <v>0</v>
      </c>
      <c r="L1695" s="113">
        <v>0</v>
      </c>
      <c r="M1695" s="113">
        <v>0</v>
      </c>
      <c r="N1695" s="113">
        <v>0</v>
      </c>
      <c r="O1695" s="113">
        <v>0</v>
      </c>
      <c r="P1695" s="113">
        <v>0</v>
      </c>
      <c r="Q1695" s="113">
        <v>0</v>
      </c>
      <c r="R1695" s="113">
        <v>0</v>
      </c>
      <c r="S1695" s="113">
        <v>0</v>
      </c>
      <c r="T1695" s="113">
        <v>0</v>
      </c>
      <c r="U1695" s="113">
        <v>0</v>
      </c>
      <c r="V1695" s="113">
        <v>0</v>
      </c>
      <c r="W1695" s="113">
        <v>0</v>
      </c>
      <c r="X1695" s="113">
        <v>0</v>
      </c>
      <c r="Y1695" s="113"/>
    </row>
    <row r="1696" spans="1:25" ht="21.75" customHeight="1" x14ac:dyDescent="0.25">
      <c r="A1696" s="118">
        <v>443</v>
      </c>
      <c r="B1696" s="183" t="s">
        <v>1798</v>
      </c>
      <c r="C1696" s="113">
        <v>7243083.2000000002</v>
      </c>
      <c r="D1696" s="113"/>
      <c r="E1696" s="113">
        <v>0</v>
      </c>
      <c r="F1696" s="227">
        <v>4</v>
      </c>
      <c r="G1696" s="113">
        <v>7243083.2000000002</v>
      </c>
      <c r="H1696" s="113">
        <v>0</v>
      </c>
      <c r="I1696" s="113">
        <v>0</v>
      </c>
      <c r="J1696" s="113">
        <v>0</v>
      </c>
      <c r="K1696" s="113">
        <v>0</v>
      </c>
      <c r="L1696" s="113">
        <v>0</v>
      </c>
      <c r="M1696" s="113">
        <v>0</v>
      </c>
      <c r="N1696" s="113">
        <v>0</v>
      </c>
      <c r="O1696" s="113">
        <v>0</v>
      </c>
      <c r="P1696" s="113">
        <v>0</v>
      </c>
      <c r="Q1696" s="113">
        <v>0</v>
      </c>
      <c r="R1696" s="113">
        <v>0</v>
      </c>
      <c r="S1696" s="113">
        <v>0</v>
      </c>
      <c r="T1696" s="113">
        <v>0</v>
      </c>
      <c r="U1696" s="113">
        <v>0</v>
      </c>
      <c r="V1696" s="113">
        <v>0</v>
      </c>
      <c r="W1696" s="113">
        <v>0</v>
      </c>
      <c r="X1696" s="113">
        <v>0</v>
      </c>
      <c r="Y1696" s="113"/>
    </row>
    <row r="1697" spans="1:25" ht="21.75" customHeight="1" x14ac:dyDescent="0.25">
      <c r="A1697" s="118">
        <v>444</v>
      </c>
      <c r="B1697" s="183" t="s">
        <v>1799</v>
      </c>
      <c r="C1697" s="113">
        <v>23654979.510000002</v>
      </c>
      <c r="D1697" s="113"/>
      <c r="E1697" s="113">
        <v>0</v>
      </c>
      <c r="F1697" s="227">
        <v>6</v>
      </c>
      <c r="G1697" s="113">
        <v>23654979.510000002</v>
      </c>
      <c r="H1697" s="113">
        <v>0</v>
      </c>
      <c r="I1697" s="113">
        <v>0</v>
      </c>
      <c r="J1697" s="113">
        <v>0</v>
      </c>
      <c r="K1697" s="113">
        <v>0</v>
      </c>
      <c r="L1697" s="113">
        <v>0</v>
      </c>
      <c r="M1697" s="113">
        <v>0</v>
      </c>
      <c r="N1697" s="113">
        <v>0</v>
      </c>
      <c r="O1697" s="113">
        <v>0</v>
      </c>
      <c r="P1697" s="113">
        <v>0</v>
      </c>
      <c r="Q1697" s="113">
        <v>0</v>
      </c>
      <c r="R1697" s="113">
        <v>0</v>
      </c>
      <c r="S1697" s="113">
        <v>0</v>
      </c>
      <c r="T1697" s="113">
        <v>0</v>
      </c>
      <c r="U1697" s="113">
        <v>0</v>
      </c>
      <c r="V1697" s="113">
        <v>0</v>
      </c>
      <c r="W1697" s="113">
        <v>0</v>
      </c>
      <c r="X1697" s="113">
        <v>0</v>
      </c>
      <c r="Y1697" s="113"/>
    </row>
    <row r="1698" spans="1:25" ht="21.75" customHeight="1" x14ac:dyDescent="0.25">
      <c r="A1698" s="118">
        <v>445</v>
      </c>
      <c r="B1698" s="183" t="s">
        <v>1800</v>
      </c>
      <c r="C1698" s="113">
        <v>3655658.36</v>
      </c>
      <c r="D1698" s="113"/>
      <c r="E1698" s="113">
        <v>0</v>
      </c>
      <c r="F1698" s="227">
        <v>2</v>
      </c>
      <c r="G1698" s="113">
        <v>3655658.36</v>
      </c>
      <c r="H1698" s="113">
        <v>0</v>
      </c>
      <c r="I1698" s="113">
        <v>0</v>
      </c>
      <c r="J1698" s="113">
        <v>0</v>
      </c>
      <c r="K1698" s="113">
        <v>0</v>
      </c>
      <c r="L1698" s="113">
        <v>0</v>
      </c>
      <c r="M1698" s="113">
        <v>0</v>
      </c>
      <c r="N1698" s="113">
        <v>0</v>
      </c>
      <c r="O1698" s="113">
        <v>0</v>
      </c>
      <c r="P1698" s="113">
        <v>0</v>
      </c>
      <c r="Q1698" s="113">
        <v>0</v>
      </c>
      <c r="R1698" s="113">
        <v>0</v>
      </c>
      <c r="S1698" s="113">
        <v>0</v>
      </c>
      <c r="T1698" s="113">
        <v>0</v>
      </c>
      <c r="U1698" s="113">
        <v>0</v>
      </c>
      <c r="V1698" s="113">
        <v>0</v>
      </c>
      <c r="W1698" s="113">
        <v>0</v>
      </c>
      <c r="X1698" s="113">
        <v>0</v>
      </c>
      <c r="Y1698" s="113"/>
    </row>
    <row r="1699" spans="1:25" ht="21.75" customHeight="1" x14ac:dyDescent="0.25">
      <c r="A1699" s="118">
        <v>446</v>
      </c>
      <c r="B1699" s="183" t="s">
        <v>1801</v>
      </c>
      <c r="C1699" s="113">
        <v>2226008.23</v>
      </c>
      <c r="D1699" s="113"/>
      <c r="E1699" s="113">
        <v>0</v>
      </c>
      <c r="F1699" s="227">
        <v>1</v>
      </c>
      <c r="G1699" s="113">
        <v>2226008.23</v>
      </c>
      <c r="H1699" s="113">
        <v>0</v>
      </c>
      <c r="I1699" s="113">
        <v>0</v>
      </c>
      <c r="J1699" s="113">
        <v>0</v>
      </c>
      <c r="K1699" s="113">
        <v>0</v>
      </c>
      <c r="L1699" s="113">
        <v>0</v>
      </c>
      <c r="M1699" s="113">
        <v>0</v>
      </c>
      <c r="N1699" s="113">
        <v>0</v>
      </c>
      <c r="O1699" s="113">
        <v>0</v>
      </c>
      <c r="P1699" s="113">
        <v>0</v>
      </c>
      <c r="Q1699" s="113">
        <v>0</v>
      </c>
      <c r="R1699" s="113">
        <v>0</v>
      </c>
      <c r="S1699" s="113">
        <v>0</v>
      </c>
      <c r="T1699" s="113">
        <v>0</v>
      </c>
      <c r="U1699" s="113">
        <v>0</v>
      </c>
      <c r="V1699" s="113">
        <v>0</v>
      </c>
      <c r="W1699" s="113">
        <v>0</v>
      </c>
      <c r="X1699" s="113">
        <v>0</v>
      </c>
      <c r="Y1699" s="113"/>
    </row>
    <row r="1700" spans="1:25" ht="21.75" customHeight="1" x14ac:dyDescent="0.25">
      <c r="A1700" s="118">
        <v>447</v>
      </c>
      <c r="B1700" s="183" t="s">
        <v>1802</v>
      </c>
      <c r="C1700" s="113">
        <v>5489321.4900000002</v>
      </c>
      <c r="D1700" s="113"/>
      <c r="E1700" s="113">
        <v>0</v>
      </c>
      <c r="F1700" s="227">
        <v>3</v>
      </c>
      <c r="G1700" s="113">
        <v>5489321.4900000002</v>
      </c>
      <c r="H1700" s="113">
        <v>0</v>
      </c>
      <c r="I1700" s="113">
        <v>0</v>
      </c>
      <c r="J1700" s="113">
        <v>0</v>
      </c>
      <c r="K1700" s="113">
        <v>0</v>
      </c>
      <c r="L1700" s="113">
        <v>0</v>
      </c>
      <c r="M1700" s="113">
        <v>0</v>
      </c>
      <c r="N1700" s="113">
        <v>0</v>
      </c>
      <c r="O1700" s="113">
        <v>0</v>
      </c>
      <c r="P1700" s="113">
        <v>0</v>
      </c>
      <c r="Q1700" s="113">
        <v>0</v>
      </c>
      <c r="R1700" s="113">
        <v>0</v>
      </c>
      <c r="S1700" s="113">
        <v>0</v>
      </c>
      <c r="T1700" s="113">
        <v>0</v>
      </c>
      <c r="U1700" s="113">
        <v>0</v>
      </c>
      <c r="V1700" s="113">
        <v>0</v>
      </c>
      <c r="W1700" s="113">
        <v>0</v>
      </c>
      <c r="X1700" s="113">
        <v>0</v>
      </c>
      <c r="Y1700" s="113"/>
    </row>
    <row r="1701" spans="1:25" ht="21.75" customHeight="1" x14ac:dyDescent="0.25">
      <c r="A1701" s="118">
        <v>448</v>
      </c>
      <c r="B1701" s="183" t="s">
        <v>1803</v>
      </c>
      <c r="C1701" s="113">
        <v>5908891.6900000004</v>
      </c>
      <c r="D1701" s="113"/>
      <c r="E1701" s="113">
        <v>0</v>
      </c>
      <c r="F1701" s="227">
        <v>3</v>
      </c>
      <c r="G1701" s="113">
        <v>5908891.6900000004</v>
      </c>
      <c r="H1701" s="113">
        <v>0</v>
      </c>
      <c r="I1701" s="113">
        <v>0</v>
      </c>
      <c r="J1701" s="113">
        <v>0</v>
      </c>
      <c r="K1701" s="113">
        <v>0</v>
      </c>
      <c r="L1701" s="113">
        <v>0</v>
      </c>
      <c r="M1701" s="113">
        <v>0</v>
      </c>
      <c r="N1701" s="113">
        <v>0</v>
      </c>
      <c r="O1701" s="113">
        <v>0</v>
      </c>
      <c r="P1701" s="113">
        <v>0</v>
      </c>
      <c r="Q1701" s="113">
        <v>0</v>
      </c>
      <c r="R1701" s="113">
        <v>0</v>
      </c>
      <c r="S1701" s="113">
        <v>0</v>
      </c>
      <c r="T1701" s="113">
        <v>0</v>
      </c>
      <c r="U1701" s="113">
        <v>0</v>
      </c>
      <c r="V1701" s="113">
        <v>0</v>
      </c>
      <c r="W1701" s="113">
        <v>0</v>
      </c>
      <c r="X1701" s="113">
        <v>0</v>
      </c>
      <c r="Y1701" s="113"/>
    </row>
    <row r="1702" spans="1:25" ht="21.75" customHeight="1" x14ac:dyDescent="0.25">
      <c r="A1702" s="118">
        <v>449</v>
      </c>
      <c r="B1702" s="183" t="s">
        <v>1804</v>
      </c>
      <c r="C1702" s="113">
        <v>2271731.23</v>
      </c>
      <c r="D1702" s="113"/>
      <c r="E1702" s="113">
        <v>0</v>
      </c>
      <c r="F1702" s="227">
        <v>1</v>
      </c>
      <c r="G1702" s="113">
        <v>2271731.23</v>
      </c>
      <c r="H1702" s="113">
        <v>0</v>
      </c>
      <c r="I1702" s="113">
        <v>0</v>
      </c>
      <c r="J1702" s="113">
        <v>0</v>
      </c>
      <c r="K1702" s="113">
        <v>0</v>
      </c>
      <c r="L1702" s="113">
        <v>0</v>
      </c>
      <c r="M1702" s="113">
        <v>0</v>
      </c>
      <c r="N1702" s="113">
        <v>0</v>
      </c>
      <c r="O1702" s="113">
        <v>0</v>
      </c>
      <c r="P1702" s="113">
        <v>0</v>
      </c>
      <c r="Q1702" s="113">
        <v>0</v>
      </c>
      <c r="R1702" s="113">
        <v>0</v>
      </c>
      <c r="S1702" s="113">
        <v>0</v>
      </c>
      <c r="T1702" s="113">
        <v>0</v>
      </c>
      <c r="U1702" s="113">
        <v>0</v>
      </c>
      <c r="V1702" s="113">
        <v>0</v>
      </c>
      <c r="W1702" s="113">
        <v>0</v>
      </c>
      <c r="X1702" s="113">
        <v>0</v>
      </c>
      <c r="Y1702" s="113"/>
    </row>
    <row r="1703" spans="1:25" ht="21.75" customHeight="1" x14ac:dyDescent="0.25">
      <c r="A1703" s="118">
        <v>450</v>
      </c>
      <c r="B1703" s="183" t="s">
        <v>1805</v>
      </c>
      <c r="C1703" s="113">
        <v>3665334.18</v>
      </c>
      <c r="D1703" s="113"/>
      <c r="E1703" s="113">
        <v>0</v>
      </c>
      <c r="F1703" s="227">
        <v>2</v>
      </c>
      <c r="G1703" s="113">
        <v>3665334.18</v>
      </c>
      <c r="H1703" s="113">
        <v>0</v>
      </c>
      <c r="I1703" s="113">
        <v>0</v>
      </c>
      <c r="J1703" s="113">
        <v>0</v>
      </c>
      <c r="K1703" s="113">
        <v>0</v>
      </c>
      <c r="L1703" s="113">
        <v>0</v>
      </c>
      <c r="M1703" s="113">
        <v>0</v>
      </c>
      <c r="N1703" s="113">
        <v>0</v>
      </c>
      <c r="O1703" s="113">
        <v>0</v>
      </c>
      <c r="P1703" s="113">
        <v>0</v>
      </c>
      <c r="Q1703" s="113">
        <v>0</v>
      </c>
      <c r="R1703" s="113">
        <v>0</v>
      </c>
      <c r="S1703" s="113">
        <v>0</v>
      </c>
      <c r="T1703" s="113">
        <v>0</v>
      </c>
      <c r="U1703" s="113">
        <v>0</v>
      </c>
      <c r="V1703" s="113">
        <v>0</v>
      </c>
      <c r="W1703" s="113">
        <v>0</v>
      </c>
      <c r="X1703" s="113">
        <v>0</v>
      </c>
      <c r="Y1703" s="113"/>
    </row>
    <row r="1704" spans="1:25" ht="21.75" customHeight="1" x14ac:dyDescent="0.25">
      <c r="A1704" s="118">
        <v>451</v>
      </c>
      <c r="B1704" s="183" t="s">
        <v>1806</v>
      </c>
      <c r="C1704" s="113">
        <v>3666282.79</v>
      </c>
      <c r="D1704" s="113"/>
      <c r="E1704" s="113">
        <v>0</v>
      </c>
      <c r="F1704" s="227">
        <v>2</v>
      </c>
      <c r="G1704" s="113">
        <v>3666282.79</v>
      </c>
      <c r="H1704" s="113">
        <v>0</v>
      </c>
      <c r="I1704" s="113">
        <v>0</v>
      </c>
      <c r="J1704" s="113">
        <v>0</v>
      </c>
      <c r="K1704" s="113">
        <v>0</v>
      </c>
      <c r="L1704" s="113">
        <v>0</v>
      </c>
      <c r="M1704" s="113">
        <v>0</v>
      </c>
      <c r="N1704" s="113">
        <v>0</v>
      </c>
      <c r="O1704" s="113">
        <v>0</v>
      </c>
      <c r="P1704" s="113">
        <v>0</v>
      </c>
      <c r="Q1704" s="113">
        <v>0</v>
      </c>
      <c r="R1704" s="113">
        <v>0</v>
      </c>
      <c r="S1704" s="113">
        <v>0</v>
      </c>
      <c r="T1704" s="113">
        <v>0</v>
      </c>
      <c r="U1704" s="113">
        <v>0</v>
      </c>
      <c r="V1704" s="113">
        <v>0</v>
      </c>
      <c r="W1704" s="113">
        <v>0</v>
      </c>
      <c r="X1704" s="113">
        <v>0</v>
      </c>
      <c r="Y1704" s="113"/>
    </row>
    <row r="1705" spans="1:25" ht="21.75" customHeight="1" x14ac:dyDescent="0.25">
      <c r="A1705" s="118">
        <v>452</v>
      </c>
      <c r="B1705" s="183" t="s">
        <v>1807</v>
      </c>
      <c r="C1705" s="113">
        <v>8727496.5800000001</v>
      </c>
      <c r="D1705" s="113"/>
      <c r="E1705" s="113">
        <v>0</v>
      </c>
      <c r="F1705" s="227">
        <v>4</v>
      </c>
      <c r="G1705" s="113">
        <v>8727496.5800000001</v>
      </c>
      <c r="H1705" s="113">
        <v>0</v>
      </c>
      <c r="I1705" s="113">
        <v>0</v>
      </c>
      <c r="J1705" s="113">
        <v>0</v>
      </c>
      <c r="K1705" s="113">
        <v>0</v>
      </c>
      <c r="L1705" s="113">
        <v>0</v>
      </c>
      <c r="M1705" s="113">
        <v>0</v>
      </c>
      <c r="N1705" s="113">
        <v>0</v>
      </c>
      <c r="O1705" s="113">
        <v>0</v>
      </c>
      <c r="P1705" s="113">
        <v>0</v>
      </c>
      <c r="Q1705" s="113">
        <v>0</v>
      </c>
      <c r="R1705" s="113">
        <v>0</v>
      </c>
      <c r="S1705" s="113">
        <v>0</v>
      </c>
      <c r="T1705" s="113">
        <v>0</v>
      </c>
      <c r="U1705" s="113">
        <v>0</v>
      </c>
      <c r="V1705" s="113">
        <v>0</v>
      </c>
      <c r="W1705" s="113">
        <v>0</v>
      </c>
      <c r="X1705" s="113">
        <v>0</v>
      </c>
      <c r="Y1705" s="113"/>
    </row>
    <row r="1706" spans="1:25" ht="21.75" customHeight="1" x14ac:dyDescent="0.25">
      <c r="A1706" s="118">
        <v>453</v>
      </c>
      <c r="B1706" s="183" t="s">
        <v>1808</v>
      </c>
      <c r="C1706" s="113">
        <v>11314235.73</v>
      </c>
      <c r="D1706" s="113"/>
      <c r="E1706" s="113">
        <v>0</v>
      </c>
      <c r="F1706" s="227">
        <v>3</v>
      </c>
      <c r="G1706" s="113">
        <v>11314235.73</v>
      </c>
      <c r="H1706" s="113">
        <v>0</v>
      </c>
      <c r="I1706" s="113">
        <v>0</v>
      </c>
      <c r="J1706" s="113">
        <v>0</v>
      </c>
      <c r="K1706" s="113">
        <v>0</v>
      </c>
      <c r="L1706" s="113">
        <v>0</v>
      </c>
      <c r="M1706" s="113">
        <v>0</v>
      </c>
      <c r="N1706" s="113">
        <v>0</v>
      </c>
      <c r="O1706" s="113">
        <v>0</v>
      </c>
      <c r="P1706" s="113">
        <v>0</v>
      </c>
      <c r="Q1706" s="113">
        <v>0</v>
      </c>
      <c r="R1706" s="113">
        <v>0</v>
      </c>
      <c r="S1706" s="113">
        <v>0</v>
      </c>
      <c r="T1706" s="113">
        <v>0</v>
      </c>
      <c r="U1706" s="113">
        <v>0</v>
      </c>
      <c r="V1706" s="113">
        <v>0</v>
      </c>
      <c r="W1706" s="113">
        <v>0</v>
      </c>
      <c r="X1706" s="113">
        <v>0</v>
      </c>
      <c r="Y1706" s="113"/>
    </row>
    <row r="1707" spans="1:25" ht="21.75" customHeight="1" x14ac:dyDescent="0.25">
      <c r="A1707" s="118">
        <v>454</v>
      </c>
      <c r="B1707" s="183" t="s">
        <v>1809</v>
      </c>
      <c r="C1707" s="113">
        <v>6561345.6500000004</v>
      </c>
      <c r="D1707" s="113"/>
      <c r="E1707" s="113">
        <v>0</v>
      </c>
      <c r="F1707" s="227">
        <v>4</v>
      </c>
      <c r="G1707" s="113">
        <v>6561345.6500000004</v>
      </c>
      <c r="H1707" s="113">
        <v>0</v>
      </c>
      <c r="I1707" s="113">
        <v>0</v>
      </c>
      <c r="J1707" s="113">
        <v>0</v>
      </c>
      <c r="K1707" s="113">
        <v>0</v>
      </c>
      <c r="L1707" s="113">
        <v>0</v>
      </c>
      <c r="M1707" s="113">
        <v>0</v>
      </c>
      <c r="N1707" s="113">
        <v>0</v>
      </c>
      <c r="O1707" s="113">
        <v>0</v>
      </c>
      <c r="P1707" s="113">
        <v>0</v>
      </c>
      <c r="Q1707" s="113">
        <v>0</v>
      </c>
      <c r="R1707" s="113">
        <v>0</v>
      </c>
      <c r="S1707" s="113">
        <v>0</v>
      </c>
      <c r="T1707" s="113">
        <v>0</v>
      </c>
      <c r="U1707" s="113">
        <v>0</v>
      </c>
      <c r="V1707" s="113">
        <v>0</v>
      </c>
      <c r="W1707" s="113">
        <v>0</v>
      </c>
      <c r="X1707" s="113">
        <v>0</v>
      </c>
      <c r="Y1707" s="113"/>
    </row>
    <row r="1708" spans="1:25" ht="21.75" customHeight="1" x14ac:dyDescent="0.25">
      <c r="A1708" s="118">
        <v>455</v>
      </c>
      <c r="B1708" s="183" t="s">
        <v>1810</v>
      </c>
      <c r="C1708" s="113">
        <v>3697397.2</v>
      </c>
      <c r="D1708" s="113"/>
      <c r="E1708" s="113">
        <v>0</v>
      </c>
      <c r="F1708" s="227">
        <v>2</v>
      </c>
      <c r="G1708" s="113">
        <v>3697397.2</v>
      </c>
      <c r="H1708" s="113">
        <v>0</v>
      </c>
      <c r="I1708" s="113">
        <v>0</v>
      </c>
      <c r="J1708" s="113">
        <v>0</v>
      </c>
      <c r="K1708" s="113">
        <v>0</v>
      </c>
      <c r="L1708" s="113">
        <v>0</v>
      </c>
      <c r="M1708" s="113">
        <v>0</v>
      </c>
      <c r="N1708" s="113">
        <v>0</v>
      </c>
      <c r="O1708" s="113">
        <v>0</v>
      </c>
      <c r="P1708" s="113">
        <v>0</v>
      </c>
      <c r="Q1708" s="113">
        <v>0</v>
      </c>
      <c r="R1708" s="113">
        <v>0</v>
      </c>
      <c r="S1708" s="113">
        <v>0</v>
      </c>
      <c r="T1708" s="113">
        <v>0</v>
      </c>
      <c r="U1708" s="113">
        <v>0</v>
      </c>
      <c r="V1708" s="113">
        <v>0</v>
      </c>
      <c r="W1708" s="113">
        <v>0</v>
      </c>
      <c r="X1708" s="113">
        <v>0</v>
      </c>
      <c r="Y1708" s="113"/>
    </row>
    <row r="1709" spans="1:25" ht="21.75" customHeight="1" x14ac:dyDescent="0.25">
      <c r="A1709" s="118">
        <v>456</v>
      </c>
      <c r="B1709" s="183" t="s">
        <v>1811</v>
      </c>
      <c r="C1709" s="113">
        <v>3760195.18</v>
      </c>
      <c r="D1709" s="113"/>
      <c r="E1709" s="113">
        <v>0</v>
      </c>
      <c r="F1709" s="227">
        <v>2</v>
      </c>
      <c r="G1709" s="113">
        <v>3760195.18</v>
      </c>
      <c r="H1709" s="113">
        <v>0</v>
      </c>
      <c r="I1709" s="113">
        <v>0</v>
      </c>
      <c r="J1709" s="113">
        <v>0</v>
      </c>
      <c r="K1709" s="113">
        <v>0</v>
      </c>
      <c r="L1709" s="113">
        <v>0</v>
      </c>
      <c r="M1709" s="113">
        <v>0</v>
      </c>
      <c r="N1709" s="113">
        <v>0</v>
      </c>
      <c r="O1709" s="113">
        <v>0</v>
      </c>
      <c r="P1709" s="113">
        <v>0</v>
      </c>
      <c r="Q1709" s="113">
        <v>0</v>
      </c>
      <c r="R1709" s="113">
        <v>0</v>
      </c>
      <c r="S1709" s="113">
        <v>0</v>
      </c>
      <c r="T1709" s="113">
        <v>0</v>
      </c>
      <c r="U1709" s="113">
        <v>0</v>
      </c>
      <c r="V1709" s="113">
        <v>0</v>
      </c>
      <c r="W1709" s="113">
        <v>0</v>
      </c>
      <c r="X1709" s="113">
        <v>0</v>
      </c>
      <c r="Y1709" s="113"/>
    </row>
    <row r="1710" spans="1:25" ht="21.75" customHeight="1" x14ac:dyDescent="0.25">
      <c r="A1710" s="118">
        <v>457</v>
      </c>
      <c r="B1710" s="183" t="s">
        <v>1812</v>
      </c>
      <c r="C1710" s="113">
        <v>3697141.07</v>
      </c>
      <c r="D1710" s="113"/>
      <c r="E1710" s="113">
        <v>0</v>
      </c>
      <c r="F1710" s="227">
        <v>2</v>
      </c>
      <c r="G1710" s="113">
        <v>3697141.07</v>
      </c>
      <c r="H1710" s="113">
        <v>0</v>
      </c>
      <c r="I1710" s="113">
        <v>0</v>
      </c>
      <c r="J1710" s="113">
        <v>0</v>
      </c>
      <c r="K1710" s="113">
        <v>0</v>
      </c>
      <c r="L1710" s="113">
        <v>0</v>
      </c>
      <c r="M1710" s="113">
        <v>0</v>
      </c>
      <c r="N1710" s="113">
        <v>0</v>
      </c>
      <c r="O1710" s="113">
        <v>0</v>
      </c>
      <c r="P1710" s="113">
        <v>0</v>
      </c>
      <c r="Q1710" s="113">
        <v>0</v>
      </c>
      <c r="R1710" s="113">
        <v>0</v>
      </c>
      <c r="S1710" s="113">
        <v>0</v>
      </c>
      <c r="T1710" s="113">
        <v>0</v>
      </c>
      <c r="U1710" s="113">
        <v>0</v>
      </c>
      <c r="V1710" s="113">
        <v>0</v>
      </c>
      <c r="W1710" s="113">
        <v>0</v>
      </c>
      <c r="X1710" s="113">
        <v>0</v>
      </c>
      <c r="Y1710" s="113"/>
    </row>
    <row r="1711" spans="1:25" ht="21.75" customHeight="1" x14ac:dyDescent="0.25">
      <c r="A1711" s="118">
        <v>458</v>
      </c>
      <c r="B1711" s="183" t="s">
        <v>1813</v>
      </c>
      <c r="C1711" s="113">
        <v>3706371.05</v>
      </c>
      <c r="D1711" s="113"/>
      <c r="E1711" s="113">
        <v>0</v>
      </c>
      <c r="F1711" s="227">
        <v>2</v>
      </c>
      <c r="G1711" s="113">
        <v>3706371.05</v>
      </c>
      <c r="H1711" s="113">
        <v>0</v>
      </c>
      <c r="I1711" s="113">
        <v>0</v>
      </c>
      <c r="J1711" s="113">
        <v>0</v>
      </c>
      <c r="K1711" s="113">
        <v>0</v>
      </c>
      <c r="L1711" s="113">
        <v>0</v>
      </c>
      <c r="M1711" s="113">
        <v>0</v>
      </c>
      <c r="N1711" s="113">
        <v>0</v>
      </c>
      <c r="O1711" s="113">
        <v>0</v>
      </c>
      <c r="P1711" s="113">
        <v>0</v>
      </c>
      <c r="Q1711" s="113">
        <v>0</v>
      </c>
      <c r="R1711" s="113">
        <v>0</v>
      </c>
      <c r="S1711" s="113">
        <v>0</v>
      </c>
      <c r="T1711" s="113">
        <v>0</v>
      </c>
      <c r="U1711" s="113">
        <v>0</v>
      </c>
      <c r="V1711" s="113">
        <v>0</v>
      </c>
      <c r="W1711" s="113">
        <v>0</v>
      </c>
      <c r="X1711" s="113">
        <v>0</v>
      </c>
      <c r="Y1711" s="113"/>
    </row>
    <row r="1712" spans="1:25" ht="21.75" customHeight="1" x14ac:dyDescent="0.25">
      <c r="A1712" s="118">
        <v>459</v>
      </c>
      <c r="B1712" s="183" t="s">
        <v>1814</v>
      </c>
      <c r="C1712" s="113">
        <v>1883180.57</v>
      </c>
      <c r="D1712" s="113"/>
      <c r="E1712" s="113">
        <v>0</v>
      </c>
      <c r="F1712" s="227">
        <v>1</v>
      </c>
      <c r="G1712" s="113">
        <v>1883180.57</v>
      </c>
      <c r="H1712" s="113">
        <v>0</v>
      </c>
      <c r="I1712" s="113">
        <v>0</v>
      </c>
      <c r="J1712" s="113">
        <v>0</v>
      </c>
      <c r="K1712" s="113">
        <v>0</v>
      </c>
      <c r="L1712" s="113">
        <v>0</v>
      </c>
      <c r="M1712" s="113">
        <v>0</v>
      </c>
      <c r="N1712" s="113">
        <v>0</v>
      </c>
      <c r="O1712" s="113">
        <v>0</v>
      </c>
      <c r="P1712" s="113">
        <v>0</v>
      </c>
      <c r="Q1712" s="113">
        <v>0</v>
      </c>
      <c r="R1712" s="113">
        <v>0</v>
      </c>
      <c r="S1712" s="113">
        <v>0</v>
      </c>
      <c r="T1712" s="113">
        <v>0</v>
      </c>
      <c r="U1712" s="113">
        <v>0</v>
      </c>
      <c r="V1712" s="113">
        <v>0</v>
      </c>
      <c r="W1712" s="113">
        <v>0</v>
      </c>
      <c r="X1712" s="113">
        <v>0</v>
      </c>
      <c r="Y1712" s="113"/>
    </row>
    <row r="1713" spans="1:25" ht="21.75" customHeight="1" x14ac:dyDescent="0.25">
      <c r="A1713" s="118">
        <v>460</v>
      </c>
      <c r="B1713" s="183" t="s">
        <v>1815</v>
      </c>
      <c r="C1713" s="113">
        <v>1889346.54</v>
      </c>
      <c r="D1713" s="113"/>
      <c r="E1713" s="113">
        <v>0</v>
      </c>
      <c r="F1713" s="227">
        <v>1</v>
      </c>
      <c r="G1713" s="113">
        <v>1889346.54</v>
      </c>
      <c r="H1713" s="113">
        <v>0</v>
      </c>
      <c r="I1713" s="113">
        <v>0</v>
      </c>
      <c r="J1713" s="113">
        <v>0</v>
      </c>
      <c r="K1713" s="113">
        <v>0</v>
      </c>
      <c r="L1713" s="113">
        <v>0</v>
      </c>
      <c r="M1713" s="113">
        <v>0</v>
      </c>
      <c r="N1713" s="113">
        <v>0</v>
      </c>
      <c r="O1713" s="113">
        <v>0</v>
      </c>
      <c r="P1713" s="113">
        <v>0</v>
      </c>
      <c r="Q1713" s="113">
        <v>0</v>
      </c>
      <c r="R1713" s="113">
        <v>0</v>
      </c>
      <c r="S1713" s="113">
        <v>0</v>
      </c>
      <c r="T1713" s="113">
        <v>0</v>
      </c>
      <c r="U1713" s="113">
        <v>0</v>
      </c>
      <c r="V1713" s="113">
        <v>0</v>
      </c>
      <c r="W1713" s="113">
        <v>0</v>
      </c>
      <c r="X1713" s="113">
        <v>0</v>
      </c>
      <c r="Y1713" s="113"/>
    </row>
    <row r="1714" spans="1:25" ht="21.75" customHeight="1" x14ac:dyDescent="0.25">
      <c r="A1714" s="118">
        <v>461</v>
      </c>
      <c r="B1714" s="183" t="s">
        <v>1816</v>
      </c>
      <c r="C1714" s="113">
        <v>3692274.7</v>
      </c>
      <c r="D1714" s="113"/>
      <c r="E1714" s="113">
        <v>0</v>
      </c>
      <c r="F1714" s="227">
        <v>2</v>
      </c>
      <c r="G1714" s="113">
        <v>3692274.7</v>
      </c>
      <c r="H1714" s="113">
        <v>0</v>
      </c>
      <c r="I1714" s="113">
        <v>0</v>
      </c>
      <c r="J1714" s="113">
        <v>0</v>
      </c>
      <c r="K1714" s="113">
        <v>0</v>
      </c>
      <c r="L1714" s="113">
        <v>0</v>
      </c>
      <c r="M1714" s="113">
        <v>0</v>
      </c>
      <c r="N1714" s="113">
        <v>0</v>
      </c>
      <c r="O1714" s="113">
        <v>0</v>
      </c>
      <c r="P1714" s="113">
        <v>0</v>
      </c>
      <c r="Q1714" s="113">
        <v>0</v>
      </c>
      <c r="R1714" s="113">
        <v>0</v>
      </c>
      <c r="S1714" s="113">
        <v>0</v>
      </c>
      <c r="T1714" s="113">
        <v>0</v>
      </c>
      <c r="U1714" s="113">
        <v>0</v>
      </c>
      <c r="V1714" s="113">
        <v>0</v>
      </c>
      <c r="W1714" s="113">
        <v>0</v>
      </c>
      <c r="X1714" s="113">
        <v>0</v>
      </c>
      <c r="Y1714" s="113"/>
    </row>
    <row r="1715" spans="1:25" ht="21.75" customHeight="1" x14ac:dyDescent="0.25">
      <c r="A1715" s="118">
        <v>462</v>
      </c>
      <c r="B1715" s="183" t="s">
        <v>1817</v>
      </c>
      <c r="C1715" s="113">
        <v>9101248.9199999999</v>
      </c>
      <c r="D1715" s="113"/>
      <c r="E1715" s="113">
        <v>0</v>
      </c>
      <c r="F1715" s="227">
        <v>4</v>
      </c>
      <c r="G1715" s="113">
        <v>9101248.9199999999</v>
      </c>
      <c r="H1715" s="113">
        <v>0</v>
      </c>
      <c r="I1715" s="113">
        <v>0</v>
      </c>
      <c r="J1715" s="113">
        <v>0</v>
      </c>
      <c r="K1715" s="113">
        <v>0</v>
      </c>
      <c r="L1715" s="113">
        <v>0</v>
      </c>
      <c r="M1715" s="113">
        <v>0</v>
      </c>
      <c r="N1715" s="113">
        <v>0</v>
      </c>
      <c r="O1715" s="113">
        <v>0</v>
      </c>
      <c r="P1715" s="113">
        <v>0</v>
      </c>
      <c r="Q1715" s="113">
        <v>0</v>
      </c>
      <c r="R1715" s="113">
        <v>0</v>
      </c>
      <c r="S1715" s="113">
        <v>0</v>
      </c>
      <c r="T1715" s="113">
        <v>0</v>
      </c>
      <c r="U1715" s="113">
        <v>0</v>
      </c>
      <c r="V1715" s="113">
        <v>0</v>
      </c>
      <c r="W1715" s="113">
        <v>0</v>
      </c>
      <c r="X1715" s="113">
        <v>0</v>
      </c>
      <c r="Y1715" s="113"/>
    </row>
    <row r="1716" spans="1:25" ht="21.75" customHeight="1" x14ac:dyDescent="0.25">
      <c r="A1716" s="118">
        <v>463</v>
      </c>
      <c r="B1716" s="183" t="s">
        <v>1818</v>
      </c>
      <c r="C1716" s="113">
        <v>9407934.5399999991</v>
      </c>
      <c r="D1716" s="113"/>
      <c r="E1716" s="113">
        <v>0</v>
      </c>
      <c r="F1716" s="227">
        <v>5</v>
      </c>
      <c r="G1716" s="113">
        <v>9407934.5399999991</v>
      </c>
      <c r="H1716" s="113">
        <v>0</v>
      </c>
      <c r="I1716" s="113">
        <v>0</v>
      </c>
      <c r="J1716" s="113">
        <v>0</v>
      </c>
      <c r="K1716" s="113">
        <v>0</v>
      </c>
      <c r="L1716" s="113">
        <v>0</v>
      </c>
      <c r="M1716" s="113">
        <v>0</v>
      </c>
      <c r="N1716" s="113">
        <v>0</v>
      </c>
      <c r="O1716" s="113">
        <v>0</v>
      </c>
      <c r="P1716" s="113">
        <v>0</v>
      </c>
      <c r="Q1716" s="113">
        <v>0</v>
      </c>
      <c r="R1716" s="113">
        <v>0</v>
      </c>
      <c r="S1716" s="113">
        <v>0</v>
      </c>
      <c r="T1716" s="113">
        <v>0</v>
      </c>
      <c r="U1716" s="113">
        <v>0</v>
      </c>
      <c r="V1716" s="113">
        <v>0</v>
      </c>
      <c r="W1716" s="113">
        <v>0</v>
      </c>
      <c r="X1716" s="113">
        <v>0</v>
      </c>
      <c r="Y1716" s="113"/>
    </row>
    <row r="1717" spans="1:25" ht="21.75" customHeight="1" x14ac:dyDescent="0.25">
      <c r="A1717" s="118">
        <v>464</v>
      </c>
      <c r="B1717" s="183" t="s">
        <v>1819</v>
      </c>
      <c r="C1717" s="113">
        <v>1880334.74</v>
      </c>
      <c r="D1717" s="113"/>
      <c r="E1717" s="113">
        <v>0</v>
      </c>
      <c r="F1717" s="227">
        <v>1</v>
      </c>
      <c r="G1717" s="113">
        <v>1880334.74</v>
      </c>
      <c r="H1717" s="113">
        <v>0</v>
      </c>
      <c r="I1717" s="113">
        <v>0</v>
      </c>
      <c r="J1717" s="113">
        <v>0</v>
      </c>
      <c r="K1717" s="113">
        <v>0</v>
      </c>
      <c r="L1717" s="113">
        <v>0</v>
      </c>
      <c r="M1717" s="113">
        <v>0</v>
      </c>
      <c r="N1717" s="113">
        <v>0</v>
      </c>
      <c r="O1717" s="113">
        <v>0</v>
      </c>
      <c r="P1717" s="113">
        <v>0</v>
      </c>
      <c r="Q1717" s="113">
        <v>0</v>
      </c>
      <c r="R1717" s="113">
        <v>0</v>
      </c>
      <c r="S1717" s="113">
        <v>0</v>
      </c>
      <c r="T1717" s="113">
        <v>0</v>
      </c>
      <c r="U1717" s="113">
        <v>0</v>
      </c>
      <c r="V1717" s="113">
        <v>0</v>
      </c>
      <c r="W1717" s="113">
        <v>0</v>
      </c>
      <c r="X1717" s="113">
        <v>0</v>
      </c>
      <c r="Y1717" s="113"/>
    </row>
    <row r="1718" spans="1:25" ht="21.75" customHeight="1" x14ac:dyDescent="0.25">
      <c r="A1718" s="118">
        <v>465</v>
      </c>
      <c r="B1718" s="183" t="s">
        <v>1820</v>
      </c>
      <c r="C1718" s="113">
        <v>1845520.76</v>
      </c>
      <c r="D1718" s="113"/>
      <c r="E1718" s="113">
        <v>0</v>
      </c>
      <c r="F1718" s="227">
        <v>1</v>
      </c>
      <c r="G1718" s="113">
        <v>1845520.76</v>
      </c>
      <c r="H1718" s="113">
        <v>0</v>
      </c>
      <c r="I1718" s="113">
        <v>0</v>
      </c>
      <c r="J1718" s="113">
        <v>0</v>
      </c>
      <c r="K1718" s="113">
        <v>0</v>
      </c>
      <c r="L1718" s="113">
        <v>0</v>
      </c>
      <c r="M1718" s="113">
        <v>0</v>
      </c>
      <c r="N1718" s="113">
        <v>0</v>
      </c>
      <c r="O1718" s="113">
        <v>0</v>
      </c>
      <c r="P1718" s="113">
        <v>0</v>
      </c>
      <c r="Q1718" s="113">
        <v>0</v>
      </c>
      <c r="R1718" s="113">
        <v>0</v>
      </c>
      <c r="S1718" s="113">
        <v>0</v>
      </c>
      <c r="T1718" s="113">
        <v>0</v>
      </c>
      <c r="U1718" s="113">
        <v>0</v>
      </c>
      <c r="V1718" s="113">
        <v>0</v>
      </c>
      <c r="W1718" s="113">
        <v>0</v>
      </c>
      <c r="X1718" s="113">
        <v>0</v>
      </c>
      <c r="Y1718" s="113"/>
    </row>
    <row r="1719" spans="1:25" ht="21.75" customHeight="1" x14ac:dyDescent="0.25">
      <c r="A1719" s="118">
        <v>466</v>
      </c>
      <c r="B1719" s="183" t="s">
        <v>1821</v>
      </c>
      <c r="C1719" s="113">
        <v>5527455.6100000003</v>
      </c>
      <c r="D1719" s="113"/>
      <c r="E1719" s="113">
        <v>0</v>
      </c>
      <c r="F1719" s="227">
        <v>3</v>
      </c>
      <c r="G1719" s="113">
        <v>5527455.6100000003</v>
      </c>
      <c r="H1719" s="113">
        <v>0</v>
      </c>
      <c r="I1719" s="113">
        <v>0</v>
      </c>
      <c r="J1719" s="113">
        <v>0</v>
      </c>
      <c r="K1719" s="113">
        <v>0</v>
      </c>
      <c r="L1719" s="113">
        <v>0</v>
      </c>
      <c r="M1719" s="113">
        <v>0</v>
      </c>
      <c r="N1719" s="113">
        <v>0</v>
      </c>
      <c r="O1719" s="113">
        <v>0</v>
      </c>
      <c r="P1719" s="113">
        <v>0</v>
      </c>
      <c r="Q1719" s="113">
        <v>0</v>
      </c>
      <c r="R1719" s="113">
        <v>0</v>
      </c>
      <c r="S1719" s="113">
        <v>0</v>
      </c>
      <c r="T1719" s="113">
        <v>0</v>
      </c>
      <c r="U1719" s="113">
        <v>0</v>
      </c>
      <c r="V1719" s="113">
        <v>0</v>
      </c>
      <c r="W1719" s="113">
        <v>0</v>
      </c>
      <c r="X1719" s="113">
        <v>0</v>
      </c>
      <c r="Y1719" s="113"/>
    </row>
    <row r="1720" spans="1:25" ht="21.75" customHeight="1" x14ac:dyDescent="0.25">
      <c r="A1720" s="118">
        <v>467</v>
      </c>
      <c r="B1720" s="183" t="s">
        <v>1822</v>
      </c>
      <c r="C1720" s="113">
        <v>25404724.41</v>
      </c>
      <c r="D1720" s="113"/>
      <c r="E1720" s="113">
        <v>0</v>
      </c>
      <c r="F1720" s="227">
        <v>14</v>
      </c>
      <c r="G1720" s="113">
        <v>25404724.41</v>
      </c>
      <c r="H1720" s="113">
        <v>0</v>
      </c>
      <c r="I1720" s="113">
        <v>0</v>
      </c>
      <c r="J1720" s="113">
        <v>0</v>
      </c>
      <c r="K1720" s="113">
        <v>0</v>
      </c>
      <c r="L1720" s="113">
        <v>0</v>
      </c>
      <c r="M1720" s="113">
        <v>0</v>
      </c>
      <c r="N1720" s="113">
        <v>0</v>
      </c>
      <c r="O1720" s="113">
        <v>0</v>
      </c>
      <c r="P1720" s="113">
        <v>0</v>
      </c>
      <c r="Q1720" s="113">
        <v>0</v>
      </c>
      <c r="R1720" s="113">
        <v>0</v>
      </c>
      <c r="S1720" s="113">
        <v>0</v>
      </c>
      <c r="T1720" s="113">
        <v>0</v>
      </c>
      <c r="U1720" s="113">
        <v>0</v>
      </c>
      <c r="V1720" s="113">
        <v>0</v>
      </c>
      <c r="W1720" s="113">
        <v>0</v>
      </c>
      <c r="X1720" s="113">
        <v>0</v>
      </c>
      <c r="Y1720" s="113"/>
    </row>
    <row r="1721" spans="1:25" ht="21.75" customHeight="1" x14ac:dyDescent="0.25">
      <c r="A1721" s="118">
        <v>468</v>
      </c>
      <c r="B1721" s="183" t="s">
        <v>1823</v>
      </c>
      <c r="C1721" s="113">
        <v>8914947.5299999993</v>
      </c>
      <c r="D1721" s="113"/>
      <c r="E1721" s="113">
        <v>0</v>
      </c>
      <c r="F1721" s="227">
        <v>2</v>
      </c>
      <c r="G1721" s="113">
        <v>8914947.5299999993</v>
      </c>
      <c r="H1721" s="113">
        <v>0</v>
      </c>
      <c r="I1721" s="113">
        <v>0</v>
      </c>
      <c r="J1721" s="113">
        <v>0</v>
      </c>
      <c r="K1721" s="113">
        <v>0</v>
      </c>
      <c r="L1721" s="113">
        <v>0</v>
      </c>
      <c r="M1721" s="113">
        <v>0</v>
      </c>
      <c r="N1721" s="113">
        <v>0</v>
      </c>
      <c r="O1721" s="113">
        <v>0</v>
      </c>
      <c r="P1721" s="113">
        <v>0</v>
      </c>
      <c r="Q1721" s="113">
        <v>0</v>
      </c>
      <c r="R1721" s="113">
        <v>0</v>
      </c>
      <c r="S1721" s="113">
        <v>0</v>
      </c>
      <c r="T1721" s="113">
        <v>0</v>
      </c>
      <c r="U1721" s="113">
        <v>0</v>
      </c>
      <c r="V1721" s="113">
        <v>0</v>
      </c>
      <c r="W1721" s="113">
        <v>0</v>
      </c>
      <c r="X1721" s="113">
        <v>0</v>
      </c>
      <c r="Y1721" s="113"/>
    </row>
    <row r="1722" spans="1:25" ht="21.75" customHeight="1" x14ac:dyDescent="0.25">
      <c r="A1722" s="118">
        <v>469</v>
      </c>
      <c r="B1722" s="183" t="s">
        <v>1824</v>
      </c>
      <c r="C1722" s="113">
        <v>9246285.6199999992</v>
      </c>
      <c r="D1722" s="113"/>
      <c r="E1722" s="113">
        <v>0</v>
      </c>
      <c r="F1722" s="227">
        <v>2</v>
      </c>
      <c r="G1722" s="113">
        <v>9246285.6199999992</v>
      </c>
      <c r="H1722" s="113">
        <v>0</v>
      </c>
      <c r="I1722" s="113">
        <v>0</v>
      </c>
      <c r="J1722" s="113">
        <v>0</v>
      </c>
      <c r="K1722" s="113">
        <v>0</v>
      </c>
      <c r="L1722" s="113">
        <v>0</v>
      </c>
      <c r="M1722" s="113">
        <v>0</v>
      </c>
      <c r="N1722" s="113">
        <v>0</v>
      </c>
      <c r="O1722" s="113">
        <v>0</v>
      </c>
      <c r="P1722" s="113">
        <v>0</v>
      </c>
      <c r="Q1722" s="113">
        <v>0</v>
      </c>
      <c r="R1722" s="113">
        <v>0</v>
      </c>
      <c r="S1722" s="113">
        <v>0</v>
      </c>
      <c r="T1722" s="113">
        <v>0</v>
      </c>
      <c r="U1722" s="113">
        <v>0</v>
      </c>
      <c r="V1722" s="113">
        <v>0</v>
      </c>
      <c r="W1722" s="113">
        <v>0</v>
      </c>
      <c r="X1722" s="113">
        <v>0</v>
      </c>
      <c r="Y1722" s="113"/>
    </row>
    <row r="1723" spans="1:25" ht="21.75" customHeight="1" x14ac:dyDescent="0.25">
      <c r="A1723" s="118">
        <v>470</v>
      </c>
      <c r="B1723" s="183" t="s">
        <v>1825</v>
      </c>
      <c r="C1723" s="113">
        <v>9215597.0500000007</v>
      </c>
      <c r="D1723" s="113"/>
      <c r="E1723" s="113">
        <v>0</v>
      </c>
      <c r="F1723" s="227">
        <v>2</v>
      </c>
      <c r="G1723" s="113">
        <v>9215597.0500000007</v>
      </c>
      <c r="H1723" s="113">
        <v>0</v>
      </c>
      <c r="I1723" s="113">
        <v>0</v>
      </c>
      <c r="J1723" s="113">
        <v>0</v>
      </c>
      <c r="K1723" s="113">
        <v>0</v>
      </c>
      <c r="L1723" s="113">
        <v>0</v>
      </c>
      <c r="M1723" s="113">
        <v>0</v>
      </c>
      <c r="N1723" s="113">
        <v>0</v>
      </c>
      <c r="O1723" s="113">
        <v>0</v>
      </c>
      <c r="P1723" s="113">
        <v>0</v>
      </c>
      <c r="Q1723" s="113">
        <v>0</v>
      </c>
      <c r="R1723" s="113">
        <v>0</v>
      </c>
      <c r="S1723" s="113">
        <v>0</v>
      </c>
      <c r="T1723" s="113">
        <v>0</v>
      </c>
      <c r="U1723" s="113">
        <v>0</v>
      </c>
      <c r="V1723" s="113">
        <v>0</v>
      </c>
      <c r="W1723" s="113">
        <v>0</v>
      </c>
      <c r="X1723" s="113">
        <v>0</v>
      </c>
      <c r="Y1723" s="113"/>
    </row>
    <row r="1724" spans="1:25" ht="21.75" customHeight="1" x14ac:dyDescent="0.25">
      <c r="A1724" s="118">
        <v>471</v>
      </c>
      <c r="B1724" s="183" t="s">
        <v>1826</v>
      </c>
      <c r="C1724" s="113">
        <v>3803546.66</v>
      </c>
      <c r="D1724" s="113"/>
      <c r="E1724" s="113">
        <v>0</v>
      </c>
      <c r="F1724" s="227">
        <v>2</v>
      </c>
      <c r="G1724" s="113">
        <v>3803546.66</v>
      </c>
      <c r="H1724" s="113">
        <v>0</v>
      </c>
      <c r="I1724" s="113">
        <v>0</v>
      </c>
      <c r="J1724" s="113">
        <v>0</v>
      </c>
      <c r="K1724" s="113">
        <v>0</v>
      </c>
      <c r="L1724" s="113">
        <v>0</v>
      </c>
      <c r="M1724" s="113">
        <v>0</v>
      </c>
      <c r="N1724" s="113">
        <v>0</v>
      </c>
      <c r="O1724" s="113">
        <v>0</v>
      </c>
      <c r="P1724" s="113">
        <v>0</v>
      </c>
      <c r="Q1724" s="113">
        <v>0</v>
      </c>
      <c r="R1724" s="113">
        <v>0</v>
      </c>
      <c r="S1724" s="113">
        <v>0</v>
      </c>
      <c r="T1724" s="113">
        <v>0</v>
      </c>
      <c r="U1724" s="113">
        <v>0</v>
      </c>
      <c r="V1724" s="113">
        <v>0</v>
      </c>
      <c r="W1724" s="113">
        <v>0</v>
      </c>
      <c r="X1724" s="113">
        <v>0</v>
      </c>
      <c r="Y1724" s="113"/>
    </row>
    <row r="1725" spans="1:25" ht="21.75" customHeight="1" x14ac:dyDescent="0.25">
      <c r="A1725" s="118">
        <v>472</v>
      </c>
      <c r="B1725" s="183" t="s">
        <v>1827</v>
      </c>
      <c r="C1725" s="113">
        <v>1727987.98</v>
      </c>
      <c r="D1725" s="113"/>
      <c r="E1725" s="113">
        <v>0</v>
      </c>
      <c r="F1725" s="227">
        <v>1</v>
      </c>
      <c r="G1725" s="113">
        <v>1727987.98</v>
      </c>
      <c r="H1725" s="113">
        <v>0</v>
      </c>
      <c r="I1725" s="113">
        <v>0</v>
      </c>
      <c r="J1725" s="113">
        <v>0</v>
      </c>
      <c r="K1725" s="113">
        <v>0</v>
      </c>
      <c r="L1725" s="113">
        <v>0</v>
      </c>
      <c r="M1725" s="113">
        <v>0</v>
      </c>
      <c r="N1725" s="113">
        <v>0</v>
      </c>
      <c r="O1725" s="113">
        <v>0</v>
      </c>
      <c r="P1725" s="113">
        <v>0</v>
      </c>
      <c r="Q1725" s="113">
        <v>0</v>
      </c>
      <c r="R1725" s="113">
        <v>0</v>
      </c>
      <c r="S1725" s="113">
        <v>0</v>
      </c>
      <c r="T1725" s="113">
        <v>0</v>
      </c>
      <c r="U1725" s="113">
        <v>0</v>
      </c>
      <c r="V1725" s="113">
        <v>0</v>
      </c>
      <c r="W1725" s="113">
        <v>0</v>
      </c>
      <c r="X1725" s="113">
        <v>0</v>
      </c>
      <c r="Y1725" s="113"/>
    </row>
    <row r="1726" spans="1:25" ht="21.75" customHeight="1" x14ac:dyDescent="0.25">
      <c r="A1726" s="118">
        <v>473</v>
      </c>
      <c r="B1726" s="183" t="s">
        <v>1828</v>
      </c>
      <c r="C1726" s="113">
        <v>3626156.59</v>
      </c>
      <c r="D1726" s="113"/>
      <c r="E1726" s="113">
        <v>0</v>
      </c>
      <c r="F1726" s="227">
        <v>2</v>
      </c>
      <c r="G1726" s="113">
        <v>3626156.59</v>
      </c>
      <c r="H1726" s="113">
        <v>0</v>
      </c>
      <c r="I1726" s="113">
        <v>0</v>
      </c>
      <c r="J1726" s="113">
        <v>0</v>
      </c>
      <c r="K1726" s="113">
        <v>0</v>
      </c>
      <c r="L1726" s="113">
        <v>0</v>
      </c>
      <c r="M1726" s="113">
        <v>0</v>
      </c>
      <c r="N1726" s="113">
        <v>0</v>
      </c>
      <c r="O1726" s="113">
        <v>0</v>
      </c>
      <c r="P1726" s="113">
        <v>0</v>
      </c>
      <c r="Q1726" s="113">
        <v>0</v>
      </c>
      <c r="R1726" s="113">
        <v>0</v>
      </c>
      <c r="S1726" s="113">
        <v>0</v>
      </c>
      <c r="T1726" s="113">
        <v>0</v>
      </c>
      <c r="U1726" s="113">
        <v>0</v>
      </c>
      <c r="V1726" s="113">
        <v>0</v>
      </c>
      <c r="W1726" s="113">
        <v>0</v>
      </c>
      <c r="X1726" s="113">
        <v>0</v>
      </c>
      <c r="Y1726" s="113"/>
    </row>
    <row r="1727" spans="1:25" ht="21.75" customHeight="1" x14ac:dyDescent="0.25">
      <c r="A1727" s="118">
        <v>474</v>
      </c>
      <c r="B1727" s="183" t="s">
        <v>1829</v>
      </c>
      <c r="C1727" s="113">
        <v>1965994.23</v>
      </c>
      <c r="D1727" s="113"/>
      <c r="E1727" s="113">
        <v>0</v>
      </c>
      <c r="F1727" s="227">
        <v>1</v>
      </c>
      <c r="G1727" s="113">
        <v>1965994.23</v>
      </c>
      <c r="H1727" s="113">
        <v>0</v>
      </c>
      <c r="I1727" s="113">
        <v>0</v>
      </c>
      <c r="J1727" s="113">
        <v>0</v>
      </c>
      <c r="K1727" s="113">
        <v>0</v>
      </c>
      <c r="L1727" s="113">
        <v>0</v>
      </c>
      <c r="M1727" s="113">
        <v>0</v>
      </c>
      <c r="N1727" s="113">
        <v>0</v>
      </c>
      <c r="O1727" s="113">
        <v>0</v>
      </c>
      <c r="P1727" s="113">
        <v>0</v>
      </c>
      <c r="Q1727" s="113">
        <v>0</v>
      </c>
      <c r="R1727" s="113">
        <v>0</v>
      </c>
      <c r="S1727" s="113">
        <v>0</v>
      </c>
      <c r="T1727" s="113">
        <v>0</v>
      </c>
      <c r="U1727" s="113">
        <v>0</v>
      </c>
      <c r="V1727" s="113">
        <v>0</v>
      </c>
      <c r="W1727" s="113">
        <v>0</v>
      </c>
      <c r="X1727" s="113">
        <v>0</v>
      </c>
      <c r="Y1727" s="113"/>
    </row>
    <row r="1728" spans="1:25" ht="21.75" customHeight="1" x14ac:dyDescent="0.25">
      <c r="A1728" s="118">
        <v>475</v>
      </c>
      <c r="B1728" s="183" t="s">
        <v>1830</v>
      </c>
      <c r="C1728" s="113">
        <v>3678330.14</v>
      </c>
      <c r="D1728" s="113"/>
      <c r="E1728" s="113">
        <v>0</v>
      </c>
      <c r="F1728" s="227">
        <v>2</v>
      </c>
      <c r="G1728" s="113">
        <v>3678330.14</v>
      </c>
      <c r="H1728" s="113">
        <v>0</v>
      </c>
      <c r="I1728" s="113">
        <v>0</v>
      </c>
      <c r="J1728" s="113">
        <v>0</v>
      </c>
      <c r="K1728" s="113">
        <v>0</v>
      </c>
      <c r="L1728" s="113">
        <v>0</v>
      </c>
      <c r="M1728" s="113">
        <v>0</v>
      </c>
      <c r="N1728" s="113">
        <v>0</v>
      </c>
      <c r="O1728" s="113">
        <v>0</v>
      </c>
      <c r="P1728" s="113">
        <v>0</v>
      </c>
      <c r="Q1728" s="113">
        <v>0</v>
      </c>
      <c r="R1728" s="113">
        <v>0</v>
      </c>
      <c r="S1728" s="113">
        <v>0</v>
      </c>
      <c r="T1728" s="113">
        <v>0</v>
      </c>
      <c r="U1728" s="113">
        <v>0</v>
      </c>
      <c r="V1728" s="113">
        <v>0</v>
      </c>
      <c r="W1728" s="113">
        <v>0</v>
      </c>
      <c r="X1728" s="113">
        <v>0</v>
      </c>
      <c r="Y1728" s="113"/>
    </row>
    <row r="1729" spans="1:25" ht="21.75" customHeight="1" x14ac:dyDescent="0.25">
      <c r="A1729" s="118">
        <v>476</v>
      </c>
      <c r="B1729" s="183" t="s">
        <v>1863</v>
      </c>
      <c r="C1729" s="113">
        <v>7477179.8200000003</v>
      </c>
      <c r="D1729" s="113"/>
      <c r="E1729" s="113">
        <v>0</v>
      </c>
      <c r="F1729" s="227">
        <v>2</v>
      </c>
      <c r="G1729" s="113">
        <v>7477179.8200000003</v>
      </c>
      <c r="H1729" s="113">
        <v>0</v>
      </c>
      <c r="I1729" s="113">
        <v>0</v>
      </c>
      <c r="J1729" s="113">
        <v>0</v>
      </c>
      <c r="K1729" s="113">
        <v>0</v>
      </c>
      <c r="L1729" s="113">
        <v>0</v>
      </c>
      <c r="M1729" s="113">
        <v>0</v>
      </c>
      <c r="N1729" s="113">
        <v>0</v>
      </c>
      <c r="O1729" s="113">
        <v>0</v>
      </c>
      <c r="P1729" s="113">
        <v>0</v>
      </c>
      <c r="Q1729" s="113">
        <v>0</v>
      </c>
      <c r="R1729" s="113">
        <v>0</v>
      </c>
      <c r="S1729" s="113">
        <v>0</v>
      </c>
      <c r="T1729" s="113">
        <v>0</v>
      </c>
      <c r="U1729" s="113">
        <v>0</v>
      </c>
      <c r="V1729" s="113">
        <v>0</v>
      </c>
      <c r="W1729" s="113">
        <v>0</v>
      </c>
      <c r="X1729" s="113">
        <v>0</v>
      </c>
      <c r="Y1729" s="113"/>
    </row>
    <row r="1730" spans="1:25" ht="21.75" customHeight="1" x14ac:dyDescent="0.25">
      <c r="A1730" s="118">
        <v>477</v>
      </c>
      <c r="B1730" s="183" t="s">
        <v>1832</v>
      </c>
      <c r="C1730" s="113">
        <v>4083860.91</v>
      </c>
      <c r="D1730" s="113"/>
      <c r="E1730" s="113">
        <v>0</v>
      </c>
      <c r="F1730" s="227">
        <v>1</v>
      </c>
      <c r="G1730" s="113">
        <v>4083860.91</v>
      </c>
      <c r="H1730" s="113">
        <v>0</v>
      </c>
      <c r="I1730" s="113">
        <v>0</v>
      </c>
      <c r="J1730" s="113">
        <v>0</v>
      </c>
      <c r="K1730" s="113">
        <v>0</v>
      </c>
      <c r="L1730" s="113">
        <v>0</v>
      </c>
      <c r="M1730" s="113">
        <v>0</v>
      </c>
      <c r="N1730" s="113">
        <v>0</v>
      </c>
      <c r="O1730" s="113">
        <v>0</v>
      </c>
      <c r="P1730" s="113">
        <v>0</v>
      </c>
      <c r="Q1730" s="113">
        <v>0</v>
      </c>
      <c r="R1730" s="113">
        <v>0</v>
      </c>
      <c r="S1730" s="113">
        <v>0</v>
      </c>
      <c r="T1730" s="113">
        <v>0</v>
      </c>
      <c r="U1730" s="113">
        <v>0</v>
      </c>
      <c r="V1730" s="113">
        <v>0</v>
      </c>
      <c r="W1730" s="113">
        <v>0</v>
      </c>
      <c r="X1730" s="113">
        <v>0</v>
      </c>
      <c r="Y1730" s="113"/>
    </row>
    <row r="1731" spans="1:25" ht="21.75" customHeight="1" x14ac:dyDescent="0.25">
      <c r="A1731" s="118">
        <v>478</v>
      </c>
      <c r="B1731" s="183" t="s">
        <v>1833</v>
      </c>
      <c r="C1731" s="113">
        <v>3730361.39</v>
      </c>
      <c r="D1731" s="113"/>
      <c r="E1731" s="113">
        <v>0</v>
      </c>
      <c r="F1731" s="227">
        <v>2</v>
      </c>
      <c r="G1731" s="113">
        <v>3730361.39</v>
      </c>
      <c r="H1731" s="113">
        <v>0</v>
      </c>
      <c r="I1731" s="113">
        <v>0</v>
      </c>
      <c r="J1731" s="113">
        <v>0</v>
      </c>
      <c r="K1731" s="113">
        <v>0</v>
      </c>
      <c r="L1731" s="113">
        <v>0</v>
      </c>
      <c r="M1731" s="113">
        <v>0</v>
      </c>
      <c r="N1731" s="113">
        <v>0</v>
      </c>
      <c r="O1731" s="113">
        <v>0</v>
      </c>
      <c r="P1731" s="113">
        <v>0</v>
      </c>
      <c r="Q1731" s="113">
        <v>0</v>
      </c>
      <c r="R1731" s="113">
        <v>0</v>
      </c>
      <c r="S1731" s="113">
        <v>0</v>
      </c>
      <c r="T1731" s="113">
        <v>0</v>
      </c>
      <c r="U1731" s="113">
        <v>0</v>
      </c>
      <c r="V1731" s="113">
        <v>0</v>
      </c>
      <c r="W1731" s="113">
        <v>0</v>
      </c>
      <c r="X1731" s="113">
        <v>0</v>
      </c>
      <c r="Y1731" s="113"/>
    </row>
    <row r="1732" spans="1:25" ht="21.75" customHeight="1" x14ac:dyDescent="0.25">
      <c r="A1732" s="118">
        <v>479</v>
      </c>
      <c r="B1732" s="183" t="s">
        <v>1834</v>
      </c>
      <c r="C1732" s="113">
        <v>3693223.31</v>
      </c>
      <c r="D1732" s="113"/>
      <c r="E1732" s="113">
        <v>0</v>
      </c>
      <c r="F1732" s="227">
        <v>2</v>
      </c>
      <c r="G1732" s="113">
        <v>3693223.31</v>
      </c>
      <c r="H1732" s="113">
        <v>0</v>
      </c>
      <c r="I1732" s="113">
        <v>0</v>
      </c>
      <c r="J1732" s="113">
        <v>0</v>
      </c>
      <c r="K1732" s="113">
        <v>0</v>
      </c>
      <c r="L1732" s="113">
        <v>0</v>
      </c>
      <c r="M1732" s="113">
        <v>0</v>
      </c>
      <c r="N1732" s="113">
        <v>0</v>
      </c>
      <c r="O1732" s="113">
        <v>0</v>
      </c>
      <c r="P1732" s="113">
        <v>0</v>
      </c>
      <c r="Q1732" s="113">
        <v>0</v>
      </c>
      <c r="R1732" s="113">
        <v>0</v>
      </c>
      <c r="S1732" s="113">
        <v>0</v>
      </c>
      <c r="T1732" s="113">
        <v>0</v>
      </c>
      <c r="U1732" s="113">
        <v>0</v>
      </c>
      <c r="V1732" s="113">
        <v>0</v>
      </c>
      <c r="W1732" s="113">
        <v>0</v>
      </c>
      <c r="X1732" s="113">
        <v>0</v>
      </c>
      <c r="Y1732" s="113"/>
    </row>
    <row r="1733" spans="1:25" ht="21.75" customHeight="1" x14ac:dyDescent="0.25">
      <c r="A1733" s="118">
        <v>480</v>
      </c>
      <c r="B1733" s="183" t="s">
        <v>1835</v>
      </c>
      <c r="C1733" s="113">
        <v>3660211.69</v>
      </c>
      <c r="D1733" s="113"/>
      <c r="E1733" s="113">
        <v>0</v>
      </c>
      <c r="F1733" s="227">
        <v>2</v>
      </c>
      <c r="G1733" s="113">
        <v>3660211.69</v>
      </c>
      <c r="H1733" s="113">
        <v>0</v>
      </c>
      <c r="I1733" s="113">
        <v>0</v>
      </c>
      <c r="J1733" s="113">
        <v>0</v>
      </c>
      <c r="K1733" s="113">
        <v>0</v>
      </c>
      <c r="L1733" s="113">
        <v>0</v>
      </c>
      <c r="M1733" s="113">
        <v>0</v>
      </c>
      <c r="N1733" s="113">
        <v>0</v>
      </c>
      <c r="O1733" s="113">
        <v>0</v>
      </c>
      <c r="P1733" s="113">
        <v>0</v>
      </c>
      <c r="Q1733" s="113">
        <v>0</v>
      </c>
      <c r="R1733" s="113">
        <v>0</v>
      </c>
      <c r="S1733" s="113">
        <v>0</v>
      </c>
      <c r="T1733" s="113">
        <v>0</v>
      </c>
      <c r="U1733" s="113">
        <v>0</v>
      </c>
      <c r="V1733" s="113">
        <v>0</v>
      </c>
      <c r="W1733" s="113">
        <v>0</v>
      </c>
      <c r="X1733" s="113">
        <v>0</v>
      </c>
      <c r="Y1733" s="113"/>
    </row>
    <row r="1734" spans="1:25" ht="21.75" customHeight="1" x14ac:dyDescent="0.25">
      <c r="A1734" s="118">
        <v>481</v>
      </c>
      <c r="B1734" s="183" t="s">
        <v>1836</v>
      </c>
      <c r="C1734" s="113">
        <v>3870124.08</v>
      </c>
      <c r="D1734" s="113"/>
      <c r="E1734" s="113">
        <v>0</v>
      </c>
      <c r="F1734" s="227">
        <v>1</v>
      </c>
      <c r="G1734" s="113">
        <v>3870124.08</v>
      </c>
      <c r="H1734" s="113">
        <v>0</v>
      </c>
      <c r="I1734" s="113">
        <v>0</v>
      </c>
      <c r="J1734" s="113">
        <v>0</v>
      </c>
      <c r="K1734" s="113">
        <v>0</v>
      </c>
      <c r="L1734" s="113">
        <v>0</v>
      </c>
      <c r="M1734" s="113">
        <v>0</v>
      </c>
      <c r="N1734" s="113">
        <v>0</v>
      </c>
      <c r="O1734" s="113">
        <v>0</v>
      </c>
      <c r="P1734" s="113">
        <v>0</v>
      </c>
      <c r="Q1734" s="113">
        <v>0</v>
      </c>
      <c r="R1734" s="113">
        <v>0</v>
      </c>
      <c r="S1734" s="113">
        <v>0</v>
      </c>
      <c r="T1734" s="113">
        <v>0</v>
      </c>
      <c r="U1734" s="113">
        <v>0</v>
      </c>
      <c r="V1734" s="113">
        <v>0</v>
      </c>
      <c r="W1734" s="113">
        <v>0</v>
      </c>
      <c r="X1734" s="113">
        <v>0</v>
      </c>
      <c r="Y1734" s="113"/>
    </row>
    <row r="1735" spans="1:25" ht="21.75" customHeight="1" x14ac:dyDescent="0.25">
      <c r="A1735" s="118">
        <v>482</v>
      </c>
      <c r="B1735" s="183" t="s">
        <v>1837</v>
      </c>
      <c r="C1735" s="113">
        <v>3870124.08</v>
      </c>
      <c r="D1735" s="113"/>
      <c r="E1735" s="113">
        <v>0</v>
      </c>
      <c r="F1735" s="227">
        <v>1</v>
      </c>
      <c r="G1735" s="113">
        <v>3870124.08</v>
      </c>
      <c r="H1735" s="113">
        <v>0</v>
      </c>
      <c r="I1735" s="113">
        <v>0</v>
      </c>
      <c r="J1735" s="113">
        <v>0</v>
      </c>
      <c r="K1735" s="113">
        <v>0</v>
      </c>
      <c r="L1735" s="113">
        <v>0</v>
      </c>
      <c r="M1735" s="113">
        <v>0</v>
      </c>
      <c r="N1735" s="113">
        <v>0</v>
      </c>
      <c r="O1735" s="113">
        <v>0</v>
      </c>
      <c r="P1735" s="113">
        <v>0</v>
      </c>
      <c r="Q1735" s="113">
        <v>0</v>
      </c>
      <c r="R1735" s="113">
        <v>0</v>
      </c>
      <c r="S1735" s="113">
        <v>0</v>
      </c>
      <c r="T1735" s="113">
        <v>0</v>
      </c>
      <c r="U1735" s="113">
        <v>0</v>
      </c>
      <c r="V1735" s="113">
        <v>0</v>
      </c>
      <c r="W1735" s="113">
        <v>0</v>
      </c>
      <c r="X1735" s="113">
        <v>0</v>
      </c>
      <c r="Y1735" s="113"/>
    </row>
    <row r="1736" spans="1:25" ht="21.75" customHeight="1" x14ac:dyDescent="0.25">
      <c r="A1736" s="118">
        <v>483</v>
      </c>
      <c r="B1736" s="183" t="s">
        <v>1838</v>
      </c>
      <c r="C1736" s="113">
        <v>2818728.21</v>
      </c>
      <c r="D1736" s="113"/>
      <c r="E1736" s="113">
        <v>0</v>
      </c>
      <c r="F1736" s="227">
        <v>1</v>
      </c>
      <c r="G1736" s="113">
        <v>2818728.21</v>
      </c>
      <c r="H1736" s="113">
        <v>0</v>
      </c>
      <c r="I1736" s="113">
        <v>0</v>
      </c>
      <c r="J1736" s="113">
        <v>0</v>
      </c>
      <c r="K1736" s="113">
        <v>0</v>
      </c>
      <c r="L1736" s="113">
        <v>0</v>
      </c>
      <c r="M1736" s="113">
        <v>0</v>
      </c>
      <c r="N1736" s="113">
        <v>0</v>
      </c>
      <c r="O1736" s="113">
        <v>0</v>
      </c>
      <c r="P1736" s="113">
        <v>0</v>
      </c>
      <c r="Q1736" s="113">
        <v>0</v>
      </c>
      <c r="R1736" s="113">
        <v>0</v>
      </c>
      <c r="S1736" s="113">
        <v>0</v>
      </c>
      <c r="T1736" s="113">
        <v>0</v>
      </c>
      <c r="U1736" s="113">
        <v>0</v>
      </c>
      <c r="V1736" s="113">
        <v>0</v>
      </c>
      <c r="W1736" s="113">
        <v>0</v>
      </c>
      <c r="X1736" s="113">
        <v>0</v>
      </c>
      <c r="Y1736" s="113"/>
    </row>
    <row r="1737" spans="1:25" ht="21.75" customHeight="1" x14ac:dyDescent="0.25">
      <c r="A1737" s="118">
        <v>484</v>
      </c>
      <c r="B1737" s="183" t="s">
        <v>1839</v>
      </c>
      <c r="C1737" s="113">
        <v>2687506.99</v>
      </c>
      <c r="D1737" s="113"/>
      <c r="E1737" s="113">
        <v>0</v>
      </c>
      <c r="F1737" s="227">
        <v>1</v>
      </c>
      <c r="G1737" s="113">
        <v>2687506.99</v>
      </c>
      <c r="H1737" s="113">
        <v>0</v>
      </c>
      <c r="I1737" s="113">
        <v>0</v>
      </c>
      <c r="J1737" s="113">
        <v>0</v>
      </c>
      <c r="K1737" s="113">
        <v>0</v>
      </c>
      <c r="L1737" s="113">
        <v>0</v>
      </c>
      <c r="M1737" s="113">
        <v>0</v>
      </c>
      <c r="N1737" s="113">
        <v>0</v>
      </c>
      <c r="O1737" s="113">
        <v>0</v>
      </c>
      <c r="P1737" s="113">
        <v>0</v>
      </c>
      <c r="Q1737" s="113">
        <v>0</v>
      </c>
      <c r="R1737" s="113">
        <v>0</v>
      </c>
      <c r="S1737" s="113">
        <v>0</v>
      </c>
      <c r="T1737" s="113">
        <v>0</v>
      </c>
      <c r="U1737" s="113">
        <v>0</v>
      </c>
      <c r="V1737" s="113">
        <v>0</v>
      </c>
      <c r="W1737" s="113">
        <v>0</v>
      </c>
      <c r="X1737" s="113">
        <v>0</v>
      </c>
      <c r="Y1737" s="113"/>
    </row>
    <row r="1738" spans="1:25" ht="21.75" customHeight="1" x14ac:dyDescent="0.25">
      <c r="A1738" s="118">
        <v>485</v>
      </c>
      <c r="B1738" s="183" t="s">
        <v>1840</v>
      </c>
      <c r="C1738" s="113">
        <v>7115428.75</v>
      </c>
      <c r="D1738" s="113"/>
      <c r="E1738" s="113">
        <v>0</v>
      </c>
      <c r="F1738" s="227">
        <v>4</v>
      </c>
      <c r="G1738" s="113">
        <v>7115428.75</v>
      </c>
      <c r="H1738" s="113">
        <v>0</v>
      </c>
      <c r="I1738" s="113">
        <v>0</v>
      </c>
      <c r="J1738" s="113">
        <v>0</v>
      </c>
      <c r="K1738" s="113">
        <v>0</v>
      </c>
      <c r="L1738" s="113">
        <v>0</v>
      </c>
      <c r="M1738" s="113">
        <v>0</v>
      </c>
      <c r="N1738" s="113">
        <v>0</v>
      </c>
      <c r="O1738" s="113">
        <v>0</v>
      </c>
      <c r="P1738" s="113">
        <v>0</v>
      </c>
      <c r="Q1738" s="113">
        <v>0</v>
      </c>
      <c r="R1738" s="113">
        <v>0</v>
      </c>
      <c r="S1738" s="113">
        <v>0</v>
      </c>
      <c r="T1738" s="113">
        <v>0</v>
      </c>
      <c r="U1738" s="113">
        <v>0</v>
      </c>
      <c r="V1738" s="113">
        <v>0</v>
      </c>
      <c r="W1738" s="113">
        <v>0</v>
      </c>
      <c r="X1738" s="113">
        <v>0</v>
      </c>
      <c r="Y1738" s="113"/>
    </row>
    <row r="1739" spans="1:25" ht="21.75" customHeight="1" x14ac:dyDescent="0.25">
      <c r="A1739" s="118">
        <v>486</v>
      </c>
      <c r="B1739" s="183" t="s">
        <v>1841</v>
      </c>
      <c r="C1739" s="113">
        <v>3683926.94</v>
      </c>
      <c r="D1739" s="113"/>
      <c r="E1739" s="113">
        <v>0</v>
      </c>
      <c r="F1739" s="227">
        <v>2</v>
      </c>
      <c r="G1739" s="113">
        <v>3683926.94</v>
      </c>
      <c r="H1739" s="113">
        <v>0</v>
      </c>
      <c r="I1739" s="113">
        <v>0</v>
      </c>
      <c r="J1739" s="113">
        <v>0</v>
      </c>
      <c r="K1739" s="113">
        <v>0</v>
      </c>
      <c r="L1739" s="113">
        <v>0</v>
      </c>
      <c r="M1739" s="113">
        <v>0</v>
      </c>
      <c r="N1739" s="113">
        <v>0</v>
      </c>
      <c r="O1739" s="113">
        <v>0</v>
      </c>
      <c r="P1739" s="113">
        <v>0</v>
      </c>
      <c r="Q1739" s="113">
        <v>0</v>
      </c>
      <c r="R1739" s="113">
        <v>0</v>
      </c>
      <c r="S1739" s="113">
        <v>0</v>
      </c>
      <c r="T1739" s="113">
        <v>0</v>
      </c>
      <c r="U1739" s="113">
        <v>0</v>
      </c>
      <c r="V1739" s="113">
        <v>0</v>
      </c>
      <c r="W1739" s="113">
        <v>0</v>
      </c>
      <c r="X1739" s="113">
        <v>0</v>
      </c>
      <c r="Y1739" s="113"/>
    </row>
    <row r="1740" spans="1:25" ht="21.75" customHeight="1" x14ac:dyDescent="0.25">
      <c r="A1740" s="118">
        <v>487</v>
      </c>
      <c r="B1740" s="183" t="s">
        <v>1842</v>
      </c>
      <c r="C1740" s="113">
        <v>4681485.21</v>
      </c>
      <c r="D1740" s="113"/>
      <c r="E1740" s="113">
        <v>0</v>
      </c>
      <c r="F1740" s="227">
        <v>1</v>
      </c>
      <c r="G1740" s="113">
        <v>4681485.21</v>
      </c>
      <c r="H1740" s="113">
        <v>0</v>
      </c>
      <c r="I1740" s="113">
        <v>0</v>
      </c>
      <c r="J1740" s="113">
        <v>0</v>
      </c>
      <c r="K1740" s="113">
        <v>0</v>
      </c>
      <c r="L1740" s="113">
        <v>0</v>
      </c>
      <c r="M1740" s="113">
        <v>0</v>
      </c>
      <c r="N1740" s="113">
        <v>0</v>
      </c>
      <c r="O1740" s="113">
        <v>0</v>
      </c>
      <c r="P1740" s="113">
        <v>0</v>
      </c>
      <c r="Q1740" s="113">
        <v>0</v>
      </c>
      <c r="R1740" s="113">
        <v>0</v>
      </c>
      <c r="S1740" s="113">
        <v>0</v>
      </c>
      <c r="T1740" s="113">
        <v>0</v>
      </c>
      <c r="U1740" s="113">
        <v>0</v>
      </c>
      <c r="V1740" s="113">
        <v>0</v>
      </c>
      <c r="W1740" s="113">
        <v>0</v>
      </c>
      <c r="X1740" s="113">
        <v>0</v>
      </c>
      <c r="Y1740" s="113"/>
    </row>
    <row r="1741" spans="1:25" ht="21.75" customHeight="1" x14ac:dyDescent="0.25">
      <c r="A1741" s="118">
        <v>488</v>
      </c>
      <c r="B1741" s="183" t="s">
        <v>1843</v>
      </c>
      <c r="C1741" s="113">
        <v>3513430.99</v>
      </c>
      <c r="D1741" s="113"/>
      <c r="E1741" s="113">
        <v>0</v>
      </c>
      <c r="F1741" s="227">
        <v>1</v>
      </c>
      <c r="G1741" s="113">
        <v>3513430.99</v>
      </c>
      <c r="H1741" s="113">
        <v>0</v>
      </c>
      <c r="I1741" s="113">
        <v>0</v>
      </c>
      <c r="J1741" s="113">
        <v>0</v>
      </c>
      <c r="K1741" s="113">
        <v>0</v>
      </c>
      <c r="L1741" s="113">
        <v>0</v>
      </c>
      <c r="M1741" s="113">
        <v>0</v>
      </c>
      <c r="N1741" s="113">
        <v>0</v>
      </c>
      <c r="O1741" s="113">
        <v>0</v>
      </c>
      <c r="P1741" s="113">
        <v>0</v>
      </c>
      <c r="Q1741" s="113">
        <v>0</v>
      </c>
      <c r="R1741" s="113">
        <v>0</v>
      </c>
      <c r="S1741" s="113">
        <v>0</v>
      </c>
      <c r="T1741" s="113">
        <v>0</v>
      </c>
      <c r="U1741" s="113">
        <v>0</v>
      </c>
      <c r="V1741" s="113">
        <v>0</v>
      </c>
      <c r="W1741" s="113">
        <v>0</v>
      </c>
      <c r="X1741" s="113">
        <v>0</v>
      </c>
      <c r="Y1741" s="113"/>
    </row>
    <row r="1742" spans="1:25" ht="21.75" customHeight="1" x14ac:dyDescent="0.25">
      <c r="A1742" s="118">
        <v>489</v>
      </c>
      <c r="B1742" s="183" t="s">
        <v>1844</v>
      </c>
      <c r="C1742" s="113">
        <v>4704915.88</v>
      </c>
      <c r="D1742" s="113"/>
      <c r="E1742" s="113">
        <v>0</v>
      </c>
      <c r="F1742" s="227">
        <v>2</v>
      </c>
      <c r="G1742" s="113">
        <v>4704915.88</v>
      </c>
      <c r="H1742" s="113">
        <v>0</v>
      </c>
      <c r="I1742" s="113">
        <v>0</v>
      </c>
      <c r="J1742" s="113">
        <v>0</v>
      </c>
      <c r="K1742" s="113">
        <v>0</v>
      </c>
      <c r="L1742" s="113">
        <v>0</v>
      </c>
      <c r="M1742" s="113">
        <v>0</v>
      </c>
      <c r="N1742" s="113">
        <v>0</v>
      </c>
      <c r="O1742" s="113">
        <v>0</v>
      </c>
      <c r="P1742" s="113">
        <v>0</v>
      </c>
      <c r="Q1742" s="113">
        <v>0</v>
      </c>
      <c r="R1742" s="113">
        <v>0</v>
      </c>
      <c r="S1742" s="113">
        <v>0</v>
      </c>
      <c r="T1742" s="113">
        <v>0</v>
      </c>
      <c r="U1742" s="113">
        <v>0</v>
      </c>
      <c r="V1742" s="113">
        <v>0</v>
      </c>
      <c r="W1742" s="113">
        <v>0</v>
      </c>
      <c r="X1742" s="113">
        <v>0</v>
      </c>
      <c r="Y1742" s="113"/>
    </row>
    <row r="1743" spans="1:25" ht="21.75" customHeight="1" x14ac:dyDescent="0.25">
      <c r="A1743" s="118">
        <v>490</v>
      </c>
      <c r="B1743" s="183" t="s">
        <v>1845</v>
      </c>
      <c r="C1743" s="113">
        <v>3618662.57</v>
      </c>
      <c r="D1743" s="113"/>
      <c r="E1743" s="113">
        <v>0</v>
      </c>
      <c r="F1743" s="227">
        <v>2</v>
      </c>
      <c r="G1743" s="113">
        <v>3618662.57</v>
      </c>
      <c r="H1743" s="113">
        <v>0</v>
      </c>
      <c r="I1743" s="113">
        <v>0</v>
      </c>
      <c r="J1743" s="113">
        <v>0</v>
      </c>
      <c r="K1743" s="113">
        <v>0</v>
      </c>
      <c r="L1743" s="113">
        <v>0</v>
      </c>
      <c r="M1743" s="113">
        <v>0</v>
      </c>
      <c r="N1743" s="113">
        <v>0</v>
      </c>
      <c r="O1743" s="113">
        <v>0</v>
      </c>
      <c r="P1743" s="113">
        <v>0</v>
      </c>
      <c r="Q1743" s="113">
        <v>0</v>
      </c>
      <c r="R1743" s="113">
        <v>0</v>
      </c>
      <c r="S1743" s="113">
        <v>0</v>
      </c>
      <c r="T1743" s="113">
        <v>0</v>
      </c>
      <c r="U1743" s="113">
        <v>0</v>
      </c>
      <c r="V1743" s="113">
        <v>0</v>
      </c>
      <c r="W1743" s="113">
        <v>0</v>
      </c>
      <c r="X1743" s="113">
        <v>0</v>
      </c>
      <c r="Y1743" s="113"/>
    </row>
    <row r="1744" spans="1:25" ht="21.75" customHeight="1" x14ac:dyDescent="0.25">
      <c r="A1744" s="118">
        <v>491</v>
      </c>
      <c r="B1744" s="183" t="s">
        <v>1846</v>
      </c>
      <c r="C1744" s="113">
        <v>7141913.9400000004</v>
      </c>
      <c r="D1744" s="113"/>
      <c r="E1744" s="113">
        <v>0</v>
      </c>
      <c r="F1744" s="227">
        <v>4</v>
      </c>
      <c r="G1744" s="113">
        <v>7141913.9400000004</v>
      </c>
      <c r="H1744" s="113">
        <v>0</v>
      </c>
      <c r="I1744" s="113">
        <v>0</v>
      </c>
      <c r="J1744" s="113">
        <v>0</v>
      </c>
      <c r="K1744" s="113">
        <v>0</v>
      </c>
      <c r="L1744" s="113">
        <v>0</v>
      </c>
      <c r="M1744" s="113">
        <v>0</v>
      </c>
      <c r="N1744" s="113">
        <v>0</v>
      </c>
      <c r="O1744" s="113">
        <v>0</v>
      </c>
      <c r="P1744" s="113">
        <v>0</v>
      </c>
      <c r="Q1744" s="113">
        <v>0</v>
      </c>
      <c r="R1744" s="113">
        <v>0</v>
      </c>
      <c r="S1744" s="113">
        <v>0</v>
      </c>
      <c r="T1744" s="113">
        <v>0</v>
      </c>
      <c r="U1744" s="113">
        <v>0</v>
      </c>
      <c r="V1744" s="113">
        <v>0</v>
      </c>
      <c r="W1744" s="113">
        <v>0</v>
      </c>
      <c r="X1744" s="113">
        <v>0</v>
      </c>
      <c r="Y1744" s="113"/>
    </row>
    <row r="1745" spans="1:25" ht="21.75" customHeight="1" x14ac:dyDescent="0.25">
      <c r="A1745" s="118">
        <v>492</v>
      </c>
      <c r="B1745" s="183" t="s">
        <v>1847</v>
      </c>
      <c r="C1745" s="113">
        <v>9507064.2799999993</v>
      </c>
      <c r="D1745" s="113"/>
      <c r="E1745" s="113">
        <v>0</v>
      </c>
      <c r="F1745" s="227">
        <v>6</v>
      </c>
      <c r="G1745" s="113">
        <v>9507064.2799999993</v>
      </c>
      <c r="H1745" s="113">
        <v>0</v>
      </c>
      <c r="I1745" s="113">
        <v>0</v>
      </c>
      <c r="J1745" s="113">
        <v>0</v>
      </c>
      <c r="K1745" s="113">
        <v>0</v>
      </c>
      <c r="L1745" s="113">
        <v>0</v>
      </c>
      <c r="M1745" s="113">
        <v>0</v>
      </c>
      <c r="N1745" s="113">
        <v>0</v>
      </c>
      <c r="O1745" s="113">
        <v>0</v>
      </c>
      <c r="P1745" s="113">
        <v>0</v>
      </c>
      <c r="Q1745" s="113">
        <v>0</v>
      </c>
      <c r="R1745" s="113">
        <v>0</v>
      </c>
      <c r="S1745" s="113">
        <v>0</v>
      </c>
      <c r="T1745" s="113">
        <v>0</v>
      </c>
      <c r="U1745" s="113">
        <v>0</v>
      </c>
      <c r="V1745" s="113">
        <v>0</v>
      </c>
      <c r="W1745" s="113">
        <v>0</v>
      </c>
      <c r="X1745" s="113">
        <v>0</v>
      </c>
      <c r="Y1745" s="113"/>
    </row>
    <row r="1746" spans="1:25" ht="21.75" customHeight="1" x14ac:dyDescent="0.25">
      <c r="A1746" s="118">
        <v>493</v>
      </c>
      <c r="B1746" s="183" t="s">
        <v>1848</v>
      </c>
      <c r="C1746" s="113">
        <v>3708021.63</v>
      </c>
      <c r="D1746" s="113"/>
      <c r="E1746" s="113">
        <v>0</v>
      </c>
      <c r="F1746" s="227">
        <v>1</v>
      </c>
      <c r="G1746" s="113">
        <v>3708021.63</v>
      </c>
      <c r="H1746" s="113">
        <v>0</v>
      </c>
      <c r="I1746" s="113">
        <v>0</v>
      </c>
      <c r="J1746" s="113">
        <v>0</v>
      </c>
      <c r="K1746" s="113">
        <v>0</v>
      </c>
      <c r="L1746" s="113">
        <v>0</v>
      </c>
      <c r="M1746" s="113">
        <v>0</v>
      </c>
      <c r="N1746" s="113">
        <v>0</v>
      </c>
      <c r="O1746" s="113">
        <v>0</v>
      </c>
      <c r="P1746" s="113">
        <v>0</v>
      </c>
      <c r="Q1746" s="113">
        <v>0</v>
      </c>
      <c r="R1746" s="113">
        <v>0</v>
      </c>
      <c r="S1746" s="113">
        <v>0</v>
      </c>
      <c r="T1746" s="113">
        <v>0</v>
      </c>
      <c r="U1746" s="113">
        <v>0</v>
      </c>
      <c r="V1746" s="113">
        <v>0</v>
      </c>
      <c r="W1746" s="113">
        <v>0</v>
      </c>
      <c r="X1746" s="113">
        <v>0</v>
      </c>
      <c r="Y1746" s="113"/>
    </row>
    <row r="1747" spans="1:25" ht="21.75" customHeight="1" x14ac:dyDescent="0.25">
      <c r="A1747" s="118">
        <v>494</v>
      </c>
      <c r="B1747" s="183" t="s">
        <v>1849</v>
      </c>
      <c r="C1747" s="113">
        <v>3642188.1</v>
      </c>
      <c r="D1747" s="113"/>
      <c r="E1747" s="113">
        <v>0</v>
      </c>
      <c r="F1747" s="227">
        <v>2</v>
      </c>
      <c r="G1747" s="113">
        <v>3642188.1</v>
      </c>
      <c r="H1747" s="113">
        <v>0</v>
      </c>
      <c r="I1747" s="113">
        <v>0</v>
      </c>
      <c r="J1747" s="113">
        <v>0</v>
      </c>
      <c r="K1747" s="113">
        <v>0</v>
      </c>
      <c r="L1747" s="113">
        <v>0</v>
      </c>
      <c r="M1747" s="113">
        <v>0</v>
      </c>
      <c r="N1747" s="113">
        <v>0</v>
      </c>
      <c r="O1747" s="113">
        <v>0</v>
      </c>
      <c r="P1747" s="113">
        <v>0</v>
      </c>
      <c r="Q1747" s="113">
        <v>0</v>
      </c>
      <c r="R1747" s="113">
        <v>0</v>
      </c>
      <c r="S1747" s="113">
        <v>0</v>
      </c>
      <c r="T1747" s="113">
        <v>0</v>
      </c>
      <c r="U1747" s="113">
        <v>0</v>
      </c>
      <c r="V1747" s="113">
        <v>0</v>
      </c>
      <c r="W1747" s="113">
        <v>0</v>
      </c>
      <c r="X1747" s="113">
        <v>0</v>
      </c>
      <c r="Y1747" s="113"/>
    </row>
    <row r="1748" spans="1:25" ht="21.75" customHeight="1" x14ac:dyDescent="0.25">
      <c r="A1748" s="118">
        <v>495</v>
      </c>
      <c r="B1748" s="183" t="s">
        <v>1850</v>
      </c>
      <c r="C1748" s="113">
        <v>3670551.53</v>
      </c>
      <c r="D1748" s="113"/>
      <c r="E1748" s="113">
        <v>0</v>
      </c>
      <c r="F1748" s="227">
        <v>2</v>
      </c>
      <c r="G1748" s="113">
        <v>3670551.53</v>
      </c>
      <c r="H1748" s="113">
        <v>0</v>
      </c>
      <c r="I1748" s="113">
        <v>0</v>
      </c>
      <c r="J1748" s="113">
        <v>0</v>
      </c>
      <c r="K1748" s="113">
        <v>0</v>
      </c>
      <c r="L1748" s="113">
        <v>0</v>
      </c>
      <c r="M1748" s="113">
        <v>0</v>
      </c>
      <c r="N1748" s="113">
        <v>0</v>
      </c>
      <c r="O1748" s="113">
        <v>0</v>
      </c>
      <c r="P1748" s="113">
        <v>0</v>
      </c>
      <c r="Q1748" s="113">
        <v>0</v>
      </c>
      <c r="R1748" s="113">
        <v>0</v>
      </c>
      <c r="S1748" s="113">
        <v>0</v>
      </c>
      <c r="T1748" s="113">
        <v>0</v>
      </c>
      <c r="U1748" s="113">
        <v>0</v>
      </c>
      <c r="V1748" s="113">
        <v>0</v>
      </c>
      <c r="W1748" s="113">
        <v>0</v>
      </c>
      <c r="X1748" s="113">
        <v>0</v>
      </c>
      <c r="Y1748" s="113"/>
    </row>
    <row r="1749" spans="1:25" ht="21.75" customHeight="1" x14ac:dyDescent="0.25">
      <c r="A1749" s="118">
        <v>496</v>
      </c>
      <c r="B1749" s="183" t="s">
        <v>1851</v>
      </c>
      <c r="C1749" s="113">
        <v>5413527.5499999998</v>
      </c>
      <c r="D1749" s="113"/>
      <c r="E1749" s="113">
        <v>0</v>
      </c>
      <c r="F1749" s="227">
        <v>3</v>
      </c>
      <c r="G1749" s="113">
        <v>5413527.5499999998</v>
      </c>
      <c r="H1749" s="113">
        <v>0</v>
      </c>
      <c r="I1749" s="113">
        <v>0</v>
      </c>
      <c r="J1749" s="113">
        <v>0</v>
      </c>
      <c r="K1749" s="113">
        <v>0</v>
      </c>
      <c r="L1749" s="113">
        <v>0</v>
      </c>
      <c r="M1749" s="113">
        <v>0</v>
      </c>
      <c r="N1749" s="113">
        <v>0</v>
      </c>
      <c r="O1749" s="113">
        <v>0</v>
      </c>
      <c r="P1749" s="113">
        <v>0</v>
      </c>
      <c r="Q1749" s="113">
        <v>0</v>
      </c>
      <c r="R1749" s="113">
        <v>0</v>
      </c>
      <c r="S1749" s="113">
        <v>0</v>
      </c>
      <c r="T1749" s="113">
        <v>0</v>
      </c>
      <c r="U1749" s="113">
        <v>0</v>
      </c>
      <c r="V1749" s="113">
        <v>0</v>
      </c>
      <c r="W1749" s="113">
        <v>0</v>
      </c>
      <c r="X1749" s="113">
        <v>0</v>
      </c>
      <c r="Y1749" s="113"/>
    </row>
    <row r="1750" spans="1:25" ht="21.75" customHeight="1" x14ac:dyDescent="0.25">
      <c r="A1750" s="118">
        <v>497</v>
      </c>
      <c r="B1750" s="183" t="s">
        <v>1852</v>
      </c>
      <c r="C1750" s="113">
        <v>3582046.22</v>
      </c>
      <c r="D1750" s="113"/>
      <c r="E1750" s="113">
        <v>0</v>
      </c>
      <c r="F1750" s="227">
        <v>1</v>
      </c>
      <c r="G1750" s="113">
        <v>3582046.22</v>
      </c>
      <c r="H1750" s="113">
        <v>0</v>
      </c>
      <c r="I1750" s="113">
        <v>0</v>
      </c>
      <c r="J1750" s="113">
        <v>0</v>
      </c>
      <c r="K1750" s="113">
        <v>0</v>
      </c>
      <c r="L1750" s="113">
        <v>0</v>
      </c>
      <c r="M1750" s="113">
        <v>0</v>
      </c>
      <c r="N1750" s="113">
        <v>0</v>
      </c>
      <c r="O1750" s="113">
        <v>0</v>
      </c>
      <c r="P1750" s="113">
        <v>0</v>
      </c>
      <c r="Q1750" s="113">
        <v>0</v>
      </c>
      <c r="R1750" s="113">
        <v>0</v>
      </c>
      <c r="S1750" s="113">
        <v>0</v>
      </c>
      <c r="T1750" s="113">
        <v>0</v>
      </c>
      <c r="U1750" s="113">
        <v>0</v>
      </c>
      <c r="V1750" s="113">
        <v>0</v>
      </c>
      <c r="W1750" s="113">
        <v>0</v>
      </c>
      <c r="X1750" s="113">
        <v>0</v>
      </c>
      <c r="Y1750" s="113"/>
    </row>
    <row r="1751" spans="1:25" ht="21.75" customHeight="1" x14ac:dyDescent="0.25">
      <c r="A1751" s="118">
        <v>498</v>
      </c>
      <c r="B1751" s="183" t="s">
        <v>1853</v>
      </c>
      <c r="C1751" s="113">
        <v>11210354.1</v>
      </c>
      <c r="D1751" s="113"/>
      <c r="E1751" s="113">
        <v>0</v>
      </c>
      <c r="F1751" s="227">
        <v>3</v>
      </c>
      <c r="G1751" s="113">
        <v>11210354.1</v>
      </c>
      <c r="H1751" s="113">
        <v>0</v>
      </c>
      <c r="I1751" s="113">
        <v>0</v>
      </c>
      <c r="J1751" s="113">
        <v>0</v>
      </c>
      <c r="K1751" s="113">
        <v>0</v>
      </c>
      <c r="L1751" s="113">
        <v>0</v>
      </c>
      <c r="M1751" s="113">
        <v>0</v>
      </c>
      <c r="N1751" s="113">
        <v>0</v>
      </c>
      <c r="O1751" s="113">
        <v>0</v>
      </c>
      <c r="P1751" s="113">
        <v>0</v>
      </c>
      <c r="Q1751" s="113">
        <v>0</v>
      </c>
      <c r="R1751" s="113">
        <v>0</v>
      </c>
      <c r="S1751" s="113">
        <v>0</v>
      </c>
      <c r="T1751" s="113">
        <v>0</v>
      </c>
      <c r="U1751" s="113">
        <v>0</v>
      </c>
      <c r="V1751" s="113">
        <v>0</v>
      </c>
      <c r="W1751" s="113">
        <v>0</v>
      </c>
      <c r="X1751" s="113">
        <v>0</v>
      </c>
      <c r="Y1751" s="113"/>
    </row>
    <row r="1752" spans="1:25" ht="21.75" customHeight="1" x14ac:dyDescent="0.25">
      <c r="A1752" s="118">
        <v>499</v>
      </c>
      <c r="B1752" s="183" t="s">
        <v>1854</v>
      </c>
      <c r="C1752" s="113">
        <v>6587375.4000000004</v>
      </c>
      <c r="D1752" s="113"/>
      <c r="E1752" s="113">
        <v>0</v>
      </c>
      <c r="F1752" s="227">
        <v>2</v>
      </c>
      <c r="G1752" s="113">
        <v>6587375.4000000004</v>
      </c>
      <c r="H1752" s="113">
        <v>0</v>
      </c>
      <c r="I1752" s="113">
        <v>0</v>
      </c>
      <c r="J1752" s="113">
        <v>0</v>
      </c>
      <c r="K1752" s="113">
        <v>0</v>
      </c>
      <c r="L1752" s="113">
        <v>0</v>
      </c>
      <c r="M1752" s="113">
        <v>0</v>
      </c>
      <c r="N1752" s="113">
        <v>0</v>
      </c>
      <c r="O1752" s="113">
        <v>0</v>
      </c>
      <c r="P1752" s="113">
        <v>0</v>
      </c>
      <c r="Q1752" s="113">
        <v>0</v>
      </c>
      <c r="R1752" s="113">
        <v>0</v>
      </c>
      <c r="S1752" s="113">
        <v>0</v>
      </c>
      <c r="T1752" s="113">
        <v>0</v>
      </c>
      <c r="U1752" s="113">
        <v>0</v>
      </c>
      <c r="V1752" s="113">
        <v>0</v>
      </c>
      <c r="W1752" s="113">
        <v>0</v>
      </c>
      <c r="X1752" s="113">
        <v>0</v>
      </c>
      <c r="Y1752" s="113"/>
    </row>
    <row r="1753" spans="1:25" ht="21.75" customHeight="1" x14ac:dyDescent="0.25">
      <c r="A1753" s="118">
        <v>500</v>
      </c>
      <c r="B1753" s="183" t="s">
        <v>1855</v>
      </c>
      <c r="C1753" s="113">
        <v>3629287</v>
      </c>
      <c r="D1753" s="113"/>
      <c r="E1753" s="113">
        <v>0</v>
      </c>
      <c r="F1753" s="227">
        <v>2</v>
      </c>
      <c r="G1753" s="113">
        <v>3629287</v>
      </c>
      <c r="H1753" s="113">
        <v>0</v>
      </c>
      <c r="I1753" s="113">
        <v>0</v>
      </c>
      <c r="J1753" s="113">
        <v>0</v>
      </c>
      <c r="K1753" s="113">
        <v>0</v>
      </c>
      <c r="L1753" s="113">
        <v>0</v>
      </c>
      <c r="M1753" s="113">
        <v>0</v>
      </c>
      <c r="N1753" s="113">
        <v>0</v>
      </c>
      <c r="O1753" s="113">
        <v>0</v>
      </c>
      <c r="P1753" s="113">
        <v>0</v>
      </c>
      <c r="Q1753" s="113">
        <v>0</v>
      </c>
      <c r="R1753" s="113">
        <v>0</v>
      </c>
      <c r="S1753" s="113">
        <v>0</v>
      </c>
      <c r="T1753" s="113">
        <v>0</v>
      </c>
      <c r="U1753" s="113">
        <v>0</v>
      </c>
      <c r="V1753" s="113">
        <v>0</v>
      </c>
      <c r="W1753" s="113">
        <v>0</v>
      </c>
      <c r="X1753" s="113">
        <v>0</v>
      </c>
      <c r="Y1753" s="113"/>
    </row>
    <row r="1754" spans="1:25" ht="21.75" customHeight="1" x14ac:dyDescent="0.25">
      <c r="A1754" s="118">
        <v>501</v>
      </c>
      <c r="B1754" s="183" t="s">
        <v>1856</v>
      </c>
      <c r="C1754" s="113">
        <v>3634694.08</v>
      </c>
      <c r="D1754" s="113"/>
      <c r="E1754" s="113">
        <v>0</v>
      </c>
      <c r="F1754" s="227">
        <v>2</v>
      </c>
      <c r="G1754" s="113">
        <v>3634694.08</v>
      </c>
      <c r="H1754" s="113">
        <v>0</v>
      </c>
      <c r="I1754" s="113">
        <v>0</v>
      </c>
      <c r="J1754" s="113">
        <v>0</v>
      </c>
      <c r="K1754" s="113">
        <v>0</v>
      </c>
      <c r="L1754" s="113">
        <v>0</v>
      </c>
      <c r="M1754" s="113">
        <v>0</v>
      </c>
      <c r="N1754" s="113">
        <v>0</v>
      </c>
      <c r="O1754" s="113">
        <v>0</v>
      </c>
      <c r="P1754" s="113">
        <v>0</v>
      </c>
      <c r="Q1754" s="113">
        <v>0</v>
      </c>
      <c r="R1754" s="113">
        <v>0</v>
      </c>
      <c r="S1754" s="113">
        <v>0</v>
      </c>
      <c r="T1754" s="113">
        <v>0</v>
      </c>
      <c r="U1754" s="113">
        <v>0</v>
      </c>
      <c r="V1754" s="113">
        <v>0</v>
      </c>
      <c r="W1754" s="113">
        <v>0</v>
      </c>
      <c r="X1754" s="113">
        <v>0</v>
      </c>
      <c r="Y1754" s="113"/>
    </row>
    <row r="1755" spans="1:25" ht="21.75" customHeight="1" x14ac:dyDescent="0.25">
      <c r="A1755" s="118">
        <v>502</v>
      </c>
      <c r="B1755" s="183" t="s">
        <v>1857</v>
      </c>
      <c r="C1755" s="113">
        <v>3105844</v>
      </c>
      <c r="D1755" s="113"/>
      <c r="E1755" s="113">
        <v>0</v>
      </c>
      <c r="F1755" s="227">
        <v>1</v>
      </c>
      <c r="G1755" s="113">
        <v>3105844</v>
      </c>
      <c r="H1755" s="113">
        <v>0</v>
      </c>
      <c r="I1755" s="113">
        <v>0</v>
      </c>
      <c r="J1755" s="113">
        <v>0</v>
      </c>
      <c r="K1755" s="113">
        <v>0</v>
      </c>
      <c r="L1755" s="113">
        <v>0</v>
      </c>
      <c r="M1755" s="113">
        <v>0</v>
      </c>
      <c r="N1755" s="113">
        <v>0</v>
      </c>
      <c r="O1755" s="113">
        <v>0</v>
      </c>
      <c r="P1755" s="113">
        <v>0</v>
      </c>
      <c r="Q1755" s="113">
        <v>0</v>
      </c>
      <c r="R1755" s="113">
        <v>0</v>
      </c>
      <c r="S1755" s="113">
        <v>0</v>
      </c>
      <c r="T1755" s="113">
        <v>0</v>
      </c>
      <c r="U1755" s="113">
        <v>0</v>
      </c>
      <c r="V1755" s="113">
        <v>0</v>
      </c>
      <c r="W1755" s="113">
        <v>0</v>
      </c>
      <c r="X1755" s="113">
        <v>0</v>
      </c>
      <c r="Y1755" s="113"/>
    </row>
    <row r="1756" spans="1:25" ht="21.75" customHeight="1" x14ac:dyDescent="0.25">
      <c r="A1756" s="118">
        <v>503</v>
      </c>
      <c r="B1756" s="183" t="s">
        <v>1858</v>
      </c>
      <c r="C1756" s="113">
        <v>3106602.89</v>
      </c>
      <c r="D1756" s="113"/>
      <c r="E1756" s="113">
        <v>0</v>
      </c>
      <c r="F1756" s="227">
        <v>1</v>
      </c>
      <c r="G1756" s="113">
        <v>3106602.89</v>
      </c>
      <c r="H1756" s="113">
        <v>0</v>
      </c>
      <c r="I1756" s="113">
        <v>0</v>
      </c>
      <c r="J1756" s="113">
        <v>0</v>
      </c>
      <c r="K1756" s="113">
        <v>0</v>
      </c>
      <c r="L1756" s="113">
        <v>0</v>
      </c>
      <c r="M1756" s="113">
        <v>0</v>
      </c>
      <c r="N1756" s="113">
        <v>0</v>
      </c>
      <c r="O1756" s="113">
        <v>0</v>
      </c>
      <c r="P1756" s="113">
        <v>0</v>
      </c>
      <c r="Q1756" s="113">
        <v>0</v>
      </c>
      <c r="R1756" s="113">
        <v>0</v>
      </c>
      <c r="S1756" s="113">
        <v>0</v>
      </c>
      <c r="T1756" s="113">
        <v>0</v>
      </c>
      <c r="U1756" s="113">
        <v>0</v>
      </c>
      <c r="V1756" s="113">
        <v>0</v>
      </c>
      <c r="W1756" s="113">
        <v>0</v>
      </c>
      <c r="X1756" s="113">
        <v>0</v>
      </c>
      <c r="Y1756" s="113"/>
    </row>
    <row r="1757" spans="1:25" ht="21.75" customHeight="1" x14ac:dyDescent="0.25">
      <c r="A1757" s="118">
        <v>504</v>
      </c>
      <c r="B1757" s="183" t="s">
        <v>1859</v>
      </c>
      <c r="C1757" s="113">
        <v>2744433.08</v>
      </c>
      <c r="D1757" s="113"/>
      <c r="E1757" s="113">
        <v>0</v>
      </c>
      <c r="F1757" s="227">
        <v>2</v>
      </c>
      <c r="G1757" s="113">
        <v>2744433.08</v>
      </c>
      <c r="H1757" s="113">
        <v>0</v>
      </c>
      <c r="I1757" s="113">
        <v>0</v>
      </c>
      <c r="J1757" s="113">
        <v>0</v>
      </c>
      <c r="K1757" s="113">
        <v>0</v>
      </c>
      <c r="L1757" s="113">
        <v>0</v>
      </c>
      <c r="M1757" s="113">
        <v>0</v>
      </c>
      <c r="N1757" s="113">
        <v>0</v>
      </c>
      <c r="O1757" s="113">
        <v>0</v>
      </c>
      <c r="P1757" s="113">
        <v>0</v>
      </c>
      <c r="Q1757" s="113">
        <v>0</v>
      </c>
      <c r="R1757" s="113">
        <v>0</v>
      </c>
      <c r="S1757" s="113">
        <v>0</v>
      </c>
      <c r="T1757" s="113">
        <v>0</v>
      </c>
      <c r="U1757" s="113">
        <v>0</v>
      </c>
      <c r="V1757" s="113">
        <v>0</v>
      </c>
      <c r="W1757" s="113">
        <v>0</v>
      </c>
      <c r="X1757" s="113">
        <v>0</v>
      </c>
      <c r="Y1757" s="113"/>
    </row>
    <row r="1758" spans="1:25" ht="21.75" customHeight="1" x14ac:dyDescent="0.25">
      <c r="B1758" s="183"/>
      <c r="C1758" s="183"/>
      <c r="D1758" s="240"/>
      <c r="E1758" s="183"/>
      <c r="G1758" s="183"/>
      <c r="H1758" s="183"/>
      <c r="I1758" s="183"/>
      <c r="J1758" s="183"/>
      <c r="K1758" s="183"/>
      <c r="L1758" s="183"/>
      <c r="M1758" s="183"/>
      <c r="N1758" s="183"/>
      <c r="O1758" s="183"/>
      <c r="P1758" s="183"/>
      <c r="Q1758" s="183"/>
      <c r="R1758" s="183"/>
      <c r="S1758" s="183"/>
      <c r="T1758" s="183"/>
      <c r="U1758" s="183"/>
      <c r="V1758" s="183"/>
      <c r="W1758" s="183"/>
      <c r="X1758" s="183"/>
      <c r="Y1758" s="113"/>
    </row>
    <row r="1759" spans="1:25" ht="21.75" customHeight="1" x14ac:dyDescent="0.25">
      <c r="B1759" s="183"/>
      <c r="C1759" s="183"/>
      <c r="D1759" s="240"/>
      <c r="E1759" s="183"/>
      <c r="G1759" s="183"/>
      <c r="H1759" s="183"/>
      <c r="I1759" s="183"/>
      <c r="J1759" s="183"/>
      <c r="K1759" s="183"/>
      <c r="L1759" s="183"/>
      <c r="M1759" s="183"/>
      <c r="N1759" s="183"/>
      <c r="O1759" s="183"/>
      <c r="P1759" s="183"/>
      <c r="Q1759" s="183"/>
      <c r="R1759" s="183"/>
      <c r="S1759" s="183"/>
      <c r="T1759" s="183"/>
      <c r="U1759" s="183"/>
      <c r="V1759" s="183"/>
      <c r="W1759" s="183"/>
      <c r="X1759" s="183"/>
      <c r="Y1759" s="113"/>
    </row>
    <row r="1760" spans="1:25" ht="21.75" customHeight="1" x14ac:dyDescent="0.25">
      <c r="A1760" s="201"/>
      <c r="B1760" s="119"/>
      <c r="C1760" s="119"/>
      <c r="D1760" s="201"/>
      <c r="E1760" s="119"/>
      <c r="F1760" s="248"/>
      <c r="G1760" s="119"/>
      <c r="H1760" s="119"/>
      <c r="I1760" s="119"/>
      <c r="J1760" s="119"/>
      <c r="K1760" s="119"/>
      <c r="L1760" s="119"/>
      <c r="M1760" s="119"/>
      <c r="N1760" s="119"/>
      <c r="O1760" s="119"/>
      <c r="P1760" s="119"/>
      <c r="Q1760" s="119"/>
      <c r="R1760" s="119"/>
      <c r="S1760" s="119"/>
      <c r="T1760" s="119"/>
      <c r="U1760" s="119"/>
      <c r="V1760" s="119"/>
      <c r="W1760" s="119"/>
      <c r="X1760" s="119"/>
    </row>
    <row r="1761" spans="1:24" ht="21.75" customHeight="1" x14ac:dyDescent="0.25">
      <c r="A1761" s="201"/>
      <c r="B1761" s="119"/>
      <c r="C1761" s="119"/>
      <c r="D1761" s="201"/>
      <c r="E1761" s="119"/>
      <c r="F1761" s="248"/>
      <c r="G1761" s="119"/>
      <c r="H1761" s="119"/>
      <c r="I1761" s="119"/>
      <c r="J1761" s="119"/>
      <c r="K1761" s="119"/>
      <c r="L1761" s="119"/>
      <c r="M1761" s="119"/>
      <c r="N1761" s="119"/>
      <c r="O1761" s="119"/>
      <c r="P1761" s="119"/>
      <c r="Q1761" s="119"/>
      <c r="R1761" s="119"/>
      <c r="S1761" s="119"/>
      <c r="T1761" s="119"/>
      <c r="U1761" s="119"/>
      <c r="V1761" s="119"/>
      <c r="W1761" s="119"/>
      <c r="X1761" s="119"/>
    </row>
    <row r="1762" spans="1:24" ht="21.75" customHeight="1" x14ac:dyDescent="0.25">
      <c r="A1762" s="201"/>
      <c r="B1762" s="119"/>
      <c r="C1762" s="119"/>
      <c r="D1762" s="201"/>
      <c r="E1762" s="119"/>
      <c r="F1762" s="248"/>
      <c r="G1762" s="119"/>
      <c r="H1762" s="119"/>
      <c r="I1762" s="119"/>
      <c r="J1762" s="119"/>
      <c r="K1762" s="119"/>
      <c r="L1762" s="119"/>
      <c r="M1762" s="119"/>
      <c r="N1762" s="119"/>
      <c r="O1762" s="119"/>
      <c r="P1762" s="119"/>
      <c r="Q1762" s="119"/>
      <c r="R1762" s="119"/>
      <c r="S1762" s="119"/>
      <c r="T1762" s="119"/>
      <c r="U1762" s="119"/>
      <c r="V1762" s="119"/>
      <c r="W1762" s="119"/>
      <c r="X1762" s="119"/>
    </row>
    <row r="1763" spans="1:24" ht="21.75" customHeight="1" x14ac:dyDescent="0.25">
      <c r="A1763" s="201"/>
      <c r="B1763" s="119"/>
      <c r="C1763" s="119"/>
      <c r="D1763" s="201"/>
      <c r="E1763" s="119"/>
      <c r="F1763" s="248"/>
      <c r="G1763" s="119"/>
      <c r="H1763" s="119"/>
      <c r="I1763" s="119"/>
      <c r="J1763" s="119"/>
      <c r="K1763" s="119"/>
      <c r="L1763" s="119"/>
      <c r="M1763" s="119"/>
      <c r="N1763" s="119"/>
      <c r="O1763" s="119"/>
      <c r="P1763" s="119"/>
      <c r="Q1763" s="119"/>
      <c r="R1763" s="119"/>
      <c r="S1763" s="119"/>
      <c r="T1763" s="119"/>
      <c r="U1763" s="119"/>
      <c r="V1763" s="119"/>
      <c r="W1763" s="119"/>
      <c r="X1763" s="119"/>
    </row>
    <row r="1764" spans="1:24" ht="21.75" customHeight="1" x14ac:dyDescent="0.25">
      <c r="A1764" s="201"/>
      <c r="B1764" s="119"/>
      <c r="C1764" s="119"/>
      <c r="D1764" s="201"/>
      <c r="E1764" s="119"/>
      <c r="F1764" s="248"/>
      <c r="G1764" s="119"/>
      <c r="H1764" s="119"/>
      <c r="I1764" s="119"/>
      <c r="J1764" s="119"/>
      <c r="K1764" s="119"/>
      <c r="L1764" s="119"/>
      <c r="M1764" s="119"/>
      <c r="N1764" s="119"/>
      <c r="O1764" s="119"/>
      <c r="P1764" s="119"/>
      <c r="Q1764" s="119"/>
      <c r="R1764" s="119"/>
      <c r="S1764" s="119"/>
      <c r="T1764" s="119"/>
      <c r="U1764" s="119"/>
      <c r="V1764" s="119"/>
      <c r="W1764" s="119"/>
      <c r="X1764" s="119"/>
    </row>
    <row r="1765" spans="1:24" ht="21.75" customHeight="1" x14ac:dyDescent="0.25">
      <c r="A1765" s="201"/>
      <c r="B1765" s="119"/>
      <c r="C1765" s="119"/>
      <c r="D1765" s="201"/>
      <c r="E1765" s="119"/>
      <c r="F1765" s="248"/>
      <c r="G1765" s="119"/>
      <c r="H1765" s="119"/>
      <c r="I1765" s="119"/>
      <c r="J1765" s="119"/>
      <c r="K1765" s="119"/>
      <c r="L1765" s="119"/>
      <c r="M1765" s="119"/>
      <c r="N1765" s="119"/>
      <c r="O1765" s="119"/>
      <c r="P1765" s="119"/>
      <c r="Q1765" s="119"/>
      <c r="R1765" s="119"/>
      <c r="S1765" s="119"/>
      <c r="T1765" s="119"/>
      <c r="U1765" s="119"/>
      <c r="V1765" s="119"/>
      <c r="W1765" s="119"/>
      <c r="X1765" s="119"/>
    </row>
    <row r="1766" spans="1:24" ht="21.75" customHeight="1" x14ac:dyDescent="0.25">
      <c r="A1766" s="201"/>
      <c r="B1766" s="119"/>
      <c r="C1766" s="119"/>
      <c r="D1766" s="201"/>
      <c r="E1766" s="119"/>
      <c r="F1766" s="248"/>
      <c r="G1766" s="119"/>
      <c r="H1766" s="119"/>
      <c r="I1766" s="119"/>
      <c r="J1766" s="119"/>
      <c r="K1766" s="119"/>
      <c r="L1766" s="119"/>
      <c r="M1766" s="119"/>
      <c r="N1766" s="119"/>
      <c r="O1766" s="119"/>
      <c r="P1766" s="119"/>
      <c r="Q1766" s="119"/>
      <c r="R1766" s="119"/>
      <c r="S1766" s="119"/>
      <c r="T1766" s="119"/>
      <c r="U1766" s="119"/>
      <c r="V1766" s="119"/>
      <c r="W1766" s="119"/>
      <c r="X1766" s="119"/>
    </row>
    <row r="1767" spans="1:24" ht="21.75" customHeight="1" x14ac:dyDescent="0.25">
      <c r="A1767" s="201"/>
      <c r="B1767" s="119"/>
      <c r="C1767" s="119"/>
      <c r="D1767" s="201"/>
      <c r="E1767" s="119"/>
      <c r="F1767" s="248"/>
      <c r="G1767" s="119"/>
      <c r="H1767" s="119"/>
      <c r="I1767" s="119"/>
      <c r="J1767" s="119"/>
      <c r="K1767" s="119"/>
      <c r="L1767" s="119"/>
      <c r="M1767" s="119"/>
      <c r="N1767" s="119"/>
      <c r="O1767" s="119"/>
      <c r="P1767" s="119"/>
      <c r="Q1767" s="119"/>
      <c r="R1767" s="119"/>
      <c r="S1767" s="119"/>
      <c r="T1767" s="119"/>
      <c r="U1767" s="119"/>
      <c r="V1767" s="119"/>
      <c r="W1767" s="119"/>
      <c r="X1767" s="119"/>
    </row>
    <row r="1768" spans="1:24" ht="21.75" customHeight="1" x14ac:dyDescent="0.25">
      <c r="A1768" s="201"/>
      <c r="B1768" s="119"/>
      <c r="C1768" s="119"/>
      <c r="D1768" s="201"/>
      <c r="E1768" s="119"/>
      <c r="F1768" s="248"/>
      <c r="G1768" s="119"/>
      <c r="H1768" s="119"/>
      <c r="I1768" s="119"/>
      <c r="J1768" s="119"/>
      <c r="K1768" s="119"/>
      <c r="L1768" s="119"/>
      <c r="M1768" s="119"/>
      <c r="N1768" s="119"/>
      <c r="O1768" s="119"/>
      <c r="P1768" s="119"/>
      <c r="Q1768" s="119"/>
      <c r="R1768" s="119"/>
      <c r="S1768" s="119"/>
      <c r="T1768" s="119"/>
      <c r="U1768" s="119"/>
      <c r="V1768" s="119"/>
      <c r="W1768" s="119"/>
      <c r="X1768" s="119"/>
    </row>
    <row r="1769" spans="1:24" ht="21.75" customHeight="1" x14ac:dyDescent="0.25">
      <c r="A1769" s="201"/>
      <c r="B1769" s="119"/>
      <c r="C1769" s="119"/>
      <c r="D1769" s="201"/>
      <c r="E1769" s="119"/>
      <c r="F1769" s="248"/>
      <c r="G1769" s="119"/>
      <c r="H1769" s="119"/>
      <c r="I1769" s="119"/>
      <c r="J1769" s="119"/>
      <c r="K1769" s="119"/>
      <c r="L1769" s="119"/>
      <c r="M1769" s="119"/>
      <c r="N1769" s="119"/>
      <c r="O1769" s="119"/>
      <c r="P1769" s="119"/>
      <c r="Q1769" s="119"/>
      <c r="R1769" s="119"/>
      <c r="S1769" s="119"/>
      <c r="T1769" s="119"/>
      <c r="U1769" s="119"/>
      <c r="V1769" s="119"/>
      <c r="W1769" s="119"/>
      <c r="X1769" s="119"/>
    </row>
    <row r="1770" spans="1:24" ht="21.75" customHeight="1" x14ac:dyDescent="0.25">
      <c r="A1770" s="201"/>
      <c r="B1770" s="119"/>
      <c r="C1770" s="119"/>
      <c r="D1770" s="201"/>
      <c r="E1770" s="119"/>
      <c r="F1770" s="248"/>
      <c r="G1770" s="119"/>
      <c r="H1770" s="119"/>
      <c r="I1770" s="119"/>
      <c r="J1770" s="119"/>
      <c r="K1770" s="119"/>
      <c r="L1770" s="119"/>
      <c r="M1770" s="119"/>
      <c r="N1770" s="119"/>
      <c r="O1770" s="119"/>
      <c r="P1770" s="119"/>
      <c r="Q1770" s="119"/>
      <c r="R1770" s="119"/>
      <c r="S1770" s="119"/>
      <c r="T1770" s="119"/>
      <c r="U1770" s="119"/>
      <c r="V1770" s="119"/>
      <c r="W1770" s="119"/>
      <c r="X1770" s="119"/>
    </row>
    <row r="1771" spans="1:24" ht="21.75" customHeight="1" x14ac:dyDescent="0.25">
      <c r="A1771" s="201"/>
      <c r="B1771" s="119"/>
      <c r="C1771" s="119"/>
      <c r="D1771" s="201"/>
      <c r="E1771" s="119"/>
      <c r="F1771" s="248"/>
      <c r="G1771" s="119"/>
      <c r="H1771" s="119"/>
      <c r="I1771" s="119"/>
      <c r="J1771" s="119"/>
      <c r="K1771" s="119"/>
      <c r="L1771" s="119"/>
      <c r="M1771" s="119"/>
      <c r="N1771" s="119"/>
      <c r="O1771" s="119"/>
      <c r="P1771" s="119"/>
      <c r="Q1771" s="119"/>
      <c r="R1771" s="119"/>
      <c r="S1771" s="119"/>
      <c r="T1771" s="119"/>
      <c r="U1771" s="119"/>
      <c r="V1771" s="119"/>
      <c r="W1771" s="119"/>
      <c r="X1771" s="119"/>
    </row>
    <row r="1772" spans="1:24" ht="21.75" customHeight="1" x14ac:dyDescent="0.25">
      <c r="A1772" s="201"/>
      <c r="B1772" s="119"/>
      <c r="C1772" s="119"/>
      <c r="D1772" s="201"/>
      <c r="E1772" s="119"/>
      <c r="F1772" s="248"/>
      <c r="G1772" s="119"/>
      <c r="H1772" s="119"/>
      <c r="I1772" s="119"/>
      <c r="J1772" s="119"/>
      <c r="K1772" s="119"/>
      <c r="L1772" s="119"/>
      <c r="M1772" s="119"/>
      <c r="N1772" s="119"/>
      <c r="O1772" s="119"/>
      <c r="P1772" s="119"/>
      <c r="Q1772" s="119"/>
      <c r="R1772" s="119"/>
      <c r="S1772" s="119"/>
      <c r="T1772" s="119"/>
      <c r="U1772" s="119"/>
      <c r="V1772" s="119"/>
      <c r="W1772" s="119"/>
      <c r="X1772" s="119"/>
    </row>
    <row r="1773" spans="1:24" ht="21.75" customHeight="1" x14ac:dyDescent="0.25">
      <c r="A1773" s="201"/>
      <c r="B1773" s="119"/>
      <c r="C1773" s="119"/>
      <c r="D1773" s="201"/>
      <c r="E1773" s="119"/>
      <c r="F1773" s="248"/>
      <c r="G1773" s="119"/>
      <c r="H1773" s="119"/>
      <c r="I1773" s="119"/>
      <c r="J1773" s="119"/>
      <c r="K1773" s="119"/>
      <c r="L1773" s="119"/>
      <c r="M1773" s="119"/>
      <c r="N1773" s="119"/>
      <c r="O1773" s="119"/>
      <c r="P1773" s="119"/>
      <c r="Q1773" s="119"/>
      <c r="R1773" s="119"/>
      <c r="S1773" s="119"/>
      <c r="T1773" s="119"/>
      <c r="U1773" s="119"/>
      <c r="V1773" s="119"/>
      <c r="W1773" s="119"/>
      <c r="X1773" s="119"/>
    </row>
    <row r="1774" spans="1:24" ht="21.75" customHeight="1" x14ac:dyDescent="0.25">
      <c r="A1774" s="201"/>
      <c r="B1774" s="119"/>
      <c r="C1774" s="119"/>
      <c r="D1774" s="201"/>
      <c r="E1774" s="119"/>
      <c r="F1774" s="248"/>
      <c r="G1774" s="119"/>
      <c r="H1774" s="119"/>
      <c r="I1774" s="119"/>
      <c r="J1774" s="119"/>
      <c r="K1774" s="119"/>
      <c r="L1774" s="119"/>
      <c r="M1774" s="119"/>
      <c r="N1774" s="119"/>
      <c r="O1774" s="119"/>
      <c r="P1774" s="119"/>
      <c r="Q1774" s="119"/>
      <c r="R1774" s="119"/>
      <c r="S1774" s="119"/>
      <c r="T1774" s="119"/>
      <c r="U1774" s="119"/>
      <c r="V1774" s="119"/>
      <c r="W1774" s="119"/>
      <c r="X1774" s="119"/>
    </row>
    <row r="1775" spans="1:24" ht="21.75" customHeight="1" x14ac:dyDescent="0.25">
      <c r="A1775" s="201"/>
      <c r="B1775" s="119"/>
      <c r="C1775" s="119"/>
      <c r="D1775" s="201"/>
      <c r="E1775" s="119"/>
      <c r="F1775" s="248"/>
      <c r="G1775" s="119"/>
      <c r="H1775" s="119"/>
      <c r="I1775" s="119"/>
      <c r="J1775" s="119"/>
      <c r="K1775" s="119"/>
      <c r="L1775" s="119"/>
      <c r="M1775" s="119"/>
      <c r="N1775" s="119"/>
      <c r="O1775" s="119"/>
      <c r="P1775" s="119"/>
      <c r="Q1775" s="119"/>
      <c r="R1775" s="119"/>
      <c r="S1775" s="119"/>
      <c r="T1775" s="119"/>
      <c r="U1775" s="119"/>
      <c r="V1775" s="119"/>
      <c r="W1775" s="119"/>
      <c r="X1775" s="119"/>
    </row>
    <row r="1776" spans="1:24" ht="21.75" customHeight="1" x14ac:dyDescent="0.25">
      <c r="A1776" s="201"/>
      <c r="B1776" s="119"/>
      <c r="C1776" s="119"/>
      <c r="D1776" s="201"/>
      <c r="E1776" s="119"/>
      <c r="F1776" s="248"/>
      <c r="G1776" s="119"/>
      <c r="H1776" s="119"/>
      <c r="I1776" s="119"/>
      <c r="J1776" s="119"/>
      <c r="K1776" s="119"/>
      <c r="L1776" s="119"/>
      <c r="M1776" s="119"/>
      <c r="N1776" s="119"/>
      <c r="O1776" s="119"/>
      <c r="P1776" s="119"/>
      <c r="Q1776" s="119"/>
      <c r="R1776" s="119"/>
      <c r="S1776" s="119"/>
      <c r="T1776" s="119"/>
      <c r="U1776" s="119"/>
      <c r="V1776" s="119"/>
      <c r="W1776" s="119"/>
      <c r="X1776" s="119"/>
    </row>
    <row r="1777" spans="1:24" ht="21.75" customHeight="1" x14ac:dyDescent="0.25">
      <c r="A1777" s="201"/>
      <c r="B1777" s="119"/>
      <c r="C1777" s="119"/>
      <c r="D1777" s="201"/>
      <c r="E1777" s="119"/>
      <c r="F1777" s="248"/>
      <c r="G1777" s="119"/>
      <c r="H1777" s="119"/>
      <c r="I1777" s="119"/>
      <c r="J1777" s="119"/>
      <c r="K1777" s="119"/>
      <c r="L1777" s="119"/>
      <c r="M1777" s="119"/>
      <c r="N1777" s="119"/>
      <c r="O1777" s="119"/>
      <c r="P1777" s="119"/>
      <c r="Q1777" s="119"/>
      <c r="R1777" s="119"/>
      <c r="S1777" s="119"/>
      <c r="T1777" s="119"/>
      <c r="U1777" s="119"/>
      <c r="V1777" s="119"/>
      <c r="W1777" s="119"/>
      <c r="X1777" s="119"/>
    </row>
    <row r="1778" spans="1:24" ht="21.75" customHeight="1" x14ac:dyDescent="0.25">
      <c r="A1778" s="201"/>
      <c r="B1778" s="119"/>
      <c r="C1778" s="119"/>
      <c r="D1778" s="201"/>
      <c r="E1778" s="119"/>
      <c r="F1778" s="248"/>
      <c r="G1778" s="119"/>
      <c r="H1778" s="119"/>
      <c r="I1778" s="119"/>
      <c r="J1778" s="119"/>
      <c r="K1778" s="119"/>
      <c r="L1778" s="119"/>
      <c r="M1778" s="119"/>
      <c r="N1778" s="119"/>
      <c r="O1778" s="119"/>
      <c r="P1778" s="119"/>
      <c r="Q1778" s="119"/>
      <c r="R1778" s="119"/>
      <c r="S1778" s="119"/>
      <c r="T1778" s="119"/>
      <c r="U1778" s="119"/>
      <c r="V1778" s="119"/>
      <c r="W1778" s="119"/>
      <c r="X1778" s="119"/>
    </row>
    <row r="1779" spans="1:24" ht="21.75" customHeight="1" x14ac:dyDescent="0.25">
      <c r="A1779" s="201"/>
      <c r="B1779" s="119"/>
      <c r="C1779" s="119"/>
      <c r="D1779" s="201"/>
      <c r="E1779" s="119"/>
      <c r="F1779" s="248"/>
      <c r="G1779" s="119"/>
      <c r="H1779" s="119"/>
      <c r="I1779" s="119"/>
      <c r="J1779" s="119"/>
      <c r="K1779" s="119"/>
      <c r="L1779" s="119"/>
      <c r="M1779" s="119"/>
      <c r="N1779" s="119"/>
      <c r="O1779" s="119"/>
      <c r="P1779" s="119"/>
      <c r="Q1779" s="119"/>
      <c r="R1779" s="119"/>
      <c r="S1779" s="119"/>
      <c r="T1779" s="119"/>
      <c r="U1779" s="119"/>
      <c r="V1779" s="119"/>
      <c r="W1779" s="119"/>
      <c r="X1779" s="119"/>
    </row>
    <row r="1780" spans="1:24" ht="21.75" customHeight="1" x14ac:dyDescent="0.25">
      <c r="A1780" s="201"/>
      <c r="B1780" s="119"/>
      <c r="C1780" s="119"/>
      <c r="D1780" s="201"/>
      <c r="E1780" s="119"/>
      <c r="F1780" s="248"/>
      <c r="G1780" s="119"/>
      <c r="H1780" s="119"/>
      <c r="I1780" s="119"/>
      <c r="J1780" s="119"/>
      <c r="K1780" s="119"/>
      <c r="L1780" s="119"/>
      <c r="M1780" s="119"/>
      <c r="N1780" s="119"/>
      <c r="O1780" s="119"/>
      <c r="P1780" s="119"/>
      <c r="Q1780" s="119"/>
      <c r="R1780" s="119"/>
      <c r="S1780" s="119"/>
      <c r="T1780" s="119"/>
      <c r="U1780" s="119"/>
      <c r="V1780" s="119"/>
      <c r="W1780" s="119"/>
      <c r="X1780" s="119"/>
    </row>
    <row r="1781" spans="1:24" ht="21.75" customHeight="1" x14ac:dyDescent="0.25">
      <c r="A1781" s="201"/>
      <c r="B1781" s="119"/>
      <c r="C1781" s="119"/>
      <c r="D1781" s="201"/>
      <c r="E1781" s="119"/>
      <c r="F1781" s="248"/>
      <c r="G1781" s="119"/>
      <c r="H1781" s="119"/>
      <c r="I1781" s="119"/>
      <c r="J1781" s="119"/>
      <c r="K1781" s="119"/>
      <c r="L1781" s="119"/>
      <c r="M1781" s="119"/>
      <c r="N1781" s="119"/>
      <c r="O1781" s="119"/>
      <c r="P1781" s="119"/>
      <c r="Q1781" s="119"/>
      <c r="R1781" s="119"/>
      <c r="S1781" s="119"/>
      <c r="T1781" s="119"/>
      <c r="U1781" s="119"/>
      <c r="V1781" s="119"/>
      <c r="W1781" s="119"/>
      <c r="X1781" s="119"/>
    </row>
    <row r="1782" spans="1:24" ht="21.75" customHeight="1" x14ac:dyDescent="0.25">
      <c r="A1782" s="201"/>
      <c r="B1782" s="119"/>
      <c r="C1782" s="119"/>
      <c r="D1782" s="201"/>
      <c r="E1782" s="119"/>
      <c r="F1782" s="248"/>
      <c r="G1782" s="119"/>
      <c r="H1782" s="119"/>
      <c r="I1782" s="119"/>
      <c r="J1782" s="119"/>
      <c r="K1782" s="119"/>
      <c r="L1782" s="119"/>
      <c r="M1782" s="119"/>
      <c r="N1782" s="119"/>
      <c r="O1782" s="119"/>
      <c r="P1782" s="119"/>
      <c r="Q1782" s="119"/>
      <c r="R1782" s="119"/>
      <c r="S1782" s="119"/>
      <c r="T1782" s="119"/>
      <c r="U1782" s="119"/>
      <c r="V1782" s="119"/>
      <c r="W1782" s="119"/>
      <c r="X1782" s="119"/>
    </row>
    <row r="1783" spans="1:24" ht="21.75" customHeight="1" x14ac:dyDescent="0.25">
      <c r="A1783" s="201"/>
      <c r="B1783" s="119"/>
      <c r="C1783" s="119"/>
      <c r="D1783" s="201"/>
      <c r="E1783" s="119"/>
      <c r="F1783" s="248"/>
      <c r="G1783" s="119"/>
      <c r="H1783" s="119"/>
      <c r="I1783" s="119"/>
      <c r="J1783" s="119"/>
      <c r="K1783" s="119"/>
      <c r="L1783" s="119"/>
      <c r="M1783" s="119"/>
      <c r="N1783" s="119"/>
      <c r="O1783" s="119"/>
      <c r="P1783" s="119"/>
      <c r="Q1783" s="119"/>
      <c r="R1783" s="119"/>
      <c r="S1783" s="119"/>
      <c r="T1783" s="119"/>
      <c r="U1783" s="119"/>
      <c r="V1783" s="119"/>
      <c r="W1783" s="119"/>
      <c r="X1783" s="119"/>
    </row>
    <row r="1784" spans="1:24" ht="21.75" customHeight="1" x14ac:dyDescent="0.25">
      <c r="A1784" s="201"/>
      <c r="B1784" s="119"/>
      <c r="C1784" s="119"/>
      <c r="D1784" s="201"/>
      <c r="E1784" s="119"/>
      <c r="F1784" s="248"/>
      <c r="G1784" s="119"/>
      <c r="H1784" s="119"/>
      <c r="I1784" s="119"/>
      <c r="J1784" s="119"/>
      <c r="K1784" s="119"/>
      <c r="L1784" s="119"/>
      <c r="M1784" s="119"/>
      <c r="N1784" s="119"/>
      <c r="O1784" s="119"/>
      <c r="P1784" s="119"/>
      <c r="Q1784" s="119"/>
      <c r="R1784" s="119"/>
      <c r="S1784" s="119"/>
      <c r="T1784" s="119"/>
      <c r="U1784" s="119"/>
      <c r="V1784" s="119"/>
      <c r="W1784" s="119"/>
      <c r="X1784" s="119"/>
    </row>
    <row r="1785" spans="1:24" ht="21.75" customHeight="1" x14ac:dyDescent="0.25">
      <c r="A1785" s="201"/>
      <c r="B1785" s="119"/>
      <c r="C1785" s="119"/>
      <c r="D1785" s="201"/>
      <c r="E1785" s="119"/>
      <c r="F1785" s="248"/>
      <c r="G1785" s="119"/>
      <c r="H1785" s="119"/>
      <c r="I1785" s="119"/>
      <c r="J1785" s="119"/>
      <c r="K1785" s="119"/>
      <c r="L1785" s="119"/>
      <c r="M1785" s="119"/>
      <c r="N1785" s="119"/>
      <c r="O1785" s="119"/>
      <c r="P1785" s="119"/>
      <c r="Q1785" s="119"/>
      <c r="R1785" s="119"/>
      <c r="S1785" s="119"/>
      <c r="T1785" s="119"/>
      <c r="U1785" s="119"/>
      <c r="V1785" s="119"/>
      <c r="W1785" s="119"/>
      <c r="X1785" s="119"/>
    </row>
    <row r="1786" spans="1:24" ht="21.75" customHeight="1" x14ac:dyDescent="0.25">
      <c r="A1786" s="201"/>
      <c r="B1786" s="119"/>
      <c r="C1786" s="119"/>
      <c r="D1786" s="201"/>
      <c r="E1786" s="119"/>
      <c r="F1786" s="248"/>
      <c r="G1786" s="119"/>
      <c r="H1786" s="119"/>
      <c r="I1786" s="119"/>
      <c r="J1786" s="119"/>
      <c r="K1786" s="119"/>
      <c r="L1786" s="119"/>
      <c r="M1786" s="119"/>
      <c r="N1786" s="119"/>
      <c r="O1786" s="119"/>
      <c r="P1786" s="119"/>
      <c r="Q1786" s="119"/>
      <c r="R1786" s="119"/>
      <c r="S1786" s="119"/>
      <c r="T1786" s="119"/>
      <c r="U1786" s="119"/>
      <c r="V1786" s="119"/>
      <c r="W1786" s="119"/>
      <c r="X1786" s="119"/>
    </row>
    <row r="1787" spans="1:24" ht="21.75" customHeight="1" x14ac:dyDescent="0.25">
      <c r="A1787" s="201"/>
      <c r="B1787" s="119"/>
      <c r="C1787" s="119"/>
      <c r="D1787" s="201"/>
      <c r="E1787" s="119"/>
      <c r="F1787" s="248"/>
      <c r="G1787" s="119"/>
      <c r="H1787" s="119"/>
      <c r="I1787" s="119"/>
      <c r="J1787" s="119"/>
      <c r="K1787" s="119"/>
      <c r="L1787" s="119"/>
      <c r="M1787" s="119"/>
      <c r="N1787" s="119"/>
      <c r="O1787" s="119"/>
      <c r="P1787" s="119"/>
      <c r="Q1787" s="119"/>
      <c r="R1787" s="119"/>
      <c r="S1787" s="119"/>
      <c r="T1787" s="119"/>
      <c r="U1787" s="119"/>
      <c r="V1787" s="119"/>
      <c r="W1787" s="119"/>
      <c r="X1787" s="119"/>
    </row>
    <row r="1788" spans="1:24" ht="21.75" customHeight="1" x14ac:dyDescent="0.25">
      <c r="A1788" s="201"/>
      <c r="B1788" s="119"/>
      <c r="C1788" s="119"/>
      <c r="D1788" s="201"/>
      <c r="E1788" s="119"/>
      <c r="F1788" s="248"/>
      <c r="G1788" s="119"/>
      <c r="H1788" s="119"/>
      <c r="I1788" s="119"/>
      <c r="J1788" s="119"/>
      <c r="K1788" s="119"/>
      <c r="L1788" s="119"/>
      <c r="M1788" s="119"/>
      <c r="N1788" s="119"/>
      <c r="O1788" s="119"/>
      <c r="P1788" s="119"/>
      <c r="Q1788" s="119"/>
      <c r="R1788" s="119"/>
      <c r="S1788" s="119"/>
      <c r="T1788" s="119"/>
      <c r="U1788" s="119"/>
      <c r="V1788" s="119"/>
      <c r="W1788" s="119"/>
      <c r="X1788" s="119"/>
    </row>
    <row r="1789" spans="1:24" ht="21.75" customHeight="1" x14ac:dyDescent="0.25">
      <c r="A1789" s="201"/>
      <c r="B1789" s="119"/>
      <c r="C1789" s="119"/>
      <c r="D1789" s="201"/>
      <c r="E1789" s="119"/>
      <c r="F1789" s="248"/>
      <c r="G1789" s="119"/>
      <c r="H1789" s="119"/>
      <c r="I1789" s="119"/>
      <c r="J1789" s="119"/>
      <c r="K1789" s="119"/>
      <c r="L1789" s="119"/>
      <c r="M1789" s="119"/>
      <c r="N1789" s="119"/>
      <c r="O1789" s="119"/>
      <c r="P1789" s="119"/>
      <c r="Q1789" s="119"/>
      <c r="R1789" s="119"/>
      <c r="S1789" s="119"/>
      <c r="T1789" s="119"/>
      <c r="U1789" s="119"/>
      <c r="V1789" s="119"/>
      <c r="W1789" s="119"/>
      <c r="X1789" s="119"/>
    </row>
    <row r="1790" spans="1:24" ht="21.75" customHeight="1" x14ac:dyDescent="0.25">
      <c r="A1790" s="201"/>
      <c r="B1790" s="119"/>
      <c r="C1790" s="119"/>
      <c r="D1790" s="201"/>
      <c r="E1790" s="119"/>
      <c r="F1790" s="248"/>
      <c r="G1790" s="119"/>
      <c r="H1790" s="119"/>
      <c r="I1790" s="119"/>
      <c r="J1790" s="119"/>
      <c r="K1790" s="119"/>
      <c r="L1790" s="119"/>
      <c r="M1790" s="119"/>
      <c r="N1790" s="119"/>
      <c r="O1790" s="119"/>
      <c r="P1790" s="119"/>
      <c r="Q1790" s="119"/>
      <c r="R1790" s="119"/>
      <c r="S1790" s="119"/>
      <c r="T1790" s="119"/>
      <c r="U1790" s="119"/>
      <c r="V1790" s="119"/>
      <c r="W1790" s="119"/>
      <c r="X1790" s="119"/>
    </row>
    <row r="1791" spans="1:24" ht="21.75" customHeight="1" x14ac:dyDescent="0.25">
      <c r="A1791" s="201"/>
      <c r="B1791" s="119"/>
      <c r="C1791" s="119"/>
      <c r="D1791" s="201"/>
      <c r="E1791" s="119"/>
      <c r="F1791" s="248"/>
      <c r="G1791" s="119"/>
      <c r="H1791" s="119"/>
      <c r="I1791" s="119"/>
      <c r="J1791" s="119"/>
      <c r="K1791" s="119"/>
      <c r="L1791" s="119"/>
      <c r="M1791" s="119"/>
      <c r="N1791" s="119"/>
      <c r="O1791" s="119"/>
      <c r="P1791" s="119"/>
      <c r="Q1791" s="119"/>
      <c r="R1791" s="119"/>
      <c r="S1791" s="119"/>
      <c r="T1791" s="119"/>
      <c r="U1791" s="119"/>
      <c r="V1791" s="119"/>
      <c r="W1791" s="119"/>
      <c r="X1791" s="119"/>
    </row>
    <row r="1792" spans="1:24" ht="21.75" customHeight="1" x14ac:dyDescent="0.25">
      <c r="A1792" s="201"/>
      <c r="B1792" s="119"/>
      <c r="C1792" s="119"/>
      <c r="D1792" s="201"/>
      <c r="E1792" s="119"/>
      <c r="F1792" s="248"/>
      <c r="G1792" s="119"/>
      <c r="H1792" s="119"/>
      <c r="I1792" s="119"/>
      <c r="J1792" s="119"/>
      <c r="K1792" s="119"/>
      <c r="L1792" s="119"/>
      <c r="M1792" s="119"/>
      <c r="N1792" s="119"/>
      <c r="O1792" s="119"/>
      <c r="P1792" s="119"/>
      <c r="Q1792" s="119"/>
      <c r="R1792" s="119"/>
      <c r="S1792" s="119"/>
      <c r="T1792" s="119"/>
      <c r="U1792" s="119"/>
      <c r="V1792" s="119"/>
      <c r="W1792" s="119"/>
      <c r="X1792" s="119"/>
    </row>
    <row r="1793" spans="1:24" ht="21.75" customHeight="1" x14ac:dyDescent="0.25">
      <c r="A1793" s="201"/>
      <c r="B1793" s="119"/>
      <c r="C1793" s="119"/>
      <c r="D1793" s="201"/>
      <c r="E1793" s="119"/>
      <c r="F1793" s="248"/>
      <c r="G1793" s="119"/>
      <c r="H1793" s="119"/>
      <c r="I1793" s="119"/>
      <c r="J1793" s="119"/>
      <c r="K1793" s="119"/>
      <c r="L1793" s="119"/>
      <c r="M1793" s="119"/>
      <c r="N1793" s="119"/>
      <c r="O1793" s="119"/>
      <c r="P1793" s="119"/>
      <c r="Q1793" s="119"/>
      <c r="R1793" s="119"/>
      <c r="S1793" s="119"/>
      <c r="T1793" s="119"/>
      <c r="U1793" s="119"/>
      <c r="V1793" s="119"/>
      <c r="W1793" s="119"/>
      <c r="X1793" s="119"/>
    </row>
    <row r="1794" spans="1:24" ht="21.75" customHeight="1" x14ac:dyDescent="0.25">
      <c r="A1794" s="201"/>
      <c r="B1794" s="119"/>
      <c r="C1794" s="119"/>
      <c r="D1794" s="201"/>
      <c r="E1794" s="119"/>
      <c r="F1794" s="248"/>
      <c r="G1794" s="119"/>
      <c r="H1794" s="119"/>
      <c r="I1794" s="119"/>
      <c r="J1794" s="119"/>
      <c r="K1794" s="119"/>
      <c r="L1794" s="119"/>
      <c r="M1794" s="119"/>
      <c r="N1794" s="119"/>
      <c r="O1794" s="119"/>
      <c r="P1794" s="119"/>
      <c r="Q1794" s="119"/>
      <c r="R1794" s="119"/>
      <c r="S1794" s="119"/>
      <c r="T1794" s="119"/>
      <c r="U1794" s="119"/>
      <c r="V1794" s="119"/>
      <c r="W1794" s="119"/>
      <c r="X1794" s="119"/>
    </row>
    <row r="1795" spans="1:24" ht="21.75" customHeight="1" x14ac:dyDescent="0.25">
      <c r="A1795" s="201"/>
      <c r="B1795" s="119"/>
      <c r="C1795" s="119"/>
      <c r="D1795" s="201"/>
      <c r="E1795" s="119"/>
      <c r="F1795" s="248"/>
      <c r="G1795" s="119"/>
      <c r="H1795" s="119"/>
      <c r="I1795" s="119"/>
      <c r="J1795" s="119"/>
      <c r="K1795" s="119"/>
      <c r="L1795" s="119"/>
      <c r="M1795" s="119"/>
      <c r="N1795" s="119"/>
      <c r="O1795" s="119"/>
      <c r="P1795" s="119"/>
      <c r="Q1795" s="119"/>
      <c r="R1795" s="119"/>
      <c r="S1795" s="119"/>
      <c r="T1795" s="119"/>
      <c r="U1795" s="119"/>
      <c r="V1795" s="119"/>
      <c r="W1795" s="119"/>
      <c r="X1795" s="119"/>
    </row>
    <row r="1796" spans="1:24" ht="21.75" customHeight="1" x14ac:dyDescent="0.25">
      <c r="A1796" s="201"/>
      <c r="B1796" s="119"/>
      <c r="C1796" s="119"/>
      <c r="D1796" s="201"/>
      <c r="E1796" s="119"/>
      <c r="F1796" s="248"/>
      <c r="G1796" s="119"/>
      <c r="H1796" s="119"/>
      <c r="I1796" s="119"/>
      <c r="J1796" s="119"/>
      <c r="K1796" s="119"/>
      <c r="L1796" s="119"/>
      <c r="M1796" s="119"/>
      <c r="N1796" s="119"/>
      <c r="O1796" s="119"/>
      <c r="P1796" s="119"/>
      <c r="Q1796" s="119"/>
      <c r="R1796" s="119"/>
      <c r="S1796" s="119"/>
      <c r="T1796" s="119"/>
      <c r="U1796" s="119"/>
      <c r="V1796" s="119"/>
      <c r="W1796" s="119"/>
      <c r="X1796" s="119"/>
    </row>
    <row r="1797" spans="1:24" ht="21.75" customHeight="1" x14ac:dyDescent="0.25">
      <c r="A1797" s="201"/>
      <c r="B1797" s="119"/>
      <c r="C1797" s="119"/>
      <c r="D1797" s="201"/>
      <c r="E1797" s="119"/>
      <c r="F1797" s="248"/>
      <c r="G1797" s="119"/>
      <c r="H1797" s="119"/>
      <c r="I1797" s="119"/>
      <c r="J1797" s="119"/>
      <c r="K1797" s="119"/>
      <c r="L1797" s="119"/>
      <c r="M1797" s="119"/>
      <c r="N1797" s="119"/>
      <c r="O1797" s="119"/>
      <c r="P1797" s="119"/>
      <c r="Q1797" s="119"/>
      <c r="R1797" s="119"/>
      <c r="S1797" s="119"/>
      <c r="T1797" s="119"/>
      <c r="U1797" s="119"/>
      <c r="V1797" s="119"/>
      <c r="W1797" s="119"/>
      <c r="X1797" s="119"/>
    </row>
    <row r="1798" spans="1:24" ht="21.75" customHeight="1" x14ac:dyDescent="0.25">
      <c r="A1798" s="201"/>
      <c r="B1798" s="119"/>
      <c r="C1798" s="119"/>
      <c r="D1798" s="201"/>
      <c r="E1798" s="119"/>
      <c r="F1798" s="248"/>
      <c r="G1798" s="119"/>
      <c r="H1798" s="119"/>
      <c r="I1798" s="119"/>
      <c r="J1798" s="119"/>
      <c r="K1798" s="119"/>
      <c r="L1798" s="119"/>
      <c r="M1798" s="119"/>
      <c r="N1798" s="119"/>
      <c r="O1798" s="119"/>
      <c r="P1798" s="119"/>
      <c r="Q1798" s="119"/>
      <c r="R1798" s="119"/>
      <c r="S1798" s="119"/>
      <c r="T1798" s="119"/>
      <c r="U1798" s="119"/>
      <c r="V1798" s="119"/>
      <c r="W1798" s="119"/>
      <c r="X1798" s="119"/>
    </row>
    <row r="1799" spans="1:24" ht="21.75" customHeight="1" x14ac:dyDescent="0.25">
      <c r="A1799" s="201"/>
      <c r="B1799" s="119"/>
      <c r="C1799" s="119"/>
      <c r="D1799" s="201"/>
      <c r="E1799" s="119"/>
      <c r="F1799" s="248"/>
      <c r="G1799" s="119"/>
      <c r="H1799" s="119"/>
      <c r="I1799" s="119"/>
      <c r="J1799" s="119"/>
      <c r="K1799" s="119"/>
      <c r="L1799" s="119"/>
      <c r="M1799" s="119"/>
      <c r="N1799" s="119"/>
      <c r="O1799" s="119"/>
      <c r="P1799" s="119"/>
      <c r="Q1799" s="119"/>
      <c r="R1799" s="119"/>
      <c r="S1799" s="119"/>
      <c r="T1799" s="119"/>
      <c r="U1799" s="119"/>
      <c r="V1799" s="119"/>
      <c r="W1799" s="119"/>
      <c r="X1799" s="119"/>
    </row>
    <row r="1800" spans="1:24" ht="21.75" customHeight="1" x14ac:dyDescent="0.25">
      <c r="A1800" s="201"/>
      <c r="B1800" s="119"/>
      <c r="C1800" s="119"/>
      <c r="D1800" s="201"/>
      <c r="E1800" s="119"/>
      <c r="F1800" s="248"/>
      <c r="G1800" s="119"/>
      <c r="H1800" s="119"/>
      <c r="I1800" s="119"/>
      <c r="J1800" s="119"/>
      <c r="K1800" s="119"/>
      <c r="L1800" s="119"/>
      <c r="M1800" s="119"/>
      <c r="N1800" s="119"/>
      <c r="O1800" s="119"/>
      <c r="P1800" s="119"/>
      <c r="Q1800" s="119"/>
      <c r="R1800" s="119"/>
      <c r="S1800" s="119"/>
      <c r="T1800" s="119"/>
      <c r="U1800" s="119"/>
      <c r="V1800" s="119"/>
      <c r="W1800" s="119"/>
      <c r="X1800" s="119"/>
    </row>
    <row r="1801" spans="1:24" ht="21.75" customHeight="1" x14ac:dyDescent="0.25">
      <c r="A1801" s="201"/>
      <c r="B1801" s="119"/>
      <c r="C1801" s="119"/>
      <c r="D1801" s="201"/>
      <c r="E1801" s="119"/>
      <c r="F1801" s="248"/>
      <c r="G1801" s="119"/>
      <c r="H1801" s="119"/>
      <c r="I1801" s="119"/>
      <c r="J1801" s="119"/>
      <c r="K1801" s="119"/>
      <c r="L1801" s="119"/>
      <c r="M1801" s="119"/>
      <c r="N1801" s="119"/>
      <c r="O1801" s="119"/>
      <c r="P1801" s="119"/>
      <c r="Q1801" s="119"/>
      <c r="R1801" s="119"/>
      <c r="S1801" s="119"/>
      <c r="T1801" s="119"/>
      <c r="U1801" s="119"/>
      <c r="V1801" s="119"/>
      <c r="W1801" s="119"/>
      <c r="X1801" s="119"/>
    </row>
    <row r="1802" spans="1:24" ht="21.75" customHeight="1" x14ac:dyDescent="0.25">
      <c r="A1802" s="201"/>
      <c r="B1802" s="119"/>
      <c r="C1802" s="119"/>
      <c r="D1802" s="201"/>
      <c r="E1802" s="119"/>
      <c r="F1802" s="248"/>
      <c r="G1802" s="119"/>
      <c r="H1802" s="119"/>
      <c r="I1802" s="119"/>
      <c r="J1802" s="119"/>
      <c r="K1802" s="119"/>
      <c r="L1802" s="119"/>
      <c r="M1802" s="119"/>
      <c r="N1802" s="119"/>
      <c r="O1802" s="119"/>
      <c r="P1802" s="119"/>
      <c r="Q1802" s="119"/>
      <c r="R1802" s="119"/>
      <c r="S1802" s="119"/>
      <c r="T1802" s="119"/>
      <c r="U1802" s="119"/>
      <c r="V1802" s="119"/>
      <c r="W1802" s="119"/>
      <c r="X1802" s="119"/>
    </row>
    <row r="1803" spans="1:24" ht="21.75" customHeight="1" x14ac:dyDescent="0.25">
      <c r="A1803" s="201"/>
      <c r="B1803" s="119"/>
      <c r="C1803" s="119"/>
      <c r="D1803" s="201"/>
      <c r="E1803" s="119"/>
      <c r="F1803" s="248"/>
      <c r="G1803" s="119"/>
      <c r="H1803" s="119"/>
      <c r="I1803" s="119"/>
      <c r="J1803" s="119"/>
      <c r="K1803" s="119"/>
      <c r="L1803" s="119"/>
      <c r="M1803" s="119"/>
      <c r="N1803" s="119"/>
      <c r="O1803" s="119"/>
      <c r="P1803" s="119"/>
      <c r="Q1803" s="119"/>
      <c r="R1803" s="119"/>
      <c r="S1803" s="119"/>
      <c r="T1803" s="119"/>
      <c r="U1803" s="119"/>
      <c r="V1803" s="119"/>
      <c r="W1803" s="119"/>
      <c r="X1803" s="119"/>
    </row>
    <row r="1804" spans="1:24" ht="21.75" customHeight="1" x14ac:dyDescent="0.25">
      <c r="A1804" s="201"/>
      <c r="B1804" s="119"/>
      <c r="C1804" s="119"/>
      <c r="D1804" s="201"/>
      <c r="E1804" s="119"/>
      <c r="F1804" s="248"/>
      <c r="G1804" s="119"/>
      <c r="H1804" s="119"/>
      <c r="I1804" s="119"/>
      <c r="J1804" s="119"/>
      <c r="K1804" s="119"/>
      <c r="L1804" s="119"/>
      <c r="M1804" s="119"/>
      <c r="N1804" s="119"/>
      <c r="O1804" s="119"/>
      <c r="P1804" s="119"/>
      <c r="Q1804" s="119"/>
      <c r="R1804" s="119"/>
      <c r="S1804" s="119"/>
      <c r="T1804" s="119"/>
      <c r="U1804" s="119"/>
      <c r="V1804" s="119"/>
      <c r="W1804" s="119"/>
      <c r="X1804" s="119"/>
    </row>
    <row r="1805" spans="1:24" ht="21.75" customHeight="1" x14ac:dyDescent="0.25">
      <c r="A1805" s="201"/>
      <c r="B1805" s="119"/>
      <c r="C1805" s="119"/>
      <c r="D1805" s="201"/>
      <c r="E1805" s="119"/>
      <c r="F1805" s="248"/>
      <c r="G1805" s="119"/>
      <c r="H1805" s="119"/>
      <c r="I1805" s="119"/>
      <c r="J1805" s="119"/>
      <c r="K1805" s="119"/>
      <c r="L1805" s="119"/>
      <c r="M1805" s="119"/>
      <c r="N1805" s="119"/>
      <c r="O1805" s="119"/>
      <c r="P1805" s="119"/>
      <c r="Q1805" s="119"/>
      <c r="R1805" s="119"/>
      <c r="S1805" s="119"/>
      <c r="T1805" s="119"/>
      <c r="U1805" s="119"/>
      <c r="V1805" s="119"/>
      <c r="W1805" s="119"/>
      <c r="X1805" s="119"/>
    </row>
    <row r="1806" spans="1:24" ht="21.75" customHeight="1" x14ac:dyDescent="0.25">
      <c r="A1806" s="201"/>
      <c r="B1806" s="119"/>
      <c r="C1806" s="119"/>
      <c r="D1806" s="201"/>
      <c r="E1806" s="119"/>
      <c r="F1806" s="248"/>
      <c r="G1806" s="119"/>
      <c r="H1806" s="119"/>
      <c r="I1806" s="119"/>
      <c r="J1806" s="119"/>
      <c r="K1806" s="119"/>
      <c r="L1806" s="119"/>
      <c r="M1806" s="119"/>
      <c r="N1806" s="119"/>
      <c r="O1806" s="119"/>
      <c r="P1806" s="119"/>
      <c r="Q1806" s="119"/>
      <c r="R1806" s="119"/>
      <c r="S1806" s="119"/>
      <c r="T1806" s="119"/>
      <c r="U1806" s="119"/>
      <c r="V1806" s="119"/>
      <c r="W1806" s="119"/>
      <c r="X1806" s="119"/>
    </row>
    <row r="1807" spans="1:24" ht="21.75" customHeight="1" x14ac:dyDescent="0.25">
      <c r="A1807" s="201"/>
      <c r="B1807" s="119"/>
      <c r="C1807" s="119"/>
      <c r="D1807" s="201"/>
      <c r="E1807" s="119"/>
      <c r="F1807" s="248"/>
      <c r="G1807" s="119"/>
      <c r="H1807" s="119"/>
      <c r="I1807" s="119"/>
      <c r="J1807" s="119"/>
      <c r="K1807" s="119"/>
      <c r="L1807" s="119"/>
      <c r="M1807" s="119"/>
      <c r="N1807" s="119"/>
      <c r="O1807" s="119"/>
      <c r="P1807" s="119"/>
      <c r="Q1807" s="119"/>
      <c r="R1807" s="119"/>
      <c r="S1807" s="119"/>
      <c r="T1807" s="119"/>
      <c r="U1807" s="119"/>
      <c r="V1807" s="119"/>
      <c r="W1807" s="119"/>
      <c r="X1807" s="119"/>
    </row>
    <row r="1808" spans="1:24" ht="21.75" customHeight="1" x14ac:dyDescent="0.25">
      <c r="A1808" s="201"/>
      <c r="B1808" s="119"/>
      <c r="C1808" s="119"/>
      <c r="D1808" s="201"/>
      <c r="E1808" s="119"/>
      <c r="F1808" s="248"/>
      <c r="G1808" s="119"/>
      <c r="H1808" s="119"/>
      <c r="I1808" s="119"/>
      <c r="J1808" s="119"/>
      <c r="K1808" s="119"/>
      <c r="L1808" s="119"/>
      <c r="M1808" s="119"/>
      <c r="N1808" s="119"/>
      <c r="O1808" s="119"/>
      <c r="P1808" s="119"/>
      <c r="Q1808" s="119"/>
      <c r="R1808" s="119"/>
      <c r="S1808" s="119"/>
      <c r="T1808" s="119"/>
      <c r="U1808" s="119"/>
      <c r="V1808" s="119"/>
      <c r="W1808" s="119"/>
      <c r="X1808" s="119"/>
    </row>
    <row r="1809" spans="1:24" ht="21.75" customHeight="1" x14ac:dyDescent="0.25">
      <c r="A1809" s="201"/>
      <c r="B1809" s="119"/>
      <c r="C1809" s="119"/>
      <c r="D1809" s="201"/>
      <c r="E1809" s="119"/>
      <c r="F1809" s="248"/>
      <c r="G1809" s="119"/>
      <c r="H1809" s="119"/>
      <c r="I1809" s="119"/>
      <c r="J1809" s="119"/>
      <c r="K1809" s="119"/>
      <c r="L1809" s="119"/>
      <c r="M1809" s="119"/>
      <c r="N1809" s="119"/>
      <c r="O1809" s="119"/>
      <c r="P1809" s="119"/>
      <c r="Q1809" s="119"/>
      <c r="R1809" s="119"/>
      <c r="S1809" s="119"/>
      <c r="T1809" s="119"/>
      <c r="U1809" s="119"/>
      <c r="V1809" s="119"/>
      <c r="W1809" s="119"/>
      <c r="X1809" s="119"/>
    </row>
    <row r="1810" spans="1:24" ht="21.75" customHeight="1" x14ac:dyDescent="0.25">
      <c r="A1810" s="201"/>
      <c r="B1810" s="119"/>
      <c r="C1810" s="119"/>
      <c r="D1810" s="201"/>
      <c r="E1810" s="119"/>
      <c r="F1810" s="248"/>
      <c r="G1810" s="119"/>
      <c r="H1810" s="119"/>
      <c r="I1810" s="119"/>
      <c r="J1810" s="119"/>
      <c r="K1810" s="119"/>
      <c r="L1810" s="119"/>
      <c r="M1810" s="119"/>
      <c r="N1810" s="119"/>
      <c r="O1810" s="119"/>
      <c r="P1810" s="119"/>
      <c r="Q1810" s="119"/>
      <c r="R1810" s="119"/>
      <c r="S1810" s="119"/>
      <c r="T1810" s="119"/>
      <c r="U1810" s="119"/>
      <c r="V1810" s="119"/>
      <c r="W1810" s="119"/>
      <c r="X1810" s="119"/>
    </row>
    <row r="1811" spans="1:24" ht="21.75" customHeight="1" x14ac:dyDescent="0.25">
      <c r="A1811" s="201"/>
      <c r="B1811" s="119"/>
      <c r="C1811" s="119"/>
      <c r="D1811" s="201"/>
      <c r="E1811" s="119"/>
      <c r="F1811" s="248"/>
      <c r="G1811" s="119"/>
      <c r="H1811" s="119"/>
      <c r="I1811" s="119"/>
      <c r="J1811" s="119"/>
      <c r="K1811" s="119"/>
      <c r="L1811" s="119"/>
      <c r="M1811" s="119"/>
      <c r="N1811" s="119"/>
      <c r="O1811" s="119"/>
      <c r="P1811" s="119"/>
      <c r="Q1811" s="119"/>
      <c r="R1811" s="119"/>
      <c r="S1811" s="119"/>
      <c r="T1811" s="119"/>
      <c r="U1811" s="119"/>
      <c r="V1811" s="119"/>
      <c r="W1811" s="119"/>
      <c r="X1811" s="119"/>
    </row>
    <row r="1812" spans="1:24" ht="21.75" customHeight="1" x14ac:dyDescent="0.25">
      <c r="A1812" s="201"/>
      <c r="B1812" s="119"/>
      <c r="C1812" s="119"/>
      <c r="D1812" s="201"/>
      <c r="E1812" s="119"/>
      <c r="F1812" s="248"/>
      <c r="G1812" s="119"/>
      <c r="H1812" s="119"/>
      <c r="I1812" s="119"/>
      <c r="J1812" s="119"/>
      <c r="K1812" s="119"/>
      <c r="L1812" s="119"/>
      <c r="M1812" s="119"/>
      <c r="N1812" s="119"/>
      <c r="O1812" s="119"/>
      <c r="P1812" s="119"/>
      <c r="Q1812" s="119"/>
      <c r="R1812" s="119"/>
      <c r="S1812" s="119"/>
      <c r="T1812" s="119"/>
      <c r="U1812" s="119"/>
      <c r="V1812" s="119"/>
      <c r="W1812" s="119"/>
      <c r="X1812" s="119"/>
    </row>
    <row r="1813" spans="1:24" ht="21.75" customHeight="1" x14ac:dyDescent="0.25">
      <c r="A1813" s="201"/>
      <c r="B1813" s="119"/>
      <c r="C1813" s="119"/>
      <c r="D1813" s="201"/>
      <c r="E1813" s="119"/>
      <c r="F1813" s="248"/>
      <c r="G1813" s="119"/>
      <c r="H1813" s="119"/>
      <c r="I1813" s="119"/>
      <c r="J1813" s="119"/>
      <c r="K1813" s="119"/>
      <c r="L1813" s="119"/>
      <c r="M1813" s="119"/>
      <c r="N1813" s="119"/>
      <c r="O1813" s="119"/>
      <c r="P1813" s="119"/>
      <c r="Q1813" s="119"/>
      <c r="R1813" s="119"/>
      <c r="S1813" s="119"/>
      <c r="T1813" s="119"/>
      <c r="U1813" s="119"/>
      <c r="V1813" s="119"/>
      <c r="W1813" s="119"/>
      <c r="X1813" s="119"/>
    </row>
    <row r="1814" spans="1:24" ht="21.75" customHeight="1" x14ac:dyDescent="0.25">
      <c r="A1814" s="201"/>
      <c r="B1814" s="119"/>
      <c r="C1814" s="119"/>
      <c r="D1814" s="201"/>
      <c r="E1814" s="119"/>
      <c r="F1814" s="248"/>
      <c r="G1814" s="119"/>
      <c r="H1814" s="119"/>
      <c r="I1814" s="119"/>
      <c r="J1814" s="119"/>
      <c r="K1814" s="119"/>
      <c r="L1814" s="119"/>
      <c r="M1814" s="119"/>
      <c r="N1814" s="119"/>
      <c r="O1814" s="119"/>
      <c r="P1814" s="119"/>
      <c r="Q1814" s="119"/>
      <c r="R1814" s="119"/>
      <c r="S1814" s="119"/>
      <c r="T1814" s="119"/>
      <c r="U1814" s="119"/>
      <c r="V1814" s="119"/>
      <c r="W1814" s="119"/>
      <c r="X1814" s="119"/>
    </row>
    <row r="1815" spans="1:24" ht="21.75" customHeight="1" x14ac:dyDescent="0.25">
      <c r="A1815" s="201"/>
      <c r="B1815" s="119"/>
      <c r="C1815" s="119"/>
      <c r="D1815" s="201"/>
      <c r="E1815" s="119"/>
      <c r="F1815" s="248"/>
      <c r="G1815" s="119"/>
      <c r="H1815" s="119"/>
      <c r="I1815" s="119"/>
      <c r="J1815" s="119"/>
      <c r="K1815" s="119"/>
      <c r="L1815" s="119"/>
      <c r="M1815" s="119"/>
      <c r="N1815" s="119"/>
      <c r="O1815" s="119"/>
      <c r="P1815" s="119"/>
      <c r="Q1815" s="119"/>
      <c r="R1815" s="119"/>
      <c r="S1815" s="119"/>
      <c r="T1815" s="119"/>
      <c r="U1815" s="119"/>
      <c r="V1815" s="119"/>
      <c r="W1815" s="119"/>
      <c r="X1815" s="119"/>
    </row>
    <row r="1816" spans="1:24" ht="21.75" customHeight="1" x14ac:dyDescent="0.25">
      <c r="A1816" s="201"/>
      <c r="B1816" s="119"/>
      <c r="C1816" s="119"/>
      <c r="D1816" s="201"/>
      <c r="E1816" s="119"/>
      <c r="F1816" s="248"/>
      <c r="G1816" s="119"/>
      <c r="H1816" s="119"/>
      <c r="I1816" s="119"/>
      <c r="J1816" s="119"/>
      <c r="K1816" s="119"/>
      <c r="L1816" s="119"/>
      <c r="M1816" s="119"/>
      <c r="N1816" s="119"/>
      <c r="O1816" s="119"/>
      <c r="P1816" s="119"/>
      <c r="Q1816" s="119"/>
      <c r="R1816" s="119"/>
      <c r="S1816" s="119"/>
      <c r="T1816" s="119"/>
      <c r="U1816" s="119"/>
      <c r="V1816" s="119"/>
      <c r="W1816" s="119"/>
      <c r="X1816" s="119"/>
    </row>
    <row r="1817" spans="1:24" ht="21.75" customHeight="1" x14ac:dyDescent="0.25">
      <c r="A1817" s="201"/>
      <c r="B1817" s="119"/>
      <c r="C1817" s="119"/>
      <c r="D1817" s="201"/>
      <c r="E1817" s="119"/>
      <c r="F1817" s="248"/>
      <c r="G1817" s="119"/>
      <c r="H1817" s="119"/>
      <c r="I1817" s="119"/>
      <c r="J1817" s="119"/>
      <c r="K1817" s="119"/>
      <c r="L1817" s="119"/>
      <c r="M1817" s="119"/>
      <c r="N1817" s="119"/>
      <c r="O1817" s="119"/>
      <c r="P1817" s="119"/>
      <c r="Q1817" s="119"/>
      <c r="R1817" s="119"/>
      <c r="S1817" s="119"/>
      <c r="T1817" s="119"/>
      <c r="U1817" s="119"/>
      <c r="V1817" s="119"/>
      <c r="W1817" s="119"/>
      <c r="X1817" s="119"/>
    </row>
    <row r="1818" spans="1:24" ht="21.75" customHeight="1" x14ac:dyDescent="0.25">
      <c r="A1818" s="201"/>
      <c r="B1818" s="119"/>
      <c r="C1818" s="119"/>
      <c r="D1818" s="201"/>
      <c r="E1818" s="119"/>
      <c r="F1818" s="248"/>
      <c r="G1818" s="119"/>
      <c r="H1818" s="119"/>
      <c r="I1818" s="119"/>
      <c r="J1818" s="119"/>
      <c r="K1818" s="119"/>
      <c r="L1818" s="119"/>
      <c r="M1818" s="119"/>
      <c r="N1818" s="119"/>
      <c r="O1818" s="119"/>
      <c r="P1818" s="119"/>
      <c r="Q1818" s="119"/>
      <c r="R1818" s="119"/>
      <c r="S1818" s="119"/>
      <c r="T1818" s="119"/>
      <c r="U1818" s="119"/>
      <c r="V1818" s="119"/>
      <c r="W1818" s="119"/>
      <c r="X1818" s="119"/>
    </row>
    <row r="1819" spans="1:24" ht="21.75" customHeight="1" x14ac:dyDescent="0.25">
      <c r="A1819" s="201"/>
      <c r="B1819" s="119"/>
      <c r="C1819" s="119"/>
      <c r="D1819" s="201"/>
      <c r="E1819" s="119"/>
      <c r="F1819" s="248"/>
      <c r="G1819" s="119"/>
      <c r="H1819" s="119"/>
      <c r="I1819" s="119"/>
      <c r="J1819" s="119"/>
      <c r="K1819" s="119"/>
      <c r="L1819" s="119"/>
      <c r="M1819" s="119"/>
      <c r="N1819" s="119"/>
      <c r="O1819" s="119"/>
      <c r="P1819" s="119"/>
      <c r="Q1819" s="119"/>
      <c r="R1819" s="119"/>
      <c r="S1819" s="119"/>
      <c r="T1819" s="119"/>
      <c r="U1819" s="119"/>
      <c r="V1819" s="119"/>
      <c r="W1819" s="119"/>
      <c r="X1819" s="119"/>
    </row>
    <row r="1820" spans="1:24" ht="21.75" customHeight="1" x14ac:dyDescent="0.25">
      <c r="A1820" s="201"/>
      <c r="B1820" s="119"/>
      <c r="C1820" s="119"/>
      <c r="D1820" s="201"/>
      <c r="E1820" s="119"/>
      <c r="F1820" s="248"/>
      <c r="G1820" s="119"/>
      <c r="H1820" s="119"/>
      <c r="I1820" s="119"/>
      <c r="J1820" s="119"/>
      <c r="K1820" s="119"/>
      <c r="L1820" s="119"/>
      <c r="M1820" s="119"/>
      <c r="N1820" s="119"/>
      <c r="O1820" s="119"/>
      <c r="P1820" s="119"/>
      <c r="Q1820" s="119"/>
      <c r="R1820" s="119"/>
      <c r="S1820" s="119"/>
      <c r="T1820" s="119"/>
      <c r="U1820" s="119"/>
      <c r="V1820" s="119"/>
      <c r="W1820" s="119"/>
      <c r="X1820" s="119"/>
    </row>
    <row r="1821" spans="1:24" ht="21.75" customHeight="1" x14ac:dyDescent="0.25">
      <c r="A1821" s="201"/>
      <c r="B1821" s="119"/>
      <c r="C1821" s="119"/>
      <c r="D1821" s="201"/>
      <c r="E1821" s="119"/>
      <c r="F1821" s="248"/>
      <c r="G1821" s="119"/>
      <c r="H1821" s="119"/>
      <c r="I1821" s="119"/>
      <c r="J1821" s="119"/>
      <c r="K1821" s="119"/>
      <c r="L1821" s="119"/>
      <c r="M1821" s="119"/>
      <c r="N1821" s="119"/>
      <c r="O1821" s="119"/>
      <c r="P1821" s="119"/>
      <c r="Q1821" s="119"/>
      <c r="R1821" s="119"/>
      <c r="S1821" s="119"/>
      <c r="T1821" s="119"/>
      <c r="U1821" s="119"/>
      <c r="V1821" s="119"/>
      <c r="W1821" s="119"/>
      <c r="X1821" s="119"/>
    </row>
    <row r="1822" spans="1:24" ht="21.75" customHeight="1" x14ac:dyDescent="0.25">
      <c r="A1822" s="201"/>
      <c r="B1822" s="119"/>
      <c r="C1822" s="119"/>
      <c r="D1822" s="201"/>
      <c r="E1822" s="119"/>
      <c r="F1822" s="248"/>
      <c r="G1822" s="119"/>
      <c r="H1822" s="119"/>
      <c r="I1822" s="119"/>
      <c r="J1822" s="119"/>
      <c r="K1822" s="119"/>
      <c r="L1822" s="119"/>
      <c r="M1822" s="119"/>
      <c r="N1822" s="119"/>
      <c r="O1822" s="119"/>
      <c r="P1822" s="119"/>
      <c r="Q1822" s="119"/>
      <c r="R1822" s="119"/>
      <c r="S1822" s="119"/>
      <c r="T1822" s="119"/>
      <c r="U1822" s="119"/>
      <c r="V1822" s="119"/>
      <c r="W1822" s="119"/>
      <c r="X1822" s="119"/>
    </row>
    <row r="1823" spans="1:24" ht="21.75" customHeight="1" x14ac:dyDescent="0.25">
      <c r="A1823" s="201"/>
      <c r="B1823" s="119"/>
      <c r="C1823" s="119"/>
      <c r="D1823" s="201"/>
      <c r="E1823" s="119"/>
      <c r="F1823" s="248"/>
      <c r="G1823" s="119"/>
      <c r="H1823" s="119"/>
      <c r="I1823" s="119"/>
      <c r="J1823" s="119"/>
      <c r="K1823" s="119"/>
      <c r="L1823" s="119"/>
      <c r="M1823" s="119"/>
      <c r="N1823" s="119"/>
      <c r="O1823" s="119"/>
      <c r="P1823" s="119"/>
      <c r="Q1823" s="119"/>
      <c r="R1823" s="119"/>
      <c r="S1823" s="119"/>
      <c r="T1823" s="119"/>
      <c r="U1823" s="119"/>
      <c r="V1823" s="119"/>
      <c r="W1823" s="119"/>
      <c r="X1823" s="119"/>
    </row>
    <row r="1824" spans="1:24" ht="21.75" customHeight="1" x14ac:dyDescent="0.25">
      <c r="A1824" s="201"/>
      <c r="B1824" s="119"/>
      <c r="C1824" s="119"/>
      <c r="D1824" s="201"/>
      <c r="E1824" s="119"/>
      <c r="F1824" s="248"/>
      <c r="G1824" s="119"/>
      <c r="H1824" s="119"/>
      <c r="I1824" s="119"/>
      <c r="J1824" s="119"/>
      <c r="K1824" s="119"/>
      <c r="L1824" s="119"/>
      <c r="M1824" s="119"/>
      <c r="N1824" s="119"/>
      <c r="O1824" s="119"/>
      <c r="P1824" s="119"/>
      <c r="Q1824" s="119"/>
      <c r="R1824" s="119"/>
      <c r="S1824" s="119"/>
      <c r="T1824" s="119"/>
      <c r="U1824" s="119"/>
      <c r="V1824" s="119"/>
      <c r="W1824" s="119"/>
      <c r="X1824" s="119"/>
    </row>
    <row r="1825" spans="1:24" ht="21.75" customHeight="1" x14ac:dyDescent="0.25">
      <c r="A1825" s="201"/>
      <c r="B1825" s="119"/>
      <c r="C1825" s="119"/>
      <c r="D1825" s="201"/>
      <c r="E1825" s="119"/>
      <c r="F1825" s="248"/>
      <c r="G1825" s="119"/>
      <c r="H1825" s="119"/>
      <c r="I1825" s="119"/>
      <c r="J1825" s="119"/>
      <c r="K1825" s="119"/>
      <c r="L1825" s="119"/>
      <c r="M1825" s="119"/>
      <c r="N1825" s="119"/>
      <c r="O1825" s="119"/>
      <c r="P1825" s="119"/>
      <c r="Q1825" s="119"/>
      <c r="R1825" s="119"/>
      <c r="S1825" s="119"/>
      <c r="T1825" s="119"/>
      <c r="U1825" s="119"/>
      <c r="V1825" s="119"/>
      <c r="W1825" s="119"/>
      <c r="X1825" s="119"/>
    </row>
    <row r="1826" spans="1:24" ht="21.75" customHeight="1" x14ac:dyDescent="0.25">
      <c r="A1826" s="201"/>
      <c r="B1826" s="119"/>
      <c r="C1826" s="119"/>
      <c r="D1826" s="201"/>
      <c r="E1826" s="119"/>
      <c r="F1826" s="248"/>
      <c r="G1826" s="119"/>
      <c r="H1826" s="119"/>
      <c r="I1826" s="119"/>
      <c r="J1826" s="119"/>
      <c r="K1826" s="119"/>
      <c r="L1826" s="119"/>
      <c r="M1826" s="119"/>
      <c r="N1826" s="119"/>
      <c r="O1826" s="119"/>
      <c r="P1826" s="119"/>
      <c r="Q1826" s="119"/>
      <c r="R1826" s="119"/>
      <c r="S1826" s="119"/>
      <c r="T1826" s="119"/>
      <c r="U1826" s="119"/>
      <c r="V1826" s="119"/>
      <c r="W1826" s="119"/>
      <c r="X1826" s="119"/>
    </row>
    <row r="1827" spans="1:24" ht="21.75" customHeight="1" x14ac:dyDescent="0.25">
      <c r="A1827" s="201"/>
      <c r="B1827" s="119"/>
      <c r="C1827" s="119"/>
      <c r="D1827" s="201"/>
      <c r="E1827" s="119"/>
      <c r="F1827" s="248"/>
      <c r="G1827" s="119"/>
      <c r="H1827" s="119"/>
      <c r="I1827" s="119"/>
      <c r="J1827" s="119"/>
      <c r="K1827" s="119"/>
      <c r="L1827" s="119"/>
      <c r="M1827" s="119"/>
      <c r="N1827" s="119"/>
      <c r="O1827" s="119"/>
      <c r="P1827" s="119"/>
      <c r="Q1827" s="119"/>
      <c r="R1827" s="119"/>
      <c r="S1827" s="119"/>
      <c r="T1827" s="119"/>
      <c r="U1827" s="119"/>
      <c r="V1827" s="119"/>
      <c r="W1827" s="119"/>
      <c r="X1827" s="119"/>
    </row>
    <row r="1828" spans="1:24" ht="21.75" customHeight="1" x14ac:dyDescent="0.25">
      <c r="A1828" s="201"/>
      <c r="B1828" s="119"/>
      <c r="C1828" s="119"/>
      <c r="D1828" s="201"/>
      <c r="E1828" s="119"/>
      <c r="F1828" s="248"/>
      <c r="G1828" s="119"/>
      <c r="H1828" s="119"/>
      <c r="I1828" s="119"/>
      <c r="J1828" s="119"/>
      <c r="K1828" s="119"/>
      <c r="L1828" s="119"/>
      <c r="M1828" s="119"/>
      <c r="N1828" s="119"/>
      <c r="O1828" s="119"/>
      <c r="P1828" s="119"/>
      <c r="Q1828" s="119"/>
      <c r="R1828" s="119"/>
      <c r="S1828" s="119"/>
      <c r="T1828" s="119"/>
      <c r="U1828" s="119"/>
      <c r="V1828" s="119"/>
      <c r="W1828" s="119"/>
      <c r="X1828" s="119"/>
    </row>
    <row r="1829" spans="1:24" ht="21.75" customHeight="1" x14ac:dyDescent="0.25">
      <c r="A1829" s="201"/>
      <c r="B1829" s="119"/>
      <c r="C1829" s="119"/>
      <c r="D1829" s="201"/>
      <c r="E1829" s="119"/>
      <c r="F1829" s="248"/>
      <c r="G1829" s="119"/>
      <c r="H1829" s="119"/>
      <c r="I1829" s="119"/>
      <c r="J1829" s="119"/>
      <c r="K1829" s="119"/>
      <c r="L1829" s="119"/>
      <c r="M1829" s="119"/>
      <c r="N1829" s="119"/>
      <c r="O1829" s="119"/>
      <c r="P1829" s="119"/>
      <c r="Q1829" s="119"/>
      <c r="R1829" s="119"/>
      <c r="S1829" s="119"/>
      <c r="T1829" s="119"/>
      <c r="U1829" s="119"/>
      <c r="V1829" s="119"/>
      <c r="W1829" s="119"/>
      <c r="X1829" s="119"/>
    </row>
    <row r="1830" spans="1:24" ht="21.75" customHeight="1" x14ac:dyDescent="0.25">
      <c r="A1830" s="201"/>
      <c r="B1830" s="119"/>
      <c r="C1830" s="119"/>
      <c r="D1830" s="201"/>
      <c r="E1830" s="119"/>
      <c r="F1830" s="248"/>
      <c r="G1830" s="119"/>
      <c r="H1830" s="119"/>
      <c r="I1830" s="119"/>
      <c r="J1830" s="119"/>
      <c r="K1830" s="119"/>
      <c r="L1830" s="119"/>
      <c r="M1830" s="119"/>
      <c r="N1830" s="119"/>
      <c r="O1830" s="119"/>
      <c r="P1830" s="119"/>
      <c r="Q1830" s="119"/>
      <c r="R1830" s="119"/>
      <c r="S1830" s="119"/>
      <c r="T1830" s="119"/>
      <c r="U1830" s="119"/>
      <c r="V1830" s="119"/>
      <c r="W1830" s="119"/>
      <c r="X1830" s="119"/>
    </row>
    <row r="1831" spans="1:24" ht="21.75" customHeight="1" x14ac:dyDescent="0.25">
      <c r="A1831" s="201"/>
      <c r="B1831" s="119"/>
      <c r="C1831" s="119"/>
      <c r="D1831" s="201"/>
      <c r="E1831" s="119"/>
      <c r="F1831" s="248"/>
      <c r="G1831" s="119"/>
      <c r="H1831" s="119"/>
      <c r="I1831" s="119"/>
      <c r="J1831" s="119"/>
      <c r="K1831" s="119"/>
      <c r="L1831" s="119"/>
      <c r="M1831" s="119"/>
      <c r="N1831" s="119"/>
      <c r="O1831" s="119"/>
      <c r="P1831" s="119"/>
      <c r="Q1831" s="119"/>
      <c r="R1831" s="119"/>
      <c r="S1831" s="119"/>
      <c r="T1831" s="119"/>
      <c r="U1831" s="119"/>
      <c r="V1831" s="119"/>
      <c r="W1831" s="119"/>
      <c r="X1831" s="119"/>
    </row>
    <row r="1832" spans="1:24" ht="21.75" customHeight="1" x14ac:dyDescent="0.25">
      <c r="A1832" s="201"/>
      <c r="B1832" s="119"/>
      <c r="C1832" s="119"/>
      <c r="D1832" s="201"/>
      <c r="E1832" s="119"/>
      <c r="F1832" s="248"/>
      <c r="G1832" s="119"/>
      <c r="H1832" s="119"/>
      <c r="I1832" s="119"/>
      <c r="J1832" s="119"/>
      <c r="K1832" s="119"/>
      <c r="L1832" s="119"/>
      <c r="M1832" s="119"/>
      <c r="N1832" s="119"/>
      <c r="O1832" s="119"/>
      <c r="P1832" s="119"/>
      <c r="Q1832" s="119"/>
      <c r="R1832" s="119"/>
      <c r="S1832" s="119"/>
      <c r="T1832" s="119"/>
      <c r="U1832" s="119"/>
      <c r="V1832" s="119"/>
      <c r="W1832" s="119"/>
      <c r="X1832" s="119"/>
    </row>
    <row r="1833" spans="1:24" ht="21.75" customHeight="1" x14ac:dyDescent="0.25">
      <c r="A1833" s="201"/>
      <c r="B1833" s="119"/>
      <c r="C1833" s="119"/>
      <c r="D1833" s="201"/>
      <c r="E1833" s="119"/>
      <c r="F1833" s="248"/>
      <c r="G1833" s="119"/>
      <c r="H1833" s="119"/>
      <c r="I1833" s="119"/>
      <c r="J1833" s="119"/>
      <c r="K1833" s="119"/>
      <c r="L1833" s="119"/>
      <c r="M1833" s="119"/>
      <c r="N1833" s="119"/>
      <c r="O1833" s="119"/>
      <c r="P1833" s="119"/>
      <c r="Q1833" s="119"/>
      <c r="R1833" s="119"/>
      <c r="S1833" s="119"/>
      <c r="T1833" s="119"/>
      <c r="U1833" s="119"/>
      <c r="V1833" s="119"/>
      <c r="W1833" s="119"/>
      <c r="X1833" s="119"/>
    </row>
    <row r="1834" spans="1:24" ht="21.75" customHeight="1" x14ac:dyDescent="0.25">
      <c r="A1834" s="201"/>
      <c r="B1834" s="119"/>
      <c r="C1834" s="119"/>
      <c r="D1834" s="201"/>
      <c r="E1834" s="119"/>
      <c r="F1834" s="248"/>
      <c r="G1834" s="119"/>
      <c r="H1834" s="119"/>
      <c r="I1834" s="119"/>
      <c r="J1834" s="119"/>
      <c r="K1834" s="119"/>
      <c r="L1834" s="119"/>
      <c r="M1834" s="119"/>
      <c r="N1834" s="119"/>
      <c r="O1834" s="119"/>
      <c r="P1834" s="119"/>
      <c r="Q1834" s="119"/>
      <c r="R1834" s="119"/>
      <c r="S1834" s="119"/>
      <c r="T1834" s="119"/>
      <c r="U1834" s="119"/>
      <c r="V1834" s="119"/>
      <c r="W1834" s="119"/>
      <c r="X1834" s="119"/>
    </row>
    <row r="1835" spans="1:24" ht="21.75" customHeight="1" x14ac:dyDescent="0.25">
      <c r="A1835" s="201"/>
      <c r="B1835" s="119"/>
      <c r="C1835" s="119"/>
      <c r="D1835" s="201"/>
      <c r="E1835" s="119"/>
      <c r="F1835" s="248"/>
      <c r="G1835" s="119"/>
      <c r="H1835" s="119"/>
      <c r="I1835" s="119"/>
      <c r="J1835" s="119"/>
      <c r="K1835" s="119"/>
      <c r="L1835" s="119"/>
      <c r="M1835" s="119"/>
      <c r="N1835" s="119"/>
      <c r="O1835" s="119"/>
      <c r="P1835" s="119"/>
      <c r="Q1835" s="119"/>
      <c r="R1835" s="119"/>
      <c r="S1835" s="119"/>
      <c r="T1835" s="119"/>
      <c r="U1835" s="119"/>
      <c r="V1835" s="119"/>
      <c r="W1835" s="119"/>
      <c r="X1835" s="119"/>
    </row>
    <row r="1836" spans="1:24" ht="21.75" customHeight="1" x14ac:dyDescent="0.25">
      <c r="A1836" s="201"/>
      <c r="B1836" s="119"/>
      <c r="C1836" s="119"/>
      <c r="D1836" s="201"/>
      <c r="E1836" s="119"/>
      <c r="F1836" s="248"/>
      <c r="G1836" s="119"/>
      <c r="H1836" s="119"/>
      <c r="I1836" s="119"/>
      <c r="J1836" s="119"/>
      <c r="K1836" s="119"/>
      <c r="L1836" s="119"/>
      <c r="M1836" s="119"/>
      <c r="N1836" s="119"/>
      <c r="O1836" s="119"/>
      <c r="P1836" s="119"/>
      <c r="Q1836" s="119"/>
      <c r="R1836" s="119"/>
      <c r="S1836" s="119"/>
      <c r="T1836" s="119"/>
      <c r="U1836" s="119"/>
      <c r="V1836" s="119"/>
      <c r="W1836" s="119"/>
      <c r="X1836" s="119"/>
    </row>
    <row r="1837" spans="1:24" ht="21.75" customHeight="1" x14ac:dyDescent="0.25">
      <c r="A1837" s="201"/>
      <c r="B1837" s="119"/>
      <c r="C1837" s="119"/>
      <c r="D1837" s="201"/>
      <c r="E1837" s="119"/>
      <c r="F1837" s="248"/>
      <c r="G1837" s="119"/>
      <c r="H1837" s="119"/>
      <c r="I1837" s="119"/>
      <c r="J1837" s="119"/>
      <c r="K1837" s="119"/>
      <c r="L1837" s="119"/>
      <c r="M1837" s="119"/>
      <c r="N1837" s="119"/>
      <c r="O1837" s="119"/>
      <c r="P1837" s="119"/>
      <c r="Q1837" s="119"/>
      <c r="R1837" s="119"/>
      <c r="S1837" s="119"/>
      <c r="T1837" s="119"/>
      <c r="U1837" s="119"/>
      <c r="V1837" s="119"/>
      <c r="W1837" s="119"/>
      <c r="X1837" s="119"/>
    </row>
    <row r="1838" spans="1:24" ht="21.75" customHeight="1" x14ac:dyDescent="0.25">
      <c r="A1838" s="201"/>
      <c r="B1838" s="119"/>
      <c r="C1838" s="119"/>
      <c r="D1838" s="201"/>
      <c r="E1838" s="119"/>
      <c r="F1838" s="248"/>
      <c r="G1838" s="119"/>
      <c r="H1838" s="119"/>
      <c r="I1838" s="119"/>
      <c r="J1838" s="119"/>
      <c r="K1838" s="119"/>
      <c r="L1838" s="119"/>
      <c r="M1838" s="119"/>
      <c r="N1838" s="119"/>
      <c r="O1838" s="119"/>
      <c r="P1838" s="119"/>
      <c r="Q1838" s="119"/>
      <c r="R1838" s="119"/>
      <c r="S1838" s="119"/>
      <c r="T1838" s="119"/>
      <c r="U1838" s="119"/>
      <c r="V1838" s="119"/>
      <c r="W1838" s="119"/>
      <c r="X1838" s="119"/>
    </row>
    <row r="1839" spans="1:24" ht="21.75" customHeight="1" x14ac:dyDescent="0.25">
      <c r="A1839" s="201"/>
      <c r="B1839" s="119"/>
      <c r="C1839" s="119"/>
      <c r="D1839" s="201"/>
      <c r="E1839" s="119"/>
      <c r="F1839" s="248"/>
      <c r="G1839" s="119"/>
      <c r="H1839" s="119"/>
      <c r="I1839" s="119"/>
      <c r="J1839" s="119"/>
      <c r="K1839" s="119"/>
      <c r="L1839" s="119"/>
      <c r="M1839" s="119"/>
      <c r="N1839" s="119"/>
      <c r="O1839" s="119"/>
      <c r="P1839" s="119"/>
      <c r="Q1839" s="119"/>
      <c r="R1839" s="119"/>
      <c r="S1839" s="119"/>
      <c r="T1839" s="119"/>
      <c r="U1839" s="119"/>
      <c r="V1839" s="119"/>
      <c r="W1839" s="119"/>
      <c r="X1839" s="119"/>
    </row>
    <row r="1840" spans="1:24" ht="21.75" customHeight="1" x14ac:dyDescent="0.25">
      <c r="A1840" s="201"/>
      <c r="B1840" s="119"/>
      <c r="C1840" s="119"/>
      <c r="D1840" s="201"/>
      <c r="E1840" s="119"/>
      <c r="F1840" s="248"/>
      <c r="G1840" s="119"/>
      <c r="H1840" s="119"/>
      <c r="I1840" s="119"/>
      <c r="J1840" s="119"/>
      <c r="K1840" s="119"/>
      <c r="L1840" s="119"/>
      <c r="M1840" s="119"/>
      <c r="N1840" s="119"/>
      <c r="O1840" s="119"/>
      <c r="P1840" s="119"/>
      <c r="Q1840" s="119"/>
      <c r="R1840" s="119"/>
      <c r="S1840" s="119"/>
      <c r="T1840" s="119"/>
      <c r="U1840" s="119"/>
      <c r="V1840" s="119"/>
      <c r="W1840" s="119"/>
      <c r="X1840" s="119"/>
    </row>
    <row r="1841" spans="1:24" ht="21.75" customHeight="1" x14ac:dyDescent="0.25">
      <c r="A1841" s="201"/>
      <c r="B1841" s="119"/>
      <c r="C1841" s="119"/>
      <c r="D1841" s="201"/>
      <c r="E1841" s="119"/>
      <c r="F1841" s="248"/>
      <c r="G1841" s="119"/>
      <c r="H1841" s="119"/>
      <c r="I1841" s="119"/>
      <c r="J1841" s="119"/>
      <c r="K1841" s="119"/>
      <c r="L1841" s="119"/>
      <c r="M1841" s="119"/>
      <c r="N1841" s="119"/>
      <c r="O1841" s="119"/>
      <c r="P1841" s="119"/>
      <c r="Q1841" s="119"/>
      <c r="R1841" s="119"/>
      <c r="S1841" s="119"/>
      <c r="T1841" s="119"/>
      <c r="U1841" s="119"/>
      <c r="V1841" s="119"/>
      <c r="W1841" s="119"/>
      <c r="X1841" s="119"/>
    </row>
    <row r="1842" spans="1:24" ht="21.75" customHeight="1" x14ac:dyDescent="0.25">
      <c r="A1842" s="201"/>
      <c r="B1842" s="119"/>
      <c r="C1842" s="119"/>
      <c r="D1842" s="201"/>
      <c r="E1842" s="119"/>
      <c r="F1842" s="248"/>
      <c r="G1842" s="119"/>
      <c r="H1842" s="119"/>
      <c r="I1842" s="119"/>
      <c r="J1842" s="119"/>
      <c r="K1842" s="119"/>
      <c r="L1842" s="119"/>
      <c r="M1842" s="119"/>
      <c r="N1842" s="119"/>
      <c r="O1842" s="119"/>
      <c r="P1842" s="119"/>
      <c r="Q1842" s="119"/>
      <c r="R1842" s="119"/>
      <c r="S1842" s="119"/>
      <c r="T1842" s="119"/>
      <c r="U1842" s="119"/>
      <c r="V1842" s="119"/>
      <c r="W1842" s="119"/>
      <c r="X1842" s="119"/>
    </row>
    <row r="1843" spans="1:24" ht="21.75" customHeight="1" x14ac:dyDescent="0.25">
      <c r="A1843" s="201"/>
      <c r="B1843" s="119"/>
      <c r="C1843" s="119"/>
      <c r="D1843" s="201"/>
      <c r="E1843" s="119"/>
      <c r="F1843" s="248"/>
      <c r="G1843" s="119"/>
      <c r="H1843" s="119"/>
      <c r="I1843" s="119"/>
      <c r="J1843" s="119"/>
      <c r="K1843" s="119"/>
      <c r="L1843" s="119"/>
      <c r="M1843" s="119"/>
      <c r="N1843" s="119"/>
      <c r="O1843" s="119"/>
      <c r="P1843" s="119"/>
      <c r="Q1843" s="119"/>
      <c r="R1843" s="119"/>
      <c r="S1843" s="119"/>
      <c r="T1843" s="119"/>
      <c r="U1843" s="119"/>
      <c r="V1843" s="119"/>
      <c r="W1843" s="119"/>
      <c r="X1843" s="119"/>
    </row>
    <row r="1844" spans="1:24" ht="21.75" customHeight="1" x14ac:dyDescent="0.25">
      <c r="A1844" s="201"/>
      <c r="B1844" s="119"/>
      <c r="C1844" s="119"/>
      <c r="D1844" s="201"/>
      <c r="E1844" s="119"/>
      <c r="F1844" s="248"/>
      <c r="G1844" s="119"/>
      <c r="H1844" s="119"/>
      <c r="I1844" s="119"/>
      <c r="J1844" s="119"/>
      <c r="K1844" s="119"/>
      <c r="L1844" s="119"/>
      <c r="M1844" s="119"/>
      <c r="N1844" s="119"/>
      <c r="O1844" s="119"/>
      <c r="P1844" s="119"/>
      <c r="Q1844" s="119"/>
      <c r="R1844" s="119"/>
      <c r="S1844" s="119"/>
      <c r="T1844" s="119"/>
      <c r="U1844" s="119"/>
      <c r="V1844" s="119"/>
      <c r="W1844" s="119"/>
      <c r="X1844" s="119"/>
    </row>
    <row r="1845" spans="1:24" ht="21.75" customHeight="1" x14ac:dyDescent="0.25">
      <c r="A1845" s="201"/>
      <c r="B1845" s="119"/>
      <c r="C1845" s="119"/>
      <c r="D1845" s="201"/>
      <c r="E1845" s="119"/>
      <c r="F1845" s="248"/>
      <c r="G1845" s="119"/>
      <c r="H1845" s="119"/>
      <c r="I1845" s="119"/>
      <c r="J1845" s="119"/>
      <c r="K1845" s="119"/>
      <c r="L1845" s="119"/>
      <c r="M1845" s="119"/>
      <c r="N1845" s="119"/>
      <c r="O1845" s="119"/>
      <c r="P1845" s="119"/>
      <c r="Q1845" s="119"/>
      <c r="R1845" s="119"/>
      <c r="S1845" s="119"/>
      <c r="T1845" s="119"/>
      <c r="U1845" s="119"/>
      <c r="V1845" s="119"/>
      <c r="W1845" s="119"/>
      <c r="X1845" s="119"/>
    </row>
    <row r="1846" spans="1:24" ht="21.75" customHeight="1" x14ac:dyDescent="0.25">
      <c r="A1846" s="201"/>
      <c r="B1846" s="119"/>
      <c r="C1846" s="119"/>
      <c r="D1846" s="201"/>
      <c r="E1846" s="119"/>
      <c r="F1846" s="248"/>
      <c r="G1846" s="119"/>
      <c r="H1846" s="119"/>
      <c r="I1846" s="119"/>
      <c r="J1846" s="119"/>
      <c r="K1846" s="119"/>
      <c r="L1846" s="119"/>
      <c r="M1846" s="119"/>
      <c r="N1846" s="119"/>
      <c r="O1846" s="119"/>
      <c r="P1846" s="119"/>
      <c r="Q1846" s="119"/>
      <c r="R1846" s="119"/>
      <c r="S1846" s="119"/>
      <c r="T1846" s="119"/>
      <c r="U1846" s="119"/>
      <c r="V1846" s="119"/>
      <c r="W1846" s="119"/>
      <c r="X1846" s="119"/>
    </row>
    <row r="1847" spans="1:24" ht="21.75" customHeight="1" x14ac:dyDescent="0.25">
      <c r="A1847" s="201"/>
      <c r="B1847" s="119"/>
      <c r="C1847" s="119"/>
      <c r="D1847" s="201"/>
      <c r="E1847" s="119"/>
      <c r="F1847" s="248"/>
      <c r="G1847" s="119"/>
      <c r="H1847" s="119"/>
      <c r="I1847" s="119"/>
      <c r="J1847" s="119"/>
      <c r="K1847" s="119"/>
      <c r="L1847" s="119"/>
      <c r="M1847" s="119"/>
      <c r="N1847" s="119"/>
      <c r="O1847" s="119"/>
      <c r="P1847" s="119"/>
      <c r="Q1847" s="119"/>
      <c r="R1847" s="119"/>
      <c r="S1847" s="119"/>
      <c r="T1847" s="119"/>
      <c r="U1847" s="119"/>
      <c r="V1847" s="119"/>
      <c r="W1847" s="119"/>
      <c r="X1847" s="119"/>
    </row>
    <row r="1848" spans="1:24" ht="21.75" customHeight="1" x14ac:dyDescent="0.25">
      <c r="A1848" s="201"/>
      <c r="B1848" s="119"/>
      <c r="C1848" s="119"/>
      <c r="D1848" s="201"/>
      <c r="E1848" s="119"/>
      <c r="F1848" s="248"/>
      <c r="G1848" s="119"/>
      <c r="H1848" s="119"/>
      <c r="I1848" s="119"/>
      <c r="J1848" s="119"/>
      <c r="K1848" s="119"/>
      <c r="L1848" s="119"/>
      <c r="M1848" s="119"/>
      <c r="N1848" s="119"/>
      <c r="O1848" s="119"/>
      <c r="P1848" s="119"/>
      <c r="Q1848" s="119"/>
      <c r="R1848" s="119"/>
      <c r="S1848" s="119"/>
      <c r="T1848" s="119"/>
      <c r="U1848" s="119"/>
      <c r="V1848" s="119"/>
      <c r="W1848" s="119"/>
      <c r="X1848" s="119"/>
    </row>
    <row r="1849" spans="1:24" ht="21.75" customHeight="1" x14ac:dyDescent="0.25">
      <c r="A1849" s="201"/>
      <c r="B1849" s="119"/>
      <c r="C1849" s="119"/>
      <c r="D1849" s="201"/>
      <c r="E1849" s="119"/>
      <c r="F1849" s="248"/>
      <c r="G1849" s="119"/>
      <c r="H1849" s="119"/>
      <c r="I1849" s="119"/>
      <c r="J1849" s="119"/>
      <c r="K1849" s="119"/>
      <c r="L1849" s="119"/>
      <c r="M1849" s="119"/>
      <c r="N1849" s="119"/>
      <c r="O1849" s="119"/>
      <c r="P1849" s="119"/>
      <c r="Q1849" s="119"/>
      <c r="R1849" s="119"/>
      <c r="S1849" s="119"/>
      <c r="T1849" s="119"/>
      <c r="U1849" s="119"/>
      <c r="V1849" s="119"/>
      <c r="W1849" s="119"/>
      <c r="X1849" s="119"/>
    </row>
    <row r="1850" spans="1:24" ht="21.75" customHeight="1" x14ac:dyDescent="0.25">
      <c r="A1850" s="201"/>
      <c r="B1850" s="119"/>
      <c r="C1850" s="119"/>
      <c r="D1850" s="201"/>
      <c r="E1850" s="119"/>
      <c r="F1850" s="248"/>
      <c r="G1850" s="119"/>
      <c r="H1850" s="119"/>
      <c r="I1850" s="119"/>
      <c r="J1850" s="119"/>
      <c r="K1850" s="119"/>
      <c r="L1850" s="119"/>
      <c r="M1850" s="119"/>
      <c r="N1850" s="119"/>
      <c r="O1850" s="119"/>
      <c r="P1850" s="119"/>
      <c r="Q1850" s="119"/>
      <c r="R1850" s="119"/>
      <c r="S1850" s="119"/>
      <c r="T1850" s="119"/>
      <c r="U1850" s="119"/>
      <c r="V1850" s="119"/>
      <c r="W1850" s="119"/>
      <c r="X1850" s="119"/>
    </row>
    <row r="1851" spans="1:24" ht="21.75" customHeight="1" x14ac:dyDescent="0.25">
      <c r="A1851" s="201"/>
      <c r="B1851" s="119"/>
      <c r="C1851" s="119"/>
      <c r="D1851" s="201"/>
      <c r="E1851" s="119"/>
      <c r="F1851" s="248"/>
      <c r="G1851" s="119"/>
      <c r="H1851" s="119"/>
      <c r="I1851" s="119"/>
      <c r="J1851" s="119"/>
      <c r="K1851" s="119"/>
      <c r="L1851" s="119"/>
      <c r="M1851" s="119"/>
      <c r="N1851" s="119"/>
      <c r="O1851" s="119"/>
      <c r="P1851" s="119"/>
      <c r="Q1851" s="119"/>
      <c r="R1851" s="119"/>
      <c r="S1851" s="119"/>
      <c r="T1851" s="119"/>
      <c r="U1851" s="119"/>
      <c r="V1851" s="119"/>
      <c r="W1851" s="119"/>
      <c r="X1851" s="119"/>
    </row>
    <row r="1852" spans="1:24" ht="21.75" customHeight="1" x14ac:dyDescent="0.25">
      <c r="A1852" s="201"/>
      <c r="B1852" s="119"/>
      <c r="C1852" s="119"/>
      <c r="D1852" s="201"/>
      <c r="E1852" s="119"/>
      <c r="F1852" s="248"/>
      <c r="G1852" s="119"/>
      <c r="H1852" s="119"/>
      <c r="I1852" s="119"/>
      <c r="J1852" s="119"/>
      <c r="K1852" s="119"/>
      <c r="L1852" s="119"/>
      <c r="M1852" s="119"/>
      <c r="N1852" s="119"/>
      <c r="O1852" s="119"/>
      <c r="P1852" s="119"/>
      <c r="Q1852" s="119"/>
      <c r="R1852" s="119"/>
      <c r="S1852" s="119"/>
      <c r="T1852" s="119"/>
      <c r="U1852" s="119"/>
      <c r="V1852" s="119"/>
      <c r="W1852" s="119"/>
      <c r="X1852" s="119"/>
    </row>
    <row r="1853" spans="1:24" ht="21.75" customHeight="1" x14ac:dyDescent="0.25">
      <c r="A1853" s="201"/>
      <c r="B1853" s="119"/>
      <c r="C1853" s="119"/>
      <c r="D1853" s="201"/>
      <c r="E1853" s="119"/>
      <c r="F1853" s="248"/>
      <c r="G1853" s="119"/>
      <c r="H1853" s="119"/>
      <c r="I1853" s="119"/>
      <c r="J1853" s="119"/>
      <c r="K1853" s="119"/>
      <c r="L1853" s="119"/>
      <c r="M1853" s="119"/>
      <c r="N1853" s="119"/>
      <c r="O1853" s="119"/>
      <c r="P1853" s="119"/>
      <c r="Q1853" s="119"/>
      <c r="R1853" s="119"/>
      <c r="S1853" s="119"/>
      <c r="T1853" s="119"/>
      <c r="U1853" s="119"/>
      <c r="V1853" s="119"/>
      <c r="W1853" s="119"/>
      <c r="X1853" s="119"/>
    </row>
    <row r="1854" spans="1:24" ht="21.75" customHeight="1" x14ac:dyDescent="0.25">
      <c r="A1854" s="201"/>
      <c r="B1854" s="119"/>
      <c r="C1854" s="119"/>
      <c r="D1854" s="201"/>
      <c r="E1854" s="119"/>
      <c r="F1854" s="248"/>
      <c r="G1854" s="119"/>
      <c r="H1854" s="119"/>
      <c r="I1854" s="119"/>
      <c r="J1854" s="119"/>
      <c r="K1854" s="119"/>
      <c r="L1854" s="119"/>
      <c r="M1854" s="119"/>
      <c r="N1854" s="119"/>
      <c r="O1854" s="119"/>
      <c r="P1854" s="119"/>
      <c r="Q1854" s="119"/>
      <c r="R1854" s="119"/>
      <c r="S1854" s="119"/>
      <c r="T1854" s="119"/>
      <c r="U1854" s="119"/>
      <c r="V1854" s="119"/>
      <c r="W1854" s="119"/>
      <c r="X1854" s="119"/>
    </row>
    <row r="1855" spans="1:24" ht="21.75" customHeight="1" x14ac:dyDescent="0.25">
      <c r="A1855" s="201"/>
      <c r="B1855" s="119"/>
      <c r="C1855" s="119"/>
      <c r="D1855" s="201"/>
      <c r="E1855" s="119"/>
      <c r="F1855" s="248"/>
      <c r="G1855" s="119"/>
      <c r="H1855" s="119"/>
      <c r="I1855" s="119"/>
      <c r="J1855" s="119"/>
      <c r="K1855" s="119"/>
      <c r="L1855" s="119"/>
      <c r="M1855" s="119"/>
      <c r="N1855" s="119"/>
      <c r="O1855" s="119"/>
      <c r="P1855" s="119"/>
      <c r="Q1855" s="119"/>
      <c r="R1855" s="119"/>
      <c r="S1855" s="119"/>
      <c r="T1855" s="119"/>
      <c r="U1855" s="119"/>
      <c r="V1855" s="119"/>
      <c r="W1855" s="119"/>
      <c r="X1855" s="119"/>
    </row>
    <row r="1856" spans="1:24" ht="21.75" customHeight="1" x14ac:dyDescent="0.25">
      <c r="A1856" s="201"/>
      <c r="B1856" s="119"/>
      <c r="C1856" s="119"/>
      <c r="D1856" s="201"/>
      <c r="E1856" s="119"/>
      <c r="F1856" s="248"/>
      <c r="G1856" s="119"/>
      <c r="H1856" s="119"/>
      <c r="I1856" s="119"/>
      <c r="J1856" s="119"/>
      <c r="K1856" s="119"/>
      <c r="L1856" s="119"/>
      <c r="M1856" s="119"/>
      <c r="N1856" s="119"/>
      <c r="O1856" s="119"/>
      <c r="P1856" s="119"/>
      <c r="Q1856" s="119"/>
      <c r="R1856" s="119"/>
      <c r="S1856" s="119"/>
      <c r="T1856" s="119"/>
      <c r="U1856" s="119"/>
      <c r="V1856" s="119"/>
      <c r="W1856" s="119"/>
      <c r="X1856" s="119"/>
    </row>
    <row r="1857" spans="1:24" ht="21.75" customHeight="1" x14ac:dyDescent="0.25">
      <c r="A1857" s="201"/>
      <c r="B1857" s="119"/>
      <c r="C1857" s="119"/>
      <c r="D1857" s="201"/>
      <c r="E1857" s="119"/>
      <c r="F1857" s="248"/>
      <c r="G1857" s="119"/>
      <c r="H1857" s="119"/>
      <c r="I1857" s="119"/>
      <c r="J1857" s="119"/>
      <c r="K1857" s="119"/>
      <c r="L1857" s="119"/>
      <c r="M1857" s="119"/>
      <c r="N1857" s="119"/>
      <c r="O1857" s="119"/>
      <c r="P1857" s="119"/>
      <c r="Q1857" s="119"/>
      <c r="R1857" s="119"/>
      <c r="S1857" s="119"/>
      <c r="T1857" s="119"/>
      <c r="U1857" s="119"/>
      <c r="V1857" s="119"/>
      <c r="W1857" s="119"/>
      <c r="X1857" s="119"/>
    </row>
    <row r="1858" spans="1:24" ht="21.75" customHeight="1" x14ac:dyDescent="0.25">
      <c r="A1858" s="201"/>
      <c r="B1858" s="119"/>
      <c r="C1858" s="119"/>
      <c r="D1858" s="201"/>
      <c r="E1858" s="119"/>
      <c r="F1858" s="248"/>
      <c r="G1858" s="119"/>
      <c r="H1858" s="119"/>
      <c r="I1858" s="119"/>
      <c r="J1858" s="119"/>
      <c r="K1858" s="119"/>
      <c r="L1858" s="119"/>
      <c r="M1858" s="119"/>
      <c r="N1858" s="119"/>
      <c r="O1858" s="119"/>
      <c r="P1858" s="119"/>
      <c r="Q1858" s="119"/>
      <c r="R1858" s="119"/>
      <c r="S1858" s="119"/>
      <c r="T1858" s="119"/>
      <c r="U1858" s="119"/>
      <c r="V1858" s="119"/>
      <c r="W1858" s="119"/>
      <c r="X1858" s="119"/>
    </row>
    <row r="1859" spans="1:24" ht="21.75" customHeight="1" x14ac:dyDescent="0.25">
      <c r="A1859" s="201"/>
      <c r="B1859" s="119"/>
      <c r="C1859" s="119"/>
      <c r="D1859" s="201"/>
      <c r="E1859" s="119"/>
      <c r="F1859" s="248"/>
      <c r="G1859" s="119"/>
      <c r="H1859" s="119"/>
      <c r="I1859" s="119"/>
      <c r="J1859" s="119"/>
      <c r="K1859" s="119"/>
      <c r="L1859" s="119"/>
      <c r="M1859" s="119"/>
      <c r="N1859" s="119"/>
      <c r="O1859" s="119"/>
      <c r="P1859" s="119"/>
      <c r="Q1859" s="119"/>
      <c r="R1859" s="119"/>
      <c r="S1859" s="119"/>
      <c r="T1859" s="119"/>
      <c r="U1859" s="119"/>
      <c r="V1859" s="119"/>
      <c r="W1859" s="119"/>
      <c r="X1859" s="119"/>
    </row>
    <row r="1860" spans="1:24" ht="21.75" customHeight="1" x14ac:dyDescent="0.25">
      <c r="A1860" s="201"/>
      <c r="B1860" s="119"/>
      <c r="C1860" s="119"/>
      <c r="D1860" s="201"/>
      <c r="E1860" s="119"/>
      <c r="F1860" s="248"/>
      <c r="G1860" s="119"/>
      <c r="H1860" s="119"/>
      <c r="I1860" s="119"/>
      <c r="J1860" s="119"/>
      <c r="K1860" s="119"/>
      <c r="L1860" s="119"/>
      <c r="M1860" s="119"/>
      <c r="N1860" s="119"/>
      <c r="O1860" s="119"/>
      <c r="P1860" s="119"/>
      <c r="Q1860" s="119"/>
      <c r="R1860" s="119"/>
      <c r="S1860" s="119"/>
      <c r="T1860" s="119"/>
      <c r="U1860" s="119"/>
      <c r="V1860" s="119"/>
      <c r="W1860" s="119"/>
      <c r="X1860" s="119"/>
    </row>
    <row r="1861" spans="1:24" ht="21.75" customHeight="1" x14ac:dyDescent="0.25">
      <c r="A1861" s="201"/>
      <c r="B1861" s="119"/>
      <c r="C1861" s="119"/>
      <c r="D1861" s="201"/>
      <c r="E1861" s="119"/>
      <c r="F1861" s="248"/>
      <c r="G1861" s="119"/>
      <c r="H1861" s="119"/>
      <c r="I1861" s="119"/>
      <c r="J1861" s="119"/>
      <c r="K1861" s="119"/>
      <c r="L1861" s="119"/>
      <c r="M1861" s="119"/>
      <c r="N1861" s="119"/>
      <c r="O1861" s="119"/>
      <c r="P1861" s="119"/>
      <c r="Q1861" s="119"/>
      <c r="R1861" s="119"/>
      <c r="S1861" s="119"/>
      <c r="T1861" s="119"/>
      <c r="U1861" s="119"/>
      <c r="V1861" s="119"/>
      <c r="W1861" s="119"/>
      <c r="X1861" s="119"/>
    </row>
    <row r="1862" spans="1:24" ht="21.75" customHeight="1" x14ac:dyDescent="0.25">
      <c r="A1862" s="201"/>
      <c r="B1862" s="119"/>
      <c r="C1862" s="119"/>
      <c r="D1862" s="201"/>
      <c r="E1862" s="119"/>
      <c r="F1862" s="248"/>
      <c r="G1862" s="119"/>
      <c r="H1862" s="119"/>
      <c r="I1862" s="119"/>
      <c r="J1862" s="119"/>
      <c r="K1862" s="119"/>
      <c r="L1862" s="119"/>
      <c r="M1862" s="119"/>
      <c r="N1862" s="119"/>
      <c r="O1862" s="119"/>
      <c r="P1862" s="119"/>
      <c r="Q1862" s="119"/>
      <c r="R1862" s="119"/>
      <c r="S1862" s="119"/>
      <c r="T1862" s="119"/>
      <c r="U1862" s="119"/>
      <c r="V1862" s="119"/>
      <c r="W1862" s="119"/>
      <c r="X1862" s="119"/>
    </row>
    <row r="1863" spans="1:24" ht="21.75" customHeight="1" x14ac:dyDescent="0.25">
      <c r="A1863" s="201"/>
      <c r="B1863" s="119"/>
      <c r="C1863" s="119"/>
      <c r="D1863" s="201"/>
      <c r="E1863" s="119"/>
      <c r="F1863" s="248"/>
      <c r="G1863" s="119"/>
      <c r="H1863" s="119"/>
      <c r="I1863" s="119"/>
      <c r="J1863" s="119"/>
      <c r="K1863" s="119"/>
      <c r="L1863" s="119"/>
      <c r="M1863" s="119"/>
      <c r="N1863" s="119"/>
      <c r="O1863" s="119"/>
      <c r="P1863" s="119"/>
      <c r="Q1863" s="119"/>
      <c r="R1863" s="119"/>
      <c r="S1863" s="119"/>
      <c r="T1863" s="119"/>
      <c r="U1863" s="119"/>
      <c r="V1863" s="119"/>
      <c r="W1863" s="119"/>
      <c r="X1863" s="119"/>
    </row>
    <row r="1864" spans="1:24" ht="21.75" customHeight="1" x14ac:dyDescent="0.25">
      <c r="A1864" s="201"/>
      <c r="B1864" s="119"/>
      <c r="C1864" s="119"/>
      <c r="D1864" s="201"/>
      <c r="E1864" s="119"/>
      <c r="F1864" s="248"/>
      <c r="G1864" s="119"/>
      <c r="H1864" s="119"/>
      <c r="I1864" s="119"/>
      <c r="J1864" s="119"/>
      <c r="K1864" s="119"/>
      <c r="L1864" s="119"/>
      <c r="M1864" s="119"/>
      <c r="N1864" s="119"/>
      <c r="O1864" s="119"/>
      <c r="P1864" s="119"/>
      <c r="Q1864" s="119"/>
      <c r="R1864" s="119"/>
      <c r="S1864" s="119"/>
      <c r="T1864" s="119"/>
      <c r="U1864" s="119"/>
      <c r="V1864" s="119"/>
      <c r="W1864" s="119"/>
      <c r="X1864" s="119"/>
    </row>
    <row r="1865" spans="1:24" ht="21.75" customHeight="1" x14ac:dyDescent="0.25">
      <c r="A1865" s="201"/>
      <c r="B1865" s="119"/>
      <c r="C1865" s="119"/>
      <c r="D1865" s="201"/>
      <c r="E1865" s="119"/>
      <c r="F1865" s="248"/>
      <c r="G1865" s="119"/>
      <c r="H1865" s="119"/>
      <c r="I1865" s="119"/>
      <c r="J1865" s="119"/>
      <c r="K1865" s="119"/>
      <c r="L1865" s="119"/>
      <c r="M1865" s="119"/>
      <c r="N1865" s="119"/>
      <c r="O1865" s="119"/>
      <c r="P1865" s="119"/>
      <c r="Q1865" s="119"/>
      <c r="R1865" s="119"/>
      <c r="S1865" s="119"/>
      <c r="T1865" s="119"/>
      <c r="U1865" s="119"/>
      <c r="V1865" s="119"/>
      <c r="W1865" s="119"/>
      <c r="X1865" s="119"/>
    </row>
    <row r="1866" spans="1:24" ht="21.75" customHeight="1" x14ac:dyDescent="0.25">
      <c r="A1866" s="201"/>
      <c r="B1866" s="119"/>
      <c r="C1866" s="119"/>
      <c r="D1866" s="201"/>
      <c r="E1866" s="119"/>
      <c r="F1866" s="248"/>
      <c r="G1866" s="119"/>
      <c r="H1866" s="119"/>
      <c r="I1866" s="119"/>
      <c r="J1866" s="119"/>
      <c r="K1866" s="119"/>
      <c r="L1866" s="119"/>
      <c r="M1866" s="119"/>
      <c r="N1866" s="119"/>
      <c r="O1866" s="119"/>
      <c r="P1866" s="119"/>
      <c r="Q1866" s="119"/>
      <c r="R1866" s="119"/>
      <c r="S1866" s="119"/>
      <c r="T1866" s="119"/>
      <c r="U1866" s="119"/>
      <c r="V1866" s="119"/>
      <c r="W1866" s="119"/>
      <c r="X1866" s="119"/>
    </row>
    <row r="1867" spans="1:24" ht="21.75" customHeight="1" x14ac:dyDescent="0.25">
      <c r="A1867" s="201"/>
      <c r="B1867" s="119"/>
      <c r="C1867" s="119"/>
      <c r="D1867" s="201"/>
      <c r="E1867" s="119"/>
      <c r="F1867" s="248"/>
      <c r="G1867" s="119"/>
      <c r="H1867" s="119"/>
      <c r="I1867" s="119"/>
      <c r="J1867" s="119"/>
      <c r="K1867" s="119"/>
      <c r="L1867" s="119"/>
      <c r="M1867" s="119"/>
      <c r="N1867" s="119"/>
      <c r="O1867" s="119"/>
      <c r="P1867" s="119"/>
      <c r="Q1867" s="119"/>
      <c r="R1867" s="119"/>
      <c r="S1867" s="119"/>
      <c r="T1867" s="119"/>
      <c r="U1867" s="119"/>
      <c r="V1867" s="119"/>
      <c r="W1867" s="119"/>
      <c r="X1867" s="119"/>
    </row>
    <row r="1868" spans="1:24" ht="21.75" customHeight="1" x14ac:dyDescent="0.25">
      <c r="A1868" s="201"/>
      <c r="B1868" s="119"/>
      <c r="C1868" s="119"/>
      <c r="D1868" s="201"/>
      <c r="E1868" s="119"/>
      <c r="F1868" s="248"/>
      <c r="G1868" s="119"/>
      <c r="H1868" s="119"/>
      <c r="I1868" s="119"/>
      <c r="J1868" s="119"/>
      <c r="K1868" s="119"/>
      <c r="L1868" s="119"/>
      <c r="M1868" s="119"/>
      <c r="N1868" s="119"/>
      <c r="O1868" s="119"/>
      <c r="P1868" s="119"/>
      <c r="Q1868" s="119"/>
      <c r="R1868" s="119"/>
      <c r="S1868" s="119"/>
      <c r="T1868" s="119"/>
      <c r="U1868" s="119"/>
      <c r="V1868" s="119"/>
      <c r="W1868" s="119"/>
      <c r="X1868" s="119"/>
    </row>
    <row r="1869" spans="1:24" ht="21.75" customHeight="1" x14ac:dyDescent="0.25">
      <c r="A1869" s="201"/>
      <c r="B1869" s="119"/>
      <c r="C1869" s="119"/>
      <c r="D1869" s="201"/>
      <c r="E1869" s="119"/>
      <c r="F1869" s="248"/>
      <c r="G1869" s="119"/>
      <c r="H1869" s="119"/>
      <c r="I1869" s="119"/>
      <c r="J1869" s="119"/>
      <c r="K1869" s="119"/>
      <c r="L1869" s="119"/>
      <c r="M1869" s="119"/>
      <c r="N1869" s="119"/>
      <c r="O1869" s="119"/>
      <c r="P1869" s="119"/>
      <c r="Q1869" s="119"/>
      <c r="R1869" s="119"/>
      <c r="S1869" s="119"/>
      <c r="T1869" s="119"/>
      <c r="U1869" s="119"/>
      <c r="V1869" s="119"/>
      <c r="W1869" s="119"/>
      <c r="X1869" s="119"/>
    </row>
    <row r="1870" spans="1:24" ht="21.75" customHeight="1" x14ac:dyDescent="0.25">
      <c r="A1870" s="201"/>
      <c r="B1870" s="119"/>
      <c r="C1870" s="119"/>
      <c r="D1870" s="201"/>
      <c r="E1870" s="119"/>
      <c r="F1870" s="248"/>
      <c r="G1870" s="119"/>
      <c r="H1870" s="119"/>
      <c r="I1870" s="119"/>
      <c r="J1870" s="119"/>
      <c r="K1870" s="119"/>
      <c r="L1870" s="119"/>
      <c r="M1870" s="119"/>
      <c r="N1870" s="119"/>
      <c r="O1870" s="119"/>
      <c r="P1870" s="119"/>
      <c r="Q1870" s="119"/>
      <c r="R1870" s="119"/>
      <c r="S1870" s="119"/>
      <c r="T1870" s="119"/>
      <c r="U1870" s="119"/>
      <c r="V1870" s="119"/>
      <c r="W1870" s="119"/>
      <c r="X1870" s="119"/>
    </row>
    <row r="1871" spans="1:24" ht="21.75" customHeight="1" x14ac:dyDescent="0.25">
      <c r="A1871" s="201"/>
      <c r="B1871" s="119"/>
      <c r="C1871" s="119"/>
      <c r="D1871" s="201"/>
      <c r="E1871" s="119"/>
      <c r="F1871" s="248"/>
      <c r="G1871" s="119"/>
      <c r="H1871" s="119"/>
      <c r="I1871" s="119"/>
      <c r="J1871" s="119"/>
      <c r="K1871" s="119"/>
      <c r="L1871" s="119"/>
      <c r="M1871" s="119"/>
      <c r="N1871" s="119"/>
      <c r="O1871" s="119"/>
      <c r="P1871" s="119"/>
      <c r="Q1871" s="119"/>
      <c r="R1871" s="119"/>
      <c r="S1871" s="119"/>
      <c r="T1871" s="119"/>
      <c r="U1871" s="119"/>
      <c r="V1871" s="119"/>
      <c r="W1871" s="119"/>
      <c r="X1871" s="119"/>
    </row>
    <row r="1872" spans="1:24" ht="21.75" customHeight="1" x14ac:dyDescent="0.25">
      <c r="A1872" s="201"/>
      <c r="B1872" s="119"/>
      <c r="C1872" s="119"/>
      <c r="D1872" s="201"/>
      <c r="E1872" s="119"/>
      <c r="F1872" s="248"/>
      <c r="G1872" s="119"/>
      <c r="H1872" s="119"/>
      <c r="I1872" s="119"/>
      <c r="J1872" s="119"/>
      <c r="K1872" s="119"/>
      <c r="L1872" s="119"/>
      <c r="M1872" s="119"/>
      <c r="N1872" s="119"/>
      <c r="O1872" s="119"/>
      <c r="P1872" s="119"/>
      <c r="Q1872" s="119"/>
      <c r="R1872" s="119"/>
      <c r="S1872" s="119"/>
      <c r="T1872" s="119"/>
      <c r="U1872" s="119"/>
      <c r="V1872" s="119"/>
      <c r="W1872" s="119"/>
      <c r="X1872" s="119"/>
    </row>
    <row r="1873" spans="1:24" ht="21.75" customHeight="1" x14ac:dyDescent="0.25">
      <c r="A1873" s="201"/>
      <c r="B1873" s="119"/>
      <c r="C1873" s="119"/>
      <c r="D1873" s="201"/>
      <c r="E1873" s="119"/>
      <c r="F1873" s="248"/>
      <c r="G1873" s="119"/>
      <c r="H1873" s="119"/>
      <c r="I1873" s="119"/>
      <c r="J1873" s="119"/>
      <c r="K1873" s="119"/>
      <c r="L1873" s="119"/>
      <c r="M1873" s="119"/>
      <c r="N1873" s="119"/>
      <c r="O1873" s="119"/>
      <c r="P1873" s="119"/>
      <c r="Q1873" s="119"/>
      <c r="R1873" s="119"/>
      <c r="S1873" s="119"/>
      <c r="T1873" s="119"/>
      <c r="U1873" s="119"/>
      <c r="V1873" s="119"/>
      <c r="W1873" s="119"/>
      <c r="X1873" s="119"/>
    </row>
    <row r="1874" spans="1:24" ht="21.75" customHeight="1" x14ac:dyDescent="0.25">
      <c r="A1874" s="201"/>
      <c r="B1874" s="119"/>
      <c r="C1874" s="119"/>
      <c r="D1874" s="201"/>
      <c r="E1874" s="119"/>
      <c r="F1874" s="248"/>
      <c r="G1874" s="119"/>
      <c r="H1874" s="119"/>
      <c r="I1874" s="119"/>
      <c r="J1874" s="119"/>
      <c r="K1874" s="119"/>
      <c r="L1874" s="119"/>
      <c r="M1874" s="119"/>
      <c r="N1874" s="119"/>
      <c r="O1874" s="119"/>
      <c r="P1874" s="119"/>
      <c r="Q1874" s="119"/>
      <c r="R1874" s="119"/>
      <c r="S1874" s="119"/>
      <c r="T1874" s="119"/>
      <c r="U1874" s="119"/>
      <c r="V1874" s="119"/>
      <c r="W1874" s="119"/>
      <c r="X1874" s="119"/>
    </row>
    <row r="1875" spans="1:24" ht="21.75" customHeight="1" x14ac:dyDescent="0.25">
      <c r="A1875" s="201"/>
      <c r="B1875" s="119"/>
      <c r="C1875" s="119"/>
      <c r="D1875" s="201"/>
      <c r="E1875" s="119"/>
      <c r="F1875" s="248"/>
      <c r="G1875" s="119"/>
      <c r="H1875" s="119"/>
      <c r="I1875" s="119"/>
      <c r="J1875" s="119"/>
      <c r="K1875" s="119"/>
      <c r="L1875" s="119"/>
      <c r="M1875" s="119"/>
      <c r="N1875" s="119"/>
      <c r="O1875" s="119"/>
      <c r="P1875" s="119"/>
      <c r="Q1875" s="119"/>
      <c r="R1875" s="119"/>
      <c r="S1875" s="119"/>
      <c r="T1875" s="119"/>
      <c r="U1875" s="119"/>
      <c r="V1875" s="119"/>
      <c r="W1875" s="119"/>
      <c r="X1875" s="119"/>
    </row>
    <row r="1876" spans="1:24" ht="21.75" customHeight="1" x14ac:dyDescent="0.25">
      <c r="A1876" s="201"/>
      <c r="B1876" s="119"/>
      <c r="C1876" s="119"/>
      <c r="D1876" s="201"/>
      <c r="E1876" s="119"/>
      <c r="F1876" s="248"/>
      <c r="G1876" s="119"/>
      <c r="H1876" s="119"/>
      <c r="I1876" s="119"/>
      <c r="J1876" s="119"/>
      <c r="K1876" s="119"/>
      <c r="L1876" s="119"/>
      <c r="M1876" s="119"/>
      <c r="N1876" s="119"/>
      <c r="O1876" s="119"/>
      <c r="P1876" s="119"/>
      <c r="Q1876" s="119"/>
      <c r="R1876" s="119"/>
      <c r="S1876" s="119"/>
      <c r="T1876" s="119"/>
      <c r="U1876" s="119"/>
      <c r="V1876" s="119"/>
      <c r="W1876" s="119"/>
      <c r="X1876" s="119"/>
    </row>
    <row r="1877" spans="1:24" ht="21.75" customHeight="1" x14ac:dyDescent="0.25">
      <c r="A1877" s="201"/>
      <c r="B1877" s="119"/>
      <c r="C1877" s="119"/>
      <c r="D1877" s="201"/>
      <c r="E1877" s="119"/>
      <c r="F1877" s="248"/>
      <c r="G1877" s="119"/>
      <c r="H1877" s="119"/>
      <c r="I1877" s="119"/>
      <c r="J1877" s="119"/>
      <c r="K1877" s="119"/>
      <c r="L1877" s="119"/>
      <c r="M1877" s="119"/>
      <c r="N1877" s="119"/>
      <c r="O1877" s="119"/>
      <c r="P1877" s="119"/>
      <c r="Q1877" s="119"/>
      <c r="R1877" s="119"/>
      <c r="S1877" s="119"/>
      <c r="T1877" s="119"/>
      <c r="U1877" s="119"/>
      <c r="V1877" s="119"/>
      <c r="W1877" s="119"/>
      <c r="X1877" s="119"/>
    </row>
    <row r="1878" spans="1:24" ht="21.75" customHeight="1" x14ac:dyDescent="0.25">
      <c r="A1878" s="201"/>
      <c r="B1878" s="119"/>
      <c r="C1878" s="119"/>
      <c r="D1878" s="201"/>
      <c r="E1878" s="119"/>
      <c r="F1878" s="248"/>
      <c r="G1878" s="119"/>
      <c r="H1878" s="119"/>
      <c r="I1878" s="119"/>
      <c r="J1878" s="119"/>
      <c r="K1878" s="119"/>
      <c r="L1878" s="119"/>
      <c r="M1878" s="119"/>
      <c r="N1878" s="119"/>
      <c r="O1878" s="119"/>
      <c r="P1878" s="119"/>
      <c r="Q1878" s="119"/>
      <c r="R1878" s="119"/>
      <c r="S1878" s="119"/>
      <c r="T1878" s="119"/>
      <c r="U1878" s="119"/>
      <c r="V1878" s="119"/>
      <c r="W1878" s="119"/>
      <c r="X1878" s="119"/>
    </row>
    <row r="1879" spans="1:24" ht="21.75" customHeight="1" x14ac:dyDescent="0.25">
      <c r="A1879" s="201"/>
      <c r="B1879" s="119"/>
      <c r="C1879" s="119"/>
      <c r="D1879" s="201"/>
      <c r="E1879" s="119"/>
      <c r="F1879" s="248"/>
      <c r="G1879" s="119"/>
      <c r="H1879" s="119"/>
      <c r="I1879" s="119"/>
      <c r="J1879" s="119"/>
      <c r="K1879" s="119"/>
      <c r="L1879" s="119"/>
      <c r="M1879" s="119"/>
      <c r="N1879" s="119"/>
      <c r="O1879" s="119"/>
      <c r="P1879" s="119"/>
      <c r="Q1879" s="119"/>
      <c r="R1879" s="119"/>
      <c r="S1879" s="119"/>
      <c r="T1879" s="119"/>
      <c r="U1879" s="119"/>
      <c r="V1879" s="119"/>
      <c r="W1879" s="119"/>
      <c r="X1879" s="119"/>
    </row>
    <row r="1880" spans="1:24" ht="21.75" customHeight="1" x14ac:dyDescent="0.25">
      <c r="A1880" s="201"/>
      <c r="B1880" s="119"/>
      <c r="C1880" s="119"/>
      <c r="D1880" s="201"/>
      <c r="E1880" s="119"/>
      <c r="F1880" s="248"/>
      <c r="G1880" s="119"/>
      <c r="H1880" s="119"/>
      <c r="I1880" s="119"/>
      <c r="J1880" s="119"/>
      <c r="K1880" s="119"/>
      <c r="L1880" s="119"/>
      <c r="M1880" s="119"/>
      <c r="N1880" s="119"/>
      <c r="O1880" s="119"/>
      <c r="P1880" s="119"/>
      <c r="Q1880" s="119"/>
      <c r="R1880" s="119"/>
      <c r="S1880" s="119"/>
      <c r="T1880" s="119"/>
      <c r="U1880" s="119"/>
      <c r="V1880" s="119"/>
      <c r="W1880" s="119"/>
      <c r="X1880" s="119"/>
    </row>
    <row r="1881" spans="1:24" ht="21.75" customHeight="1" x14ac:dyDescent="0.25">
      <c r="A1881" s="201"/>
      <c r="B1881" s="119"/>
      <c r="C1881" s="119"/>
      <c r="D1881" s="201"/>
      <c r="E1881" s="119"/>
      <c r="F1881" s="248"/>
      <c r="G1881" s="119"/>
      <c r="H1881" s="119"/>
      <c r="I1881" s="119"/>
      <c r="J1881" s="119"/>
      <c r="K1881" s="119"/>
      <c r="L1881" s="119"/>
      <c r="M1881" s="119"/>
      <c r="N1881" s="119"/>
      <c r="O1881" s="119"/>
      <c r="P1881" s="119"/>
      <c r="Q1881" s="119"/>
      <c r="R1881" s="119"/>
      <c r="S1881" s="119"/>
      <c r="T1881" s="119"/>
      <c r="U1881" s="119"/>
      <c r="V1881" s="119"/>
      <c r="W1881" s="119"/>
      <c r="X1881" s="119"/>
    </row>
    <row r="1882" spans="1:24" ht="21.75" customHeight="1" x14ac:dyDescent="0.25">
      <c r="A1882" s="201"/>
      <c r="B1882" s="119"/>
      <c r="C1882" s="119"/>
      <c r="D1882" s="201"/>
      <c r="E1882" s="119"/>
      <c r="F1882" s="248"/>
      <c r="G1882" s="119"/>
      <c r="H1882" s="119"/>
      <c r="I1882" s="119"/>
      <c r="J1882" s="119"/>
      <c r="K1882" s="119"/>
      <c r="L1882" s="119"/>
      <c r="M1882" s="119"/>
      <c r="N1882" s="119"/>
      <c r="O1882" s="119"/>
      <c r="P1882" s="119"/>
      <c r="Q1882" s="119"/>
      <c r="R1882" s="119"/>
      <c r="S1882" s="119"/>
      <c r="T1882" s="119"/>
      <c r="U1882" s="119"/>
      <c r="V1882" s="119"/>
      <c r="W1882" s="119"/>
      <c r="X1882" s="119"/>
    </row>
    <row r="1883" spans="1:24" ht="21.75" customHeight="1" x14ac:dyDescent="0.25">
      <c r="A1883" s="201"/>
      <c r="B1883" s="119"/>
      <c r="C1883" s="119"/>
      <c r="D1883" s="201"/>
      <c r="E1883" s="119"/>
      <c r="F1883" s="248"/>
      <c r="G1883" s="119"/>
      <c r="H1883" s="119"/>
      <c r="I1883" s="119"/>
      <c r="J1883" s="119"/>
      <c r="K1883" s="119"/>
      <c r="L1883" s="119"/>
      <c r="M1883" s="119"/>
      <c r="N1883" s="119"/>
      <c r="O1883" s="119"/>
      <c r="P1883" s="119"/>
      <c r="Q1883" s="119"/>
      <c r="R1883" s="119"/>
      <c r="S1883" s="119"/>
      <c r="T1883" s="119"/>
      <c r="U1883" s="119"/>
      <c r="V1883" s="119"/>
      <c r="W1883" s="119"/>
      <c r="X1883" s="119"/>
    </row>
    <row r="1884" spans="1:24" ht="21.75" customHeight="1" x14ac:dyDescent="0.25">
      <c r="A1884" s="201"/>
      <c r="B1884" s="119"/>
      <c r="C1884" s="119"/>
      <c r="D1884" s="201"/>
      <c r="E1884" s="119"/>
      <c r="F1884" s="248"/>
      <c r="G1884" s="119"/>
      <c r="H1884" s="119"/>
      <c r="I1884" s="119"/>
      <c r="J1884" s="119"/>
      <c r="K1884" s="119"/>
      <c r="L1884" s="119"/>
      <c r="M1884" s="119"/>
      <c r="N1884" s="119"/>
      <c r="O1884" s="119"/>
      <c r="P1884" s="119"/>
      <c r="Q1884" s="119"/>
      <c r="R1884" s="119"/>
      <c r="S1884" s="119"/>
      <c r="T1884" s="119"/>
      <c r="U1884" s="119"/>
      <c r="V1884" s="119"/>
      <c r="W1884" s="119"/>
      <c r="X1884" s="119"/>
    </row>
    <row r="1885" spans="1:24" ht="21.75" customHeight="1" x14ac:dyDescent="0.25">
      <c r="A1885" s="201"/>
      <c r="B1885" s="119"/>
      <c r="C1885" s="119"/>
      <c r="D1885" s="201"/>
      <c r="E1885" s="119"/>
      <c r="F1885" s="248"/>
      <c r="G1885" s="119"/>
      <c r="H1885" s="119"/>
      <c r="I1885" s="119"/>
      <c r="J1885" s="119"/>
      <c r="K1885" s="119"/>
      <c r="L1885" s="119"/>
      <c r="M1885" s="119"/>
      <c r="N1885" s="119"/>
      <c r="O1885" s="119"/>
      <c r="P1885" s="119"/>
      <c r="Q1885" s="119"/>
      <c r="R1885" s="119"/>
      <c r="S1885" s="119"/>
      <c r="T1885" s="119"/>
      <c r="U1885" s="119"/>
      <c r="V1885" s="119"/>
      <c r="W1885" s="119"/>
      <c r="X1885" s="119"/>
    </row>
    <row r="1886" spans="1:24" ht="21.75" customHeight="1" x14ac:dyDescent="0.25">
      <c r="A1886" s="201"/>
      <c r="B1886" s="119"/>
      <c r="C1886" s="119"/>
      <c r="D1886" s="201"/>
      <c r="E1886" s="119"/>
      <c r="F1886" s="248"/>
      <c r="G1886" s="119"/>
      <c r="H1886" s="119"/>
      <c r="I1886" s="119"/>
      <c r="J1886" s="119"/>
      <c r="K1886" s="119"/>
      <c r="L1886" s="119"/>
      <c r="M1886" s="119"/>
      <c r="N1886" s="119"/>
      <c r="O1886" s="119"/>
      <c r="P1886" s="119"/>
      <c r="Q1886" s="119"/>
      <c r="R1886" s="119"/>
      <c r="S1886" s="119"/>
      <c r="T1886" s="119"/>
      <c r="U1886" s="119"/>
      <c r="V1886" s="119"/>
      <c r="W1886" s="119"/>
      <c r="X1886" s="119"/>
    </row>
    <row r="1887" spans="1:24" ht="21.75" customHeight="1" x14ac:dyDescent="0.25">
      <c r="A1887" s="201"/>
      <c r="B1887" s="119"/>
      <c r="C1887" s="119"/>
      <c r="D1887" s="201"/>
      <c r="E1887" s="119"/>
      <c r="F1887" s="248"/>
      <c r="G1887" s="119"/>
      <c r="H1887" s="119"/>
      <c r="I1887" s="119"/>
      <c r="J1887" s="119"/>
      <c r="K1887" s="119"/>
      <c r="L1887" s="119"/>
      <c r="M1887" s="119"/>
      <c r="N1887" s="119"/>
      <c r="O1887" s="119"/>
      <c r="P1887" s="119"/>
      <c r="Q1887" s="119"/>
      <c r="R1887" s="119"/>
      <c r="S1887" s="119"/>
      <c r="T1887" s="119"/>
      <c r="U1887" s="119"/>
      <c r="V1887" s="119"/>
      <c r="W1887" s="119"/>
      <c r="X1887" s="119"/>
    </row>
    <row r="1888" spans="1:24" ht="21.75" customHeight="1" x14ac:dyDescent="0.25">
      <c r="A1888" s="201"/>
      <c r="B1888" s="119"/>
      <c r="C1888" s="119"/>
      <c r="D1888" s="201"/>
      <c r="E1888" s="119"/>
      <c r="F1888" s="248"/>
      <c r="G1888" s="119"/>
      <c r="H1888" s="119"/>
      <c r="I1888" s="119"/>
      <c r="J1888" s="119"/>
      <c r="K1888" s="119"/>
      <c r="L1888" s="119"/>
      <c r="M1888" s="119"/>
      <c r="N1888" s="119"/>
      <c r="O1888" s="119"/>
      <c r="P1888" s="119"/>
      <c r="Q1888" s="119"/>
      <c r="R1888" s="119"/>
      <c r="S1888" s="119"/>
      <c r="T1888" s="119"/>
      <c r="U1888" s="119"/>
      <c r="V1888" s="119"/>
      <c r="W1888" s="119"/>
      <c r="X1888" s="119"/>
    </row>
    <row r="1889" spans="1:24" ht="21.75" customHeight="1" x14ac:dyDescent="0.25">
      <c r="A1889" s="201"/>
      <c r="B1889" s="119"/>
      <c r="C1889" s="119"/>
      <c r="D1889" s="201"/>
      <c r="E1889" s="119"/>
      <c r="F1889" s="248"/>
      <c r="G1889" s="119"/>
      <c r="H1889" s="119"/>
      <c r="I1889" s="119"/>
      <c r="J1889" s="119"/>
      <c r="K1889" s="119"/>
      <c r="L1889" s="119"/>
      <c r="M1889" s="119"/>
      <c r="N1889" s="119"/>
      <c r="O1889" s="119"/>
      <c r="P1889" s="119"/>
      <c r="Q1889" s="119"/>
      <c r="R1889" s="119"/>
      <c r="S1889" s="119"/>
      <c r="T1889" s="119"/>
      <c r="U1889" s="119"/>
      <c r="V1889" s="119"/>
      <c r="W1889" s="119"/>
      <c r="X1889" s="119"/>
    </row>
    <row r="1890" spans="1:24" ht="21.75" customHeight="1" x14ac:dyDescent="0.25">
      <c r="A1890" s="201"/>
      <c r="B1890" s="119"/>
      <c r="C1890" s="119"/>
      <c r="D1890" s="201"/>
      <c r="E1890" s="119"/>
      <c r="F1890" s="248"/>
      <c r="G1890" s="119"/>
      <c r="H1890" s="119"/>
      <c r="I1890" s="119"/>
      <c r="J1890" s="119"/>
      <c r="K1890" s="119"/>
      <c r="L1890" s="119"/>
      <c r="M1890" s="119"/>
      <c r="N1890" s="119"/>
      <c r="O1890" s="119"/>
      <c r="P1890" s="119"/>
      <c r="Q1890" s="119"/>
      <c r="R1890" s="119"/>
      <c r="S1890" s="119"/>
      <c r="T1890" s="119"/>
      <c r="U1890" s="119"/>
      <c r="V1890" s="119"/>
      <c r="W1890" s="119"/>
      <c r="X1890" s="119"/>
    </row>
    <row r="1891" spans="1:24" ht="21.75" customHeight="1" x14ac:dyDescent="0.25">
      <c r="A1891" s="201"/>
      <c r="B1891" s="119"/>
      <c r="C1891" s="119"/>
      <c r="D1891" s="201"/>
      <c r="E1891" s="119"/>
      <c r="F1891" s="248"/>
      <c r="G1891" s="119"/>
      <c r="H1891" s="119"/>
      <c r="I1891" s="119"/>
      <c r="J1891" s="119"/>
      <c r="K1891" s="119"/>
      <c r="L1891" s="119"/>
      <c r="M1891" s="119"/>
      <c r="N1891" s="119"/>
      <c r="O1891" s="119"/>
      <c r="P1891" s="119"/>
      <c r="Q1891" s="119"/>
      <c r="R1891" s="119"/>
      <c r="S1891" s="119"/>
      <c r="T1891" s="119"/>
      <c r="U1891" s="119"/>
      <c r="V1891" s="119"/>
      <c r="W1891" s="119"/>
      <c r="X1891" s="119"/>
    </row>
    <row r="1892" spans="1:24" ht="21.75" customHeight="1" x14ac:dyDescent="0.25">
      <c r="A1892" s="201"/>
      <c r="B1892" s="119"/>
      <c r="C1892" s="119"/>
      <c r="D1892" s="201"/>
      <c r="E1892" s="119"/>
      <c r="F1892" s="248"/>
      <c r="G1892" s="119"/>
      <c r="H1892" s="119"/>
      <c r="I1892" s="119"/>
      <c r="J1892" s="119"/>
      <c r="K1892" s="119"/>
      <c r="L1892" s="119"/>
      <c r="M1892" s="119"/>
      <c r="N1892" s="119"/>
      <c r="O1892" s="119"/>
      <c r="P1892" s="119"/>
      <c r="Q1892" s="119"/>
      <c r="R1892" s="119"/>
      <c r="S1892" s="119"/>
      <c r="T1892" s="119"/>
      <c r="U1892" s="119"/>
      <c r="V1892" s="119"/>
      <c r="W1892" s="119"/>
      <c r="X1892" s="119"/>
    </row>
    <row r="1893" spans="1:24" ht="21.75" customHeight="1" x14ac:dyDescent="0.25">
      <c r="A1893" s="201"/>
      <c r="B1893" s="119"/>
      <c r="C1893" s="119"/>
      <c r="D1893" s="201"/>
      <c r="E1893" s="119"/>
      <c r="F1893" s="248"/>
      <c r="G1893" s="119"/>
      <c r="H1893" s="119"/>
      <c r="I1893" s="119"/>
      <c r="J1893" s="119"/>
      <c r="K1893" s="119"/>
      <c r="L1893" s="119"/>
      <c r="M1893" s="119"/>
      <c r="N1893" s="119"/>
      <c r="O1893" s="119"/>
      <c r="P1893" s="119"/>
      <c r="Q1893" s="119"/>
      <c r="R1893" s="119"/>
      <c r="S1893" s="119"/>
      <c r="T1893" s="119"/>
      <c r="U1893" s="119"/>
      <c r="V1893" s="119"/>
      <c r="W1893" s="119"/>
      <c r="X1893" s="119"/>
    </row>
    <row r="1894" spans="1:24" ht="21.75" customHeight="1" x14ac:dyDescent="0.25">
      <c r="A1894" s="201"/>
      <c r="B1894" s="119"/>
      <c r="C1894" s="119"/>
      <c r="D1894" s="201"/>
      <c r="E1894" s="119"/>
      <c r="F1894" s="248"/>
      <c r="G1894" s="119"/>
      <c r="H1894" s="119"/>
      <c r="I1894" s="119"/>
      <c r="J1894" s="119"/>
      <c r="K1894" s="119"/>
      <c r="L1894" s="119"/>
      <c r="M1894" s="119"/>
      <c r="N1894" s="119"/>
      <c r="O1894" s="119"/>
      <c r="P1894" s="119"/>
      <c r="Q1894" s="119"/>
      <c r="R1894" s="119"/>
      <c r="S1894" s="119"/>
      <c r="T1894" s="119"/>
      <c r="U1894" s="119"/>
      <c r="V1894" s="119"/>
      <c r="W1894" s="119"/>
      <c r="X1894" s="119"/>
    </row>
    <row r="1895" spans="1:24" ht="21.75" customHeight="1" x14ac:dyDescent="0.25">
      <c r="A1895" s="201"/>
      <c r="B1895" s="119"/>
      <c r="C1895" s="119"/>
      <c r="D1895" s="201"/>
      <c r="E1895" s="119"/>
      <c r="F1895" s="248"/>
      <c r="G1895" s="119"/>
      <c r="H1895" s="119"/>
      <c r="I1895" s="119"/>
      <c r="J1895" s="119"/>
      <c r="K1895" s="119"/>
      <c r="L1895" s="119"/>
      <c r="M1895" s="119"/>
      <c r="N1895" s="119"/>
      <c r="O1895" s="119"/>
      <c r="P1895" s="119"/>
      <c r="Q1895" s="119"/>
      <c r="R1895" s="119"/>
      <c r="S1895" s="119"/>
      <c r="T1895" s="119"/>
      <c r="U1895" s="119"/>
      <c r="V1895" s="119"/>
      <c r="W1895" s="119"/>
      <c r="X1895" s="119"/>
    </row>
    <row r="1896" spans="1:24" ht="21.75" customHeight="1" x14ac:dyDescent="0.25">
      <c r="A1896" s="201"/>
      <c r="B1896" s="119"/>
      <c r="C1896" s="119"/>
      <c r="D1896" s="201"/>
      <c r="E1896" s="119"/>
      <c r="F1896" s="248"/>
      <c r="G1896" s="119"/>
      <c r="H1896" s="119"/>
      <c r="I1896" s="119"/>
      <c r="J1896" s="119"/>
      <c r="K1896" s="119"/>
      <c r="L1896" s="119"/>
      <c r="M1896" s="119"/>
      <c r="N1896" s="119"/>
      <c r="O1896" s="119"/>
      <c r="P1896" s="119"/>
      <c r="Q1896" s="119"/>
      <c r="R1896" s="119"/>
      <c r="S1896" s="119"/>
      <c r="T1896" s="119"/>
      <c r="U1896" s="119"/>
      <c r="V1896" s="119"/>
      <c r="W1896" s="119"/>
      <c r="X1896" s="119"/>
    </row>
    <row r="1897" spans="1:24" ht="21.75" customHeight="1" x14ac:dyDescent="0.25">
      <c r="A1897" s="201"/>
      <c r="B1897" s="119"/>
      <c r="C1897" s="119"/>
      <c r="D1897" s="201"/>
      <c r="E1897" s="119"/>
      <c r="F1897" s="248"/>
      <c r="G1897" s="119"/>
      <c r="H1897" s="119"/>
      <c r="I1897" s="119"/>
      <c r="J1897" s="119"/>
      <c r="K1897" s="119"/>
      <c r="L1897" s="119"/>
      <c r="M1897" s="119"/>
      <c r="N1897" s="119"/>
      <c r="O1897" s="119"/>
      <c r="P1897" s="119"/>
      <c r="Q1897" s="119"/>
      <c r="R1897" s="119"/>
      <c r="S1897" s="119"/>
      <c r="T1897" s="119"/>
      <c r="U1897" s="119"/>
      <c r="V1897" s="119"/>
      <c r="W1897" s="119"/>
      <c r="X1897" s="119"/>
    </row>
    <row r="1898" spans="1:24" ht="21.75" customHeight="1" x14ac:dyDescent="0.25">
      <c r="A1898" s="201"/>
      <c r="B1898" s="119"/>
      <c r="C1898" s="119"/>
      <c r="D1898" s="201"/>
      <c r="E1898" s="119"/>
      <c r="F1898" s="248"/>
      <c r="G1898" s="119"/>
      <c r="H1898" s="119"/>
      <c r="I1898" s="119"/>
      <c r="J1898" s="119"/>
      <c r="K1898" s="119"/>
      <c r="L1898" s="119"/>
      <c r="M1898" s="119"/>
      <c r="N1898" s="119"/>
      <c r="O1898" s="119"/>
      <c r="P1898" s="119"/>
      <c r="Q1898" s="119"/>
      <c r="R1898" s="119"/>
      <c r="S1898" s="119"/>
      <c r="T1898" s="119"/>
      <c r="U1898" s="119"/>
      <c r="V1898" s="119"/>
      <c r="W1898" s="119"/>
      <c r="X1898" s="119"/>
    </row>
    <row r="1899" spans="1:24" ht="21.75" customHeight="1" x14ac:dyDescent="0.25">
      <c r="A1899" s="201"/>
      <c r="B1899" s="119"/>
      <c r="C1899" s="119"/>
      <c r="D1899" s="201"/>
      <c r="E1899" s="119"/>
      <c r="F1899" s="248"/>
      <c r="G1899" s="119"/>
      <c r="H1899" s="119"/>
      <c r="I1899" s="119"/>
      <c r="J1899" s="119"/>
      <c r="K1899" s="119"/>
      <c r="L1899" s="119"/>
      <c r="M1899" s="119"/>
      <c r="N1899" s="119"/>
      <c r="O1899" s="119"/>
      <c r="P1899" s="119"/>
      <c r="Q1899" s="119"/>
      <c r="R1899" s="119"/>
      <c r="S1899" s="119"/>
      <c r="T1899" s="119"/>
      <c r="U1899" s="119"/>
      <c r="V1899" s="119"/>
      <c r="W1899" s="119"/>
      <c r="X1899" s="119"/>
    </row>
    <row r="1900" spans="1:24" ht="21.75" customHeight="1" x14ac:dyDescent="0.25">
      <c r="A1900" s="201"/>
      <c r="B1900" s="119"/>
      <c r="C1900" s="119"/>
      <c r="D1900" s="201"/>
      <c r="E1900" s="119"/>
      <c r="F1900" s="248"/>
      <c r="G1900" s="119"/>
      <c r="H1900" s="119"/>
      <c r="I1900" s="119"/>
      <c r="J1900" s="119"/>
      <c r="K1900" s="119"/>
      <c r="L1900" s="119"/>
      <c r="M1900" s="119"/>
      <c r="N1900" s="119"/>
      <c r="O1900" s="119"/>
      <c r="P1900" s="119"/>
      <c r="Q1900" s="119"/>
      <c r="R1900" s="119"/>
      <c r="S1900" s="119"/>
      <c r="T1900" s="119"/>
      <c r="U1900" s="119"/>
      <c r="V1900" s="119"/>
      <c r="W1900" s="119"/>
      <c r="X1900" s="119"/>
    </row>
    <row r="1901" spans="1:24" ht="21.75" customHeight="1" x14ac:dyDescent="0.25">
      <c r="A1901" s="201"/>
      <c r="B1901" s="119"/>
      <c r="C1901" s="119"/>
      <c r="D1901" s="201"/>
      <c r="E1901" s="119"/>
      <c r="F1901" s="248"/>
      <c r="G1901" s="119"/>
      <c r="H1901" s="119"/>
      <c r="I1901" s="119"/>
      <c r="J1901" s="119"/>
      <c r="K1901" s="119"/>
      <c r="L1901" s="119"/>
      <c r="M1901" s="119"/>
      <c r="N1901" s="119"/>
      <c r="O1901" s="119"/>
      <c r="P1901" s="119"/>
      <c r="Q1901" s="119"/>
      <c r="R1901" s="119"/>
      <c r="S1901" s="119"/>
      <c r="T1901" s="119"/>
      <c r="U1901" s="119"/>
      <c r="V1901" s="119"/>
      <c r="W1901" s="119"/>
      <c r="X1901" s="119"/>
    </row>
    <row r="1902" spans="1:24" ht="21.75" customHeight="1" x14ac:dyDescent="0.25">
      <c r="A1902" s="201"/>
      <c r="B1902" s="119"/>
      <c r="C1902" s="119"/>
      <c r="D1902" s="201"/>
      <c r="E1902" s="119"/>
      <c r="F1902" s="248"/>
      <c r="G1902" s="119"/>
      <c r="H1902" s="119"/>
      <c r="I1902" s="119"/>
      <c r="J1902" s="119"/>
      <c r="K1902" s="119"/>
      <c r="L1902" s="119"/>
      <c r="M1902" s="119"/>
      <c r="N1902" s="119"/>
      <c r="O1902" s="119"/>
      <c r="P1902" s="119"/>
      <c r="Q1902" s="119"/>
      <c r="R1902" s="119"/>
      <c r="S1902" s="119"/>
      <c r="T1902" s="119"/>
      <c r="U1902" s="119"/>
      <c r="V1902" s="119"/>
      <c r="W1902" s="119"/>
      <c r="X1902" s="119"/>
    </row>
    <row r="1903" spans="1:24" ht="21.75" customHeight="1" x14ac:dyDescent="0.25">
      <c r="A1903" s="201"/>
      <c r="B1903" s="119"/>
      <c r="C1903" s="119"/>
      <c r="D1903" s="201"/>
      <c r="E1903" s="119"/>
      <c r="F1903" s="248"/>
      <c r="G1903" s="119"/>
      <c r="H1903" s="119"/>
      <c r="I1903" s="119"/>
      <c r="J1903" s="119"/>
      <c r="K1903" s="119"/>
      <c r="L1903" s="119"/>
      <c r="M1903" s="119"/>
      <c r="N1903" s="119"/>
      <c r="O1903" s="119"/>
      <c r="P1903" s="119"/>
      <c r="Q1903" s="119"/>
      <c r="R1903" s="119"/>
      <c r="S1903" s="119"/>
      <c r="T1903" s="119"/>
      <c r="U1903" s="119"/>
      <c r="V1903" s="119"/>
      <c r="W1903" s="119"/>
      <c r="X1903" s="119"/>
    </row>
    <row r="1904" spans="1:24" ht="21.75" customHeight="1" x14ac:dyDescent="0.25">
      <c r="A1904" s="201"/>
      <c r="B1904" s="119"/>
      <c r="C1904" s="119"/>
      <c r="D1904" s="201"/>
      <c r="E1904" s="119"/>
      <c r="F1904" s="248"/>
      <c r="G1904" s="119"/>
      <c r="H1904" s="119"/>
      <c r="I1904" s="119"/>
      <c r="J1904" s="119"/>
      <c r="K1904" s="119"/>
      <c r="L1904" s="119"/>
      <c r="M1904" s="119"/>
      <c r="N1904" s="119"/>
      <c r="O1904" s="119"/>
      <c r="P1904" s="119"/>
      <c r="Q1904" s="119"/>
      <c r="R1904" s="119"/>
      <c r="S1904" s="119"/>
      <c r="T1904" s="119"/>
      <c r="U1904" s="119"/>
      <c r="V1904" s="119"/>
      <c r="W1904" s="119"/>
      <c r="X1904" s="119"/>
    </row>
    <row r="1905" spans="1:24" ht="21.75" customHeight="1" x14ac:dyDescent="0.25">
      <c r="A1905" s="201"/>
      <c r="B1905" s="119"/>
      <c r="C1905" s="119"/>
      <c r="D1905" s="201"/>
      <c r="E1905" s="119"/>
      <c r="F1905" s="248"/>
      <c r="G1905" s="119"/>
      <c r="H1905" s="119"/>
      <c r="I1905" s="119"/>
      <c r="J1905" s="119"/>
      <c r="K1905" s="119"/>
      <c r="L1905" s="119"/>
      <c r="M1905" s="119"/>
      <c r="N1905" s="119"/>
      <c r="O1905" s="119"/>
      <c r="P1905" s="119"/>
      <c r="Q1905" s="119"/>
      <c r="R1905" s="119"/>
      <c r="S1905" s="119"/>
      <c r="T1905" s="119"/>
      <c r="U1905" s="119"/>
      <c r="V1905" s="119"/>
      <c r="W1905" s="119"/>
      <c r="X1905" s="119"/>
    </row>
    <row r="1906" spans="1:24" ht="21.75" customHeight="1" x14ac:dyDescent="0.25">
      <c r="A1906" s="201"/>
      <c r="B1906" s="119"/>
      <c r="C1906" s="119"/>
      <c r="D1906" s="201"/>
      <c r="E1906" s="119"/>
      <c r="F1906" s="248"/>
      <c r="G1906" s="119"/>
      <c r="H1906" s="119"/>
      <c r="I1906" s="119"/>
      <c r="J1906" s="119"/>
      <c r="K1906" s="119"/>
      <c r="L1906" s="119"/>
      <c r="M1906" s="119"/>
      <c r="N1906" s="119"/>
      <c r="O1906" s="119"/>
      <c r="P1906" s="119"/>
      <c r="Q1906" s="119"/>
      <c r="R1906" s="119"/>
      <c r="S1906" s="119"/>
      <c r="T1906" s="119"/>
      <c r="U1906" s="119"/>
      <c r="V1906" s="119"/>
      <c r="W1906" s="119"/>
      <c r="X1906" s="119"/>
    </row>
    <row r="1907" spans="1:24" ht="21.75" customHeight="1" x14ac:dyDescent="0.25">
      <c r="A1907" s="201"/>
      <c r="B1907" s="119"/>
      <c r="C1907" s="119"/>
      <c r="D1907" s="201"/>
      <c r="E1907" s="119"/>
      <c r="F1907" s="248"/>
      <c r="G1907" s="119"/>
      <c r="H1907" s="119"/>
      <c r="I1907" s="119"/>
      <c r="J1907" s="119"/>
      <c r="K1907" s="119"/>
      <c r="L1907" s="119"/>
      <c r="M1907" s="119"/>
      <c r="N1907" s="119"/>
      <c r="O1907" s="119"/>
      <c r="P1907" s="119"/>
      <c r="Q1907" s="119"/>
      <c r="R1907" s="119"/>
      <c r="S1907" s="119"/>
      <c r="T1907" s="119"/>
      <c r="U1907" s="119"/>
      <c r="V1907" s="119"/>
      <c r="W1907" s="119"/>
      <c r="X1907" s="119"/>
    </row>
    <row r="1908" spans="1:24" ht="21.75" customHeight="1" x14ac:dyDescent="0.25">
      <c r="A1908" s="201"/>
      <c r="B1908" s="119"/>
      <c r="C1908" s="119"/>
      <c r="D1908" s="201"/>
      <c r="E1908" s="119"/>
      <c r="F1908" s="248"/>
      <c r="G1908" s="119"/>
      <c r="H1908" s="119"/>
      <c r="I1908" s="119"/>
      <c r="J1908" s="119"/>
      <c r="K1908" s="119"/>
      <c r="L1908" s="119"/>
      <c r="M1908" s="119"/>
      <c r="N1908" s="119"/>
      <c r="O1908" s="119"/>
      <c r="P1908" s="119"/>
      <c r="Q1908" s="119"/>
      <c r="R1908" s="119"/>
      <c r="S1908" s="119"/>
      <c r="T1908" s="119"/>
      <c r="U1908" s="119"/>
      <c r="V1908" s="119"/>
      <c r="W1908" s="119"/>
      <c r="X1908" s="119"/>
    </row>
    <row r="1909" spans="1:24" ht="21.75" customHeight="1" x14ac:dyDescent="0.25">
      <c r="A1909" s="201"/>
      <c r="B1909" s="119"/>
      <c r="C1909" s="119"/>
      <c r="D1909" s="201"/>
      <c r="E1909" s="119"/>
      <c r="F1909" s="248"/>
      <c r="G1909" s="119"/>
      <c r="H1909" s="119"/>
      <c r="I1909" s="119"/>
      <c r="J1909" s="119"/>
      <c r="K1909" s="119"/>
      <c r="L1909" s="119"/>
      <c r="M1909" s="119"/>
      <c r="N1909" s="119"/>
      <c r="O1909" s="119"/>
      <c r="P1909" s="119"/>
      <c r="Q1909" s="119"/>
      <c r="R1909" s="119"/>
      <c r="S1909" s="119"/>
      <c r="T1909" s="119"/>
      <c r="U1909" s="119"/>
      <c r="V1909" s="119"/>
      <c r="W1909" s="119"/>
      <c r="X1909" s="119"/>
    </row>
    <row r="1910" spans="1:24" ht="21.75" customHeight="1" x14ac:dyDescent="0.25">
      <c r="A1910" s="201"/>
      <c r="B1910" s="119"/>
      <c r="C1910" s="119"/>
      <c r="D1910" s="201"/>
      <c r="E1910" s="119"/>
      <c r="F1910" s="248"/>
      <c r="G1910" s="119"/>
      <c r="H1910" s="119"/>
      <c r="I1910" s="119"/>
      <c r="J1910" s="119"/>
      <c r="K1910" s="119"/>
      <c r="L1910" s="119"/>
      <c r="M1910" s="119"/>
      <c r="N1910" s="119"/>
      <c r="O1910" s="119"/>
      <c r="P1910" s="119"/>
      <c r="Q1910" s="119"/>
      <c r="R1910" s="119"/>
      <c r="S1910" s="119"/>
      <c r="T1910" s="119"/>
      <c r="U1910" s="119"/>
      <c r="V1910" s="119"/>
      <c r="W1910" s="119"/>
      <c r="X1910" s="119"/>
    </row>
    <row r="1911" spans="1:24" ht="21.75" customHeight="1" x14ac:dyDescent="0.25">
      <c r="A1911" s="201"/>
      <c r="B1911" s="119"/>
      <c r="C1911" s="119"/>
      <c r="D1911" s="201"/>
      <c r="E1911" s="119"/>
      <c r="F1911" s="248"/>
      <c r="G1911" s="119"/>
      <c r="H1911" s="119"/>
      <c r="I1911" s="119"/>
      <c r="J1911" s="119"/>
      <c r="K1911" s="119"/>
      <c r="L1911" s="119"/>
      <c r="M1911" s="119"/>
      <c r="N1911" s="119"/>
      <c r="O1911" s="119"/>
      <c r="P1911" s="119"/>
      <c r="Q1911" s="119"/>
      <c r="R1911" s="119"/>
      <c r="S1911" s="119"/>
      <c r="T1911" s="119"/>
      <c r="U1911" s="119"/>
      <c r="V1911" s="119"/>
      <c r="W1911" s="119"/>
      <c r="X1911" s="119"/>
    </row>
    <row r="1912" spans="1:24" ht="21.75" customHeight="1" x14ac:dyDescent="0.25">
      <c r="A1912" s="201"/>
      <c r="B1912" s="119"/>
      <c r="C1912" s="119"/>
      <c r="D1912" s="201"/>
      <c r="E1912" s="119"/>
      <c r="F1912" s="248"/>
      <c r="G1912" s="119"/>
      <c r="H1912" s="119"/>
      <c r="I1912" s="119"/>
      <c r="J1912" s="119"/>
      <c r="K1912" s="119"/>
      <c r="L1912" s="119"/>
      <c r="M1912" s="119"/>
      <c r="N1912" s="119"/>
      <c r="O1912" s="119"/>
      <c r="P1912" s="119"/>
      <c r="Q1912" s="119"/>
      <c r="R1912" s="119"/>
      <c r="S1912" s="119"/>
      <c r="T1912" s="119"/>
      <c r="U1912" s="119"/>
      <c r="V1912" s="119"/>
      <c r="W1912" s="119"/>
      <c r="X1912" s="119"/>
    </row>
    <row r="1913" spans="1:24" ht="21.75" customHeight="1" x14ac:dyDescent="0.25">
      <c r="A1913" s="201"/>
      <c r="B1913" s="119"/>
      <c r="C1913" s="119"/>
      <c r="D1913" s="201"/>
      <c r="E1913" s="119"/>
      <c r="F1913" s="248"/>
      <c r="G1913" s="119"/>
      <c r="H1913" s="119"/>
      <c r="I1913" s="119"/>
      <c r="J1913" s="119"/>
      <c r="K1913" s="119"/>
      <c r="L1913" s="119"/>
      <c r="M1913" s="119"/>
      <c r="N1913" s="119"/>
      <c r="O1913" s="119"/>
      <c r="P1913" s="119"/>
      <c r="Q1913" s="119"/>
      <c r="R1913" s="119"/>
      <c r="S1913" s="119"/>
      <c r="T1913" s="119"/>
      <c r="U1913" s="119"/>
      <c r="V1913" s="119"/>
      <c r="W1913" s="119"/>
      <c r="X1913" s="119"/>
    </row>
    <row r="1914" spans="1:24" ht="21.75" customHeight="1" x14ac:dyDescent="0.25">
      <c r="A1914" s="201"/>
      <c r="B1914" s="119"/>
      <c r="C1914" s="119"/>
      <c r="D1914" s="201"/>
      <c r="E1914" s="119"/>
      <c r="F1914" s="248"/>
      <c r="G1914" s="119"/>
      <c r="H1914" s="119"/>
      <c r="I1914" s="119"/>
      <c r="J1914" s="119"/>
      <c r="K1914" s="119"/>
      <c r="L1914" s="119"/>
      <c r="M1914" s="119"/>
      <c r="N1914" s="119"/>
      <c r="O1914" s="119"/>
      <c r="P1914" s="119"/>
      <c r="Q1914" s="119"/>
      <c r="R1914" s="119"/>
      <c r="S1914" s="119"/>
      <c r="T1914" s="119"/>
      <c r="U1914" s="119"/>
      <c r="V1914" s="119"/>
      <c r="W1914" s="119"/>
      <c r="X1914" s="119"/>
    </row>
    <row r="1915" spans="1:24" ht="21.75" customHeight="1" x14ac:dyDescent="0.25">
      <c r="A1915" s="201"/>
      <c r="B1915" s="119"/>
      <c r="C1915" s="119"/>
      <c r="D1915" s="201"/>
      <c r="E1915" s="119"/>
      <c r="F1915" s="248"/>
      <c r="G1915" s="119"/>
      <c r="H1915" s="119"/>
      <c r="I1915" s="119"/>
      <c r="J1915" s="119"/>
      <c r="K1915" s="119"/>
      <c r="L1915" s="119"/>
      <c r="M1915" s="119"/>
      <c r="N1915" s="119"/>
      <c r="O1915" s="119"/>
      <c r="P1915" s="119"/>
      <c r="Q1915" s="119"/>
      <c r="R1915" s="119"/>
      <c r="S1915" s="119"/>
      <c r="T1915" s="119"/>
      <c r="U1915" s="119"/>
      <c r="V1915" s="119"/>
      <c r="W1915" s="119"/>
      <c r="X1915" s="119"/>
    </row>
    <row r="1916" spans="1:24" ht="21.75" customHeight="1" x14ac:dyDescent="0.25">
      <c r="A1916" s="201"/>
      <c r="B1916" s="119"/>
      <c r="C1916" s="119"/>
      <c r="D1916" s="201"/>
      <c r="E1916" s="119"/>
      <c r="F1916" s="248"/>
      <c r="G1916" s="119"/>
      <c r="H1916" s="119"/>
      <c r="I1916" s="119"/>
      <c r="J1916" s="119"/>
      <c r="K1916" s="119"/>
      <c r="L1916" s="119"/>
      <c r="M1916" s="119"/>
      <c r="N1916" s="119"/>
      <c r="O1916" s="119"/>
      <c r="P1916" s="119"/>
      <c r="Q1916" s="119"/>
      <c r="R1916" s="119"/>
      <c r="S1916" s="119"/>
      <c r="T1916" s="119"/>
      <c r="U1916" s="119"/>
      <c r="V1916" s="119"/>
      <c r="W1916" s="119"/>
      <c r="X1916" s="119"/>
    </row>
    <row r="1917" spans="1:24" ht="21.75" customHeight="1" x14ac:dyDescent="0.25">
      <c r="A1917" s="201"/>
      <c r="B1917" s="119"/>
      <c r="C1917" s="119"/>
      <c r="D1917" s="201"/>
      <c r="E1917" s="119"/>
      <c r="F1917" s="248"/>
      <c r="G1917" s="119"/>
      <c r="H1917" s="119"/>
      <c r="I1917" s="119"/>
      <c r="J1917" s="119"/>
      <c r="K1917" s="119"/>
      <c r="L1917" s="119"/>
      <c r="M1917" s="119"/>
      <c r="N1917" s="119"/>
      <c r="O1917" s="119"/>
      <c r="P1917" s="119"/>
      <c r="Q1917" s="119"/>
      <c r="R1917" s="119"/>
      <c r="S1917" s="119"/>
      <c r="T1917" s="119"/>
      <c r="U1917" s="119"/>
      <c r="V1917" s="119"/>
      <c r="W1917" s="119"/>
      <c r="X1917" s="119"/>
    </row>
    <row r="1918" spans="1:24" ht="21.75" customHeight="1" x14ac:dyDescent="0.25">
      <c r="A1918" s="201"/>
      <c r="B1918" s="119"/>
      <c r="C1918" s="119"/>
      <c r="D1918" s="201"/>
      <c r="E1918" s="119"/>
      <c r="F1918" s="248"/>
      <c r="G1918" s="119"/>
      <c r="H1918" s="119"/>
      <c r="I1918" s="119"/>
      <c r="J1918" s="119"/>
      <c r="K1918" s="119"/>
      <c r="L1918" s="119"/>
      <c r="M1918" s="119"/>
      <c r="N1918" s="119"/>
      <c r="O1918" s="119"/>
      <c r="P1918" s="119"/>
      <c r="Q1918" s="119"/>
      <c r="R1918" s="119"/>
      <c r="S1918" s="119"/>
      <c r="T1918" s="119"/>
      <c r="U1918" s="119"/>
      <c r="V1918" s="119"/>
      <c r="W1918" s="119"/>
      <c r="X1918" s="119"/>
    </row>
    <row r="1919" spans="1:24" ht="21.75" customHeight="1" x14ac:dyDescent="0.25">
      <c r="A1919" s="201"/>
      <c r="B1919" s="119"/>
      <c r="C1919" s="119"/>
      <c r="D1919" s="201"/>
      <c r="E1919" s="119"/>
      <c r="F1919" s="248"/>
      <c r="G1919" s="119"/>
      <c r="H1919" s="119"/>
      <c r="I1919" s="119"/>
      <c r="J1919" s="119"/>
      <c r="K1919" s="119"/>
      <c r="L1919" s="119"/>
      <c r="M1919" s="119"/>
      <c r="N1919" s="119"/>
      <c r="O1919" s="119"/>
      <c r="P1919" s="119"/>
      <c r="Q1919" s="119"/>
      <c r="R1919" s="119"/>
      <c r="S1919" s="119"/>
      <c r="T1919" s="119"/>
      <c r="U1919" s="119"/>
      <c r="V1919" s="119"/>
      <c r="W1919" s="119"/>
      <c r="X1919" s="119"/>
    </row>
    <row r="1920" spans="1:24" ht="21.75" customHeight="1" x14ac:dyDescent="0.25">
      <c r="A1920" s="201"/>
      <c r="B1920" s="119"/>
      <c r="C1920" s="119"/>
      <c r="D1920" s="201"/>
      <c r="E1920" s="119"/>
      <c r="F1920" s="248"/>
      <c r="G1920" s="119"/>
      <c r="H1920" s="119"/>
      <c r="I1920" s="119"/>
      <c r="J1920" s="119"/>
      <c r="K1920" s="119"/>
      <c r="L1920" s="119"/>
      <c r="M1920" s="119"/>
      <c r="N1920" s="119"/>
      <c r="O1920" s="119"/>
      <c r="P1920" s="119"/>
      <c r="Q1920" s="119"/>
      <c r="R1920" s="119"/>
      <c r="S1920" s="119"/>
      <c r="T1920" s="119"/>
      <c r="U1920" s="119"/>
      <c r="V1920" s="119"/>
      <c r="W1920" s="119"/>
      <c r="X1920" s="119"/>
    </row>
    <row r="1921" spans="1:24" ht="21.75" customHeight="1" x14ac:dyDescent="0.25">
      <c r="A1921" s="201"/>
      <c r="B1921" s="119"/>
      <c r="C1921" s="119"/>
      <c r="D1921" s="201"/>
      <c r="E1921" s="119"/>
      <c r="F1921" s="248"/>
      <c r="G1921" s="119"/>
      <c r="H1921" s="119"/>
      <c r="I1921" s="119"/>
      <c r="J1921" s="119"/>
      <c r="K1921" s="119"/>
      <c r="L1921" s="119"/>
      <c r="M1921" s="119"/>
      <c r="N1921" s="119"/>
      <c r="O1921" s="119"/>
      <c r="P1921" s="119"/>
      <c r="Q1921" s="119"/>
      <c r="R1921" s="119"/>
      <c r="S1921" s="119"/>
      <c r="T1921" s="119"/>
      <c r="U1921" s="119"/>
      <c r="V1921" s="119"/>
      <c r="W1921" s="119"/>
      <c r="X1921" s="119"/>
    </row>
    <row r="1922" spans="1:24" ht="21.75" customHeight="1" x14ac:dyDescent="0.25">
      <c r="A1922" s="201"/>
      <c r="B1922" s="119"/>
      <c r="C1922" s="119"/>
      <c r="D1922" s="201"/>
      <c r="E1922" s="119"/>
      <c r="F1922" s="248"/>
      <c r="G1922" s="119"/>
      <c r="H1922" s="119"/>
      <c r="I1922" s="119"/>
      <c r="J1922" s="119"/>
      <c r="K1922" s="119"/>
      <c r="L1922" s="119"/>
      <c r="M1922" s="119"/>
      <c r="N1922" s="119"/>
      <c r="O1922" s="119"/>
      <c r="P1922" s="119"/>
      <c r="Q1922" s="119"/>
      <c r="R1922" s="119"/>
      <c r="S1922" s="119"/>
      <c r="T1922" s="119"/>
      <c r="U1922" s="119"/>
      <c r="V1922" s="119"/>
      <c r="W1922" s="119"/>
      <c r="X1922" s="119"/>
    </row>
    <row r="1923" spans="1:24" ht="21.75" customHeight="1" x14ac:dyDescent="0.25">
      <c r="A1923" s="201"/>
      <c r="B1923" s="119"/>
      <c r="C1923" s="119"/>
      <c r="D1923" s="201"/>
      <c r="E1923" s="119"/>
      <c r="F1923" s="248"/>
      <c r="G1923" s="119"/>
      <c r="H1923" s="119"/>
      <c r="I1923" s="119"/>
      <c r="J1923" s="119"/>
      <c r="K1923" s="119"/>
      <c r="L1923" s="119"/>
      <c r="M1923" s="119"/>
      <c r="N1923" s="119"/>
      <c r="O1923" s="119"/>
      <c r="P1923" s="119"/>
      <c r="Q1923" s="119"/>
      <c r="R1923" s="119"/>
      <c r="S1923" s="119"/>
      <c r="T1923" s="119"/>
      <c r="U1923" s="119"/>
      <c r="V1923" s="119"/>
      <c r="W1923" s="119"/>
      <c r="X1923" s="119"/>
    </row>
    <row r="1924" spans="1:24" ht="21.75" customHeight="1" x14ac:dyDescent="0.25">
      <c r="A1924" s="201"/>
      <c r="B1924" s="119"/>
      <c r="C1924" s="119"/>
      <c r="D1924" s="201"/>
      <c r="E1924" s="119"/>
      <c r="F1924" s="248"/>
      <c r="G1924" s="119"/>
      <c r="H1924" s="119"/>
      <c r="I1924" s="119"/>
      <c r="J1924" s="119"/>
      <c r="K1924" s="119"/>
      <c r="L1924" s="119"/>
      <c r="M1924" s="119"/>
      <c r="N1924" s="119"/>
      <c r="O1924" s="119"/>
      <c r="P1924" s="119"/>
      <c r="Q1924" s="119"/>
      <c r="R1924" s="119"/>
      <c r="S1924" s="119"/>
      <c r="T1924" s="119"/>
      <c r="U1924" s="119"/>
      <c r="V1924" s="119"/>
      <c r="W1924" s="119"/>
      <c r="X1924" s="119"/>
    </row>
    <row r="1925" spans="1:24" ht="21.75" customHeight="1" x14ac:dyDescent="0.25">
      <c r="A1925" s="201"/>
      <c r="B1925" s="119"/>
      <c r="C1925" s="119"/>
      <c r="D1925" s="201"/>
      <c r="E1925" s="119"/>
      <c r="F1925" s="248"/>
      <c r="G1925" s="119"/>
      <c r="H1925" s="119"/>
      <c r="I1925" s="119"/>
      <c r="J1925" s="119"/>
      <c r="K1925" s="119"/>
      <c r="L1925" s="119"/>
      <c r="M1925" s="119"/>
      <c r="N1925" s="119"/>
      <c r="O1925" s="119"/>
      <c r="P1925" s="119"/>
      <c r="Q1925" s="119"/>
      <c r="R1925" s="119"/>
      <c r="S1925" s="119"/>
      <c r="T1925" s="119"/>
      <c r="U1925" s="119"/>
      <c r="V1925" s="119"/>
      <c r="W1925" s="119"/>
      <c r="X1925" s="119"/>
    </row>
    <row r="1926" spans="1:24" ht="21.75" customHeight="1" x14ac:dyDescent="0.25">
      <c r="A1926" s="201"/>
      <c r="B1926" s="119"/>
      <c r="C1926" s="119"/>
      <c r="D1926" s="201"/>
      <c r="E1926" s="119"/>
      <c r="F1926" s="248"/>
      <c r="G1926" s="119"/>
      <c r="H1926" s="119"/>
      <c r="I1926" s="119"/>
      <c r="J1926" s="119"/>
      <c r="K1926" s="119"/>
      <c r="L1926" s="119"/>
      <c r="M1926" s="119"/>
      <c r="N1926" s="119"/>
      <c r="O1926" s="119"/>
      <c r="P1926" s="119"/>
      <c r="Q1926" s="119"/>
      <c r="R1926" s="119"/>
      <c r="S1926" s="119"/>
      <c r="T1926" s="119"/>
      <c r="U1926" s="119"/>
      <c r="V1926" s="119"/>
      <c r="W1926" s="119"/>
      <c r="X1926" s="119"/>
    </row>
    <row r="1927" spans="1:24" ht="21.75" customHeight="1" x14ac:dyDescent="0.25">
      <c r="A1927" s="201"/>
      <c r="B1927" s="119"/>
      <c r="C1927" s="119"/>
      <c r="D1927" s="201"/>
      <c r="E1927" s="119"/>
      <c r="F1927" s="248"/>
      <c r="G1927" s="119"/>
      <c r="H1927" s="119"/>
      <c r="I1927" s="119"/>
      <c r="J1927" s="119"/>
      <c r="K1927" s="119"/>
      <c r="L1927" s="119"/>
      <c r="M1927" s="119"/>
      <c r="N1927" s="119"/>
      <c r="O1927" s="119"/>
      <c r="P1927" s="119"/>
      <c r="Q1927" s="119"/>
      <c r="R1927" s="119"/>
      <c r="S1927" s="119"/>
      <c r="T1927" s="119"/>
      <c r="U1927" s="119"/>
      <c r="V1927" s="119"/>
      <c r="W1927" s="119"/>
      <c r="X1927" s="119"/>
    </row>
    <row r="1928" spans="1:24" ht="21.75" customHeight="1" x14ac:dyDescent="0.25">
      <c r="A1928" s="201"/>
      <c r="B1928" s="119"/>
      <c r="C1928" s="119"/>
      <c r="D1928" s="201"/>
      <c r="E1928" s="119"/>
      <c r="F1928" s="248"/>
      <c r="G1928" s="119"/>
      <c r="H1928" s="119"/>
      <c r="I1928" s="119"/>
      <c r="J1928" s="119"/>
      <c r="K1928" s="119"/>
      <c r="L1928" s="119"/>
      <c r="M1928" s="119"/>
      <c r="N1928" s="119"/>
      <c r="O1928" s="119"/>
      <c r="P1928" s="119"/>
      <c r="Q1928" s="119"/>
      <c r="R1928" s="119"/>
      <c r="S1928" s="119"/>
      <c r="T1928" s="119"/>
      <c r="U1928" s="119"/>
      <c r="V1928" s="119"/>
      <c r="W1928" s="119"/>
      <c r="X1928" s="119"/>
    </row>
    <row r="1929" spans="1:24" ht="21.75" customHeight="1" x14ac:dyDescent="0.25">
      <c r="A1929" s="201"/>
      <c r="B1929" s="119"/>
      <c r="C1929" s="119"/>
      <c r="D1929" s="201"/>
      <c r="E1929" s="119"/>
      <c r="F1929" s="248"/>
      <c r="G1929" s="119"/>
      <c r="H1929" s="119"/>
      <c r="I1929" s="119"/>
      <c r="J1929" s="119"/>
      <c r="K1929" s="119"/>
      <c r="L1929" s="119"/>
      <c r="M1929" s="119"/>
      <c r="N1929" s="119"/>
      <c r="O1929" s="119"/>
      <c r="P1929" s="119"/>
      <c r="Q1929" s="119"/>
      <c r="R1929" s="119"/>
      <c r="S1929" s="119"/>
      <c r="T1929" s="119"/>
      <c r="U1929" s="119"/>
      <c r="V1929" s="119"/>
      <c r="W1929" s="119"/>
      <c r="X1929" s="119"/>
    </row>
    <row r="1930" spans="1:24" ht="21.75" customHeight="1" x14ac:dyDescent="0.25">
      <c r="A1930" s="201"/>
      <c r="B1930" s="119"/>
      <c r="C1930" s="119"/>
      <c r="D1930" s="201"/>
      <c r="E1930" s="119"/>
      <c r="F1930" s="248"/>
      <c r="G1930" s="119"/>
      <c r="H1930" s="119"/>
      <c r="I1930" s="119"/>
      <c r="J1930" s="119"/>
      <c r="K1930" s="119"/>
      <c r="L1930" s="119"/>
      <c r="M1930" s="119"/>
      <c r="N1930" s="119"/>
      <c r="O1930" s="119"/>
      <c r="P1930" s="119"/>
      <c r="Q1930" s="119"/>
      <c r="R1930" s="119"/>
      <c r="S1930" s="119"/>
      <c r="T1930" s="119"/>
      <c r="U1930" s="119"/>
      <c r="V1930" s="119"/>
      <c r="W1930" s="119"/>
      <c r="X1930" s="119"/>
    </row>
    <row r="1931" spans="1:24" ht="21.75" customHeight="1" x14ac:dyDescent="0.25">
      <c r="A1931" s="201"/>
      <c r="B1931" s="119"/>
      <c r="C1931" s="119"/>
      <c r="D1931" s="201"/>
      <c r="E1931" s="119"/>
      <c r="F1931" s="248"/>
      <c r="G1931" s="119"/>
      <c r="H1931" s="119"/>
      <c r="I1931" s="119"/>
      <c r="J1931" s="119"/>
      <c r="K1931" s="119"/>
      <c r="L1931" s="119"/>
      <c r="M1931" s="119"/>
      <c r="N1931" s="119"/>
      <c r="O1931" s="119"/>
      <c r="P1931" s="119"/>
      <c r="Q1931" s="119"/>
      <c r="R1931" s="119"/>
      <c r="S1931" s="119"/>
      <c r="T1931" s="119"/>
      <c r="U1931" s="119"/>
      <c r="V1931" s="119"/>
      <c r="W1931" s="119"/>
      <c r="X1931" s="119"/>
    </row>
    <row r="1932" spans="1:24" ht="21.75" customHeight="1" x14ac:dyDescent="0.25">
      <c r="A1932" s="201"/>
      <c r="B1932" s="119"/>
      <c r="C1932" s="119"/>
      <c r="D1932" s="201"/>
      <c r="E1932" s="119"/>
      <c r="F1932" s="248"/>
      <c r="G1932" s="119"/>
      <c r="H1932" s="119"/>
      <c r="I1932" s="119"/>
      <c r="J1932" s="119"/>
      <c r="K1932" s="119"/>
      <c r="L1932" s="119"/>
      <c r="M1932" s="119"/>
      <c r="N1932" s="119"/>
      <c r="O1932" s="119"/>
      <c r="P1932" s="119"/>
      <c r="Q1932" s="119"/>
      <c r="R1932" s="119"/>
      <c r="S1932" s="119"/>
      <c r="T1932" s="119"/>
      <c r="U1932" s="119"/>
      <c r="V1932" s="119"/>
      <c r="W1932" s="119"/>
      <c r="X1932" s="119"/>
    </row>
    <row r="1933" spans="1:24" ht="21.75" customHeight="1" x14ac:dyDescent="0.25">
      <c r="A1933" s="201"/>
      <c r="B1933" s="119"/>
      <c r="C1933" s="119"/>
      <c r="D1933" s="201"/>
      <c r="E1933" s="119"/>
      <c r="F1933" s="248"/>
      <c r="G1933" s="119"/>
      <c r="H1933" s="119"/>
      <c r="I1933" s="119"/>
      <c r="J1933" s="119"/>
      <c r="K1933" s="119"/>
      <c r="L1933" s="119"/>
      <c r="M1933" s="119"/>
      <c r="N1933" s="119"/>
      <c r="O1933" s="119"/>
      <c r="P1933" s="119"/>
      <c r="Q1933" s="119"/>
      <c r="R1933" s="119"/>
      <c r="S1933" s="119"/>
      <c r="T1933" s="119"/>
      <c r="U1933" s="119"/>
      <c r="V1933" s="119"/>
      <c r="W1933" s="119"/>
      <c r="X1933" s="119"/>
    </row>
    <row r="1934" spans="1:24" ht="21.75" customHeight="1" x14ac:dyDescent="0.25">
      <c r="A1934" s="201"/>
      <c r="B1934" s="119"/>
      <c r="C1934" s="119"/>
      <c r="D1934" s="201"/>
      <c r="E1934" s="119"/>
      <c r="F1934" s="248"/>
      <c r="G1934" s="119"/>
      <c r="H1934" s="119"/>
      <c r="I1934" s="119"/>
      <c r="J1934" s="119"/>
      <c r="K1934" s="119"/>
      <c r="L1934" s="119"/>
      <c r="M1934" s="119"/>
      <c r="N1934" s="119"/>
      <c r="O1934" s="119"/>
      <c r="P1934" s="119"/>
      <c r="Q1934" s="119"/>
      <c r="R1934" s="119"/>
      <c r="S1934" s="119"/>
      <c r="T1934" s="119"/>
      <c r="U1934" s="119"/>
      <c r="V1934" s="119"/>
      <c r="W1934" s="119"/>
      <c r="X1934" s="119"/>
    </row>
    <row r="1935" spans="1:24" ht="21.75" customHeight="1" x14ac:dyDescent="0.25">
      <c r="A1935" s="201"/>
      <c r="B1935" s="119"/>
      <c r="C1935" s="119"/>
      <c r="D1935" s="201"/>
      <c r="E1935" s="119"/>
      <c r="F1935" s="248"/>
      <c r="G1935" s="119"/>
      <c r="H1935" s="119"/>
      <c r="I1935" s="119"/>
      <c r="J1935" s="119"/>
      <c r="K1935" s="119"/>
      <c r="L1935" s="119"/>
      <c r="M1935" s="119"/>
      <c r="N1935" s="119"/>
      <c r="O1935" s="119"/>
      <c r="P1935" s="119"/>
      <c r="Q1935" s="119"/>
      <c r="R1935" s="119"/>
      <c r="S1935" s="119"/>
      <c r="T1935" s="119"/>
      <c r="U1935" s="119"/>
      <c r="V1935" s="119"/>
      <c r="W1935" s="119"/>
      <c r="X1935" s="119"/>
    </row>
    <row r="1936" spans="1:24" ht="21.75" customHeight="1" x14ac:dyDescent="0.25">
      <c r="A1936" s="201"/>
      <c r="B1936" s="119"/>
      <c r="C1936" s="119"/>
      <c r="D1936" s="201"/>
      <c r="E1936" s="119"/>
      <c r="F1936" s="248"/>
      <c r="G1936" s="119"/>
      <c r="H1936" s="119"/>
      <c r="I1936" s="119"/>
      <c r="J1936" s="119"/>
      <c r="K1936" s="119"/>
      <c r="L1936" s="119"/>
      <c r="M1936" s="119"/>
      <c r="N1936" s="119"/>
      <c r="O1936" s="119"/>
      <c r="P1936" s="119"/>
      <c r="Q1936" s="119"/>
      <c r="R1936" s="119"/>
      <c r="S1936" s="119"/>
      <c r="T1936" s="119"/>
      <c r="U1936" s="119"/>
      <c r="V1936" s="119"/>
      <c r="W1936" s="119"/>
      <c r="X1936" s="119"/>
    </row>
    <row r="1937" spans="1:24" ht="21.75" customHeight="1" x14ac:dyDescent="0.25">
      <c r="A1937" s="201"/>
      <c r="B1937" s="119"/>
      <c r="C1937" s="119"/>
      <c r="D1937" s="201"/>
      <c r="E1937" s="119"/>
      <c r="F1937" s="248"/>
      <c r="G1937" s="119"/>
      <c r="H1937" s="119"/>
      <c r="I1937" s="119"/>
      <c r="J1937" s="119"/>
      <c r="K1937" s="119"/>
      <c r="L1937" s="119"/>
      <c r="M1937" s="119"/>
      <c r="N1937" s="119"/>
      <c r="O1937" s="119"/>
      <c r="P1937" s="119"/>
      <c r="Q1937" s="119"/>
      <c r="R1937" s="119"/>
      <c r="S1937" s="119"/>
      <c r="T1937" s="119"/>
      <c r="U1937" s="119"/>
      <c r="V1937" s="119"/>
      <c r="W1937" s="119"/>
      <c r="X1937" s="119"/>
    </row>
    <row r="1938" spans="1:24" ht="21.75" customHeight="1" x14ac:dyDescent="0.25">
      <c r="A1938" s="201"/>
      <c r="B1938" s="119"/>
      <c r="C1938" s="119"/>
      <c r="D1938" s="201"/>
      <c r="E1938" s="119"/>
      <c r="F1938" s="248"/>
      <c r="G1938" s="119"/>
      <c r="H1938" s="119"/>
      <c r="I1938" s="119"/>
      <c r="J1938" s="119"/>
      <c r="K1938" s="119"/>
      <c r="L1938" s="119"/>
      <c r="M1938" s="119"/>
      <c r="N1938" s="119"/>
      <c r="O1938" s="119"/>
      <c r="P1938" s="119"/>
      <c r="Q1938" s="119"/>
      <c r="R1938" s="119"/>
      <c r="S1938" s="119"/>
      <c r="T1938" s="119"/>
      <c r="U1938" s="119"/>
      <c r="V1938" s="119"/>
      <c r="W1938" s="119"/>
      <c r="X1938" s="119"/>
    </row>
    <row r="1939" spans="1:24" ht="21.75" customHeight="1" x14ac:dyDescent="0.25">
      <c r="A1939" s="201"/>
      <c r="B1939" s="119"/>
      <c r="C1939" s="119"/>
      <c r="D1939" s="201"/>
      <c r="E1939" s="119"/>
      <c r="F1939" s="248"/>
      <c r="G1939" s="119"/>
      <c r="H1939" s="119"/>
      <c r="I1939" s="119"/>
      <c r="J1939" s="119"/>
      <c r="K1939" s="119"/>
      <c r="L1939" s="119"/>
      <c r="M1939" s="119"/>
      <c r="N1939" s="119"/>
      <c r="O1939" s="119"/>
      <c r="P1939" s="119"/>
      <c r="Q1939" s="119"/>
      <c r="R1939" s="119"/>
      <c r="S1939" s="119"/>
      <c r="T1939" s="119"/>
      <c r="U1939" s="119"/>
      <c r="V1939" s="119"/>
      <c r="W1939" s="119"/>
      <c r="X1939" s="119"/>
    </row>
    <row r="1940" spans="1:24" ht="21.75" customHeight="1" x14ac:dyDescent="0.25">
      <c r="A1940" s="201"/>
      <c r="B1940" s="119"/>
      <c r="C1940" s="119"/>
      <c r="D1940" s="201"/>
      <c r="E1940" s="119"/>
      <c r="F1940" s="248"/>
      <c r="G1940" s="119"/>
      <c r="H1940" s="119"/>
      <c r="I1940" s="119"/>
      <c r="J1940" s="119"/>
      <c r="K1940" s="119"/>
      <c r="L1940" s="119"/>
      <c r="M1940" s="119"/>
      <c r="N1940" s="119"/>
      <c r="O1940" s="119"/>
      <c r="P1940" s="119"/>
      <c r="Q1940" s="119"/>
      <c r="R1940" s="119"/>
      <c r="S1940" s="119"/>
      <c r="T1940" s="119"/>
      <c r="U1940" s="119"/>
      <c r="V1940" s="119"/>
      <c r="W1940" s="119"/>
      <c r="X1940" s="119"/>
    </row>
    <row r="1941" spans="1:24" ht="21.75" customHeight="1" x14ac:dyDescent="0.25">
      <c r="A1941" s="201"/>
      <c r="B1941" s="119"/>
      <c r="C1941" s="119"/>
      <c r="D1941" s="201"/>
      <c r="E1941" s="119"/>
      <c r="F1941" s="248"/>
      <c r="G1941" s="119"/>
      <c r="H1941" s="119"/>
      <c r="I1941" s="119"/>
      <c r="J1941" s="119"/>
      <c r="K1941" s="119"/>
      <c r="L1941" s="119"/>
      <c r="M1941" s="119"/>
      <c r="N1941" s="119"/>
      <c r="O1941" s="119"/>
      <c r="P1941" s="119"/>
      <c r="Q1941" s="119"/>
      <c r="R1941" s="119"/>
      <c r="S1941" s="119"/>
      <c r="T1941" s="119"/>
      <c r="U1941" s="119"/>
      <c r="V1941" s="119"/>
      <c r="W1941" s="119"/>
      <c r="X1941" s="119"/>
    </row>
    <row r="1942" spans="1:24" ht="21.75" customHeight="1" x14ac:dyDescent="0.25">
      <c r="A1942" s="201"/>
      <c r="B1942" s="119"/>
      <c r="C1942" s="119"/>
      <c r="D1942" s="201"/>
      <c r="E1942" s="119"/>
      <c r="F1942" s="248"/>
      <c r="G1942" s="119"/>
      <c r="H1942" s="119"/>
      <c r="I1942" s="119"/>
      <c r="J1942" s="119"/>
      <c r="K1942" s="119"/>
      <c r="L1942" s="119"/>
      <c r="M1942" s="119"/>
      <c r="N1942" s="119"/>
      <c r="O1942" s="119"/>
      <c r="P1942" s="119"/>
      <c r="Q1942" s="119"/>
      <c r="R1942" s="119"/>
      <c r="S1942" s="119"/>
      <c r="T1942" s="119"/>
      <c r="U1942" s="119"/>
      <c r="V1942" s="119"/>
      <c r="W1942" s="119"/>
      <c r="X1942" s="119"/>
    </row>
    <row r="1943" spans="1:24" ht="21.75" customHeight="1" x14ac:dyDescent="0.25">
      <c r="A1943" s="201"/>
      <c r="B1943" s="119"/>
      <c r="C1943" s="119"/>
      <c r="D1943" s="201"/>
      <c r="E1943" s="119"/>
      <c r="F1943" s="248"/>
      <c r="G1943" s="119"/>
      <c r="H1943" s="119"/>
      <c r="I1943" s="119"/>
      <c r="J1943" s="119"/>
      <c r="K1943" s="119"/>
      <c r="L1943" s="119"/>
      <c r="M1943" s="119"/>
      <c r="N1943" s="119"/>
      <c r="O1943" s="119"/>
      <c r="P1943" s="119"/>
      <c r="Q1943" s="119"/>
      <c r="R1943" s="119"/>
      <c r="S1943" s="119"/>
      <c r="T1943" s="119"/>
      <c r="U1943" s="119"/>
      <c r="V1943" s="119"/>
      <c r="W1943" s="119"/>
      <c r="X1943" s="119"/>
    </row>
    <row r="1944" spans="1:24" ht="21.75" customHeight="1" x14ac:dyDescent="0.25">
      <c r="A1944" s="201"/>
      <c r="B1944" s="119"/>
      <c r="C1944" s="119"/>
      <c r="D1944" s="201"/>
      <c r="E1944" s="119"/>
      <c r="F1944" s="248"/>
      <c r="G1944" s="119"/>
      <c r="H1944" s="119"/>
      <c r="I1944" s="119"/>
      <c r="J1944" s="119"/>
      <c r="K1944" s="119"/>
      <c r="L1944" s="119"/>
      <c r="M1944" s="119"/>
      <c r="N1944" s="119"/>
      <c r="O1944" s="119"/>
      <c r="P1944" s="119"/>
      <c r="Q1944" s="119"/>
      <c r="R1944" s="119"/>
      <c r="S1944" s="119"/>
      <c r="T1944" s="119"/>
      <c r="U1944" s="119"/>
      <c r="V1944" s="119"/>
      <c r="W1944" s="119"/>
      <c r="X1944" s="119"/>
    </row>
    <row r="1945" spans="1:24" ht="21.75" customHeight="1" x14ac:dyDescent="0.25">
      <c r="A1945" s="201"/>
      <c r="B1945" s="119"/>
      <c r="C1945" s="119"/>
      <c r="D1945" s="201"/>
      <c r="E1945" s="119"/>
      <c r="F1945" s="248"/>
      <c r="G1945" s="119"/>
      <c r="H1945" s="119"/>
      <c r="I1945" s="119"/>
      <c r="J1945" s="119"/>
      <c r="K1945" s="119"/>
      <c r="L1945" s="119"/>
      <c r="M1945" s="119"/>
      <c r="N1945" s="119"/>
      <c r="O1945" s="119"/>
      <c r="P1945" s="119"/>
      <c r="Q1945" s="119"/>
      <c r="R1945" s="119"/>
      <c r="S1945" s="119"/>
      <c r="T1945" s="119"/>
      <c r="U1945" s="119"/>
      <c r="V1945" s="119"/>
      <c r="W1945" s="119"/>
      <c r="X1945" s="119"/>
    </row>
    <row r="1946" spans="1:24" ht="21.75" customHeight="1" x14ac:dyDescent="0.25">
      <c r="A1946" s="201"/>
      <c r="B1946" s="119"/>
      <c r="C1946" s="119"/>
      <c r="D1946" s="201"/>
      <c r="E1946" s="119"/>
      <c r="F1946" s="248"/>
      <c r="G1946" s="119"/>
      <c r="H1946" s="119"/>
      <c r="I1946" s="119"/>
      <c r="J1946" s="119"/>
      <c r="K1946" s="119"/>
      <c r="L1946" s="119"/>
      <c r="M1946" s="119"/>
      <c r="N1946" s="119"/>
      <c r="O1946" s="119"/>
      <c r="P1946" s="119"/>
      <c r="Q1946" s="119"/>
      <c r="R1946" s="119"/>
      <c r="S1946" s="119"/>
      <c r="T1946" s="119"/>
      <c r="U1946" s="119"/>
      <c r="V1946" s="119"/>
      <c r="W1946" s="119"/>
      <c r="X1946" s="119"/>
    </row>
    <row r="1947" spans="1:24" ht="21.75" customHeight="1" x14ac:dyDescent="0.25">
      <c r="A1947" s="201"/>
      <c r="B1947" s="119"/>
      <c r="C1947" s="119"/>
      <c r="D1947" s="201"/>
      <c r="E1947" s="119"/>
      <c r="F1947" s="248"/>
      <c r="G1947" s="119"/>
      <c r="H1947" s="119"/>
      <c r="I1947" s="119"/>
      <c r="J1947" s="119"/>
      <c r="K1947" s="119"/>
      <c r="L1947" s="119"/>
      <c r="M1947" s="119"/>
      <c r="N1947" s="119"/>
      <c r="O1947" s="119"/>
      <c r="P1947" s="119"/>
      <c r="Q1947" s="119"/>
      <c r="R1947" s="119"/>
      <c r="S1947" s="119"/>
      <c r="T1947" s="119"/>
      <c r="U1947" s="119"/>
      <c r="V1947" s="119"/>
      <c r="W1947" s="119"/>
      <c r="X1947" s="119"/>
    </row>
    <row r="1948" spans="1:24" ht="21.75" customHeight="1" x14ac:dyDescent="0.25">
      <c r="A1948" s="201"/>
      <c r="B1948" s="119"/>
      <c r="C1948" s="119"/>
      <c r="D1948" s="201"/>
      <c r="E1948" s="119"/>
      <c r="F1948" s="248"/>
      <c r="G1948" s="119"/>
      <c r="H1948" s="119"/>
      <c r="I1948" s="119"/>
      <c r="J1948" s="119"/>
      <c r="K1948" s="119"/>
      <c r="L1948" s="119"/>
      <c r="M1948" s="119"/>
      <c r="N1948" s="119"/>
      <c r="O1948" s="119"/>
      <c r="P1948" s="119"/>
      <c r="Q1948" s="119"/>
      <c r="R1948" s="119"/>
      <c r="S1948" s="119"/>
      <c r="T1948" s="119"/>
      <c r="U1948" s="119"/>
      <c r="V1948" s="119"/>
      <c r="W1948" s="119"/>
      <c r="X1948" s="119"/>
    </row>
    <row r="1949" spans="1:24" ht="21.75" customHeight="1" x14ac:dyDescent="0.25">
      <c r="A1949" s="201"/>
      <c r="B1949" s="119"/>
      <c r="C1949" s="119"/>
      <c r="D1949" s="201"/>
      <c r="E1949" s="119"/>
      <c r="F1949" s="248"/>
      <c r="G1949" s="119"/>
      <c r="H1949" s="119"/>
      <c r="I1949" s="119"/>
      <c r="J1949" s="119"/>
      <c r="K1949" s="119"/>
      <c r="L1949" s="119"/>
      <c r="M1949" s="119"/>
      <c r="N1949" s="119"/>
      <c r="O1949" s="119"/>
      <c r="P1949" s="119"/>
      <c r="Q1949" s="119"/>
      <c r="R1949" s="119"/>
      <c r="S1949" s="119"/>
      <c r="T1949" s="119"/>
      <c r="U1949" s="119"/>
      <c r="V1949" s="119"/>
      <c r="W1949" s="119"/>
      <c r="X1949" s="119"/>
    </row>
    <row r="1950" spans="1:24" ht="21.75" customHeight="1" x14ac:dyDescent="0.25">
      <c r="A1950" s="201"/>
      <c r="B1950" s="119"/>
      <c r="C1950" s="119"/>
      <c r="D1950" s="201"/>
      <c r="E1950" s="119"/>
      <c r="F1950" s="248"/>
      <c r="G1950" s="119"/>
      <c r="H1950" s="119"/>
      <c r="I1950" s="119"/>
      <c r="J1950" s="119"/>
      <c r="K1950" s="119"/>
      <c r="L1950" s="119"/>
      <c r="M1950" s="119"/>
      <c r="N1950" s="119"/>
      <c r="O1950" s="119"/>
      <c r="P1950" s="119"/>
      <c r="Q1950" s="119"/>
      <c r="R1950" s="119"/>
      <c r="S1950" s="119"/>
      <c r="T1950" s="119"/>
      <c r="U1950" s="119"/>
      <c r="V1950" s="119"/>
      <c r="W1950" s="119"/>
      <c r="X1950" s="119"/>
    </row>
    <row r="1951" spans="1:24" ht="21.75" customHeight="1" x14ac:dyDescent="0.25">
      <c r="A1951" s="201"/>
      <c r="B1951" s="119"/>
      <c r="C1951" s="119"/>
      <c r="D1951" s="201"/>
      <c r="E1951" s="119"/>
      <c r="F1951" s="248"/>
      <c r="G1951" s="119"/>
      <c r="H1951" s="119"/>
      <c r="I1951" s="119"/>
      <c r="J1951" s="119"/>
      <c r="K1951" s="119"/>
      <c r="L1951" s="119"/>
      <c r="M1951" s="119"/>
      <c r="N1951" s="119"/>
      <c r="O1951" s="119"/>
      <c r="P1951" s="119"/>
      <c r="Q1951" s="119"/>
      <c r="R1951" s="119"/>
      <c r="S1951" s="119"/>
      <c r="T1951" s="119"/>
      <c r="U1951" s="119"/>
      <c r="V1951" s="119"/>
      <c r="W1951" s="119"/>
      <c r="X1951" s="119"/>
    </row>
    <row r="1952" spans="1:24" ht="21.75" customHeight="1" x14ac:dyDescent="0.25">
      <c r="A1952" s="201"/>
      <c r="B1952" s="119"/>
      <c r="C1952" s="119"/>
      <c r="D1952" s="201"/>
      <c r="E1952" s="119"/>
      <c r="F1952" s="248"/>
      <c r="G1952" s="119"/>
      <c r="H1952" s="119"/>
      <c r="I1952" s="119"/>
      <c r="J1952" s="119"/>
      <c r="K1952" s="119"/>
      <c r="L1952" s="119"/>
      <c r="M1952" s="119"/>
      <c r="N1952" s="119"/>
      <c r="O1952" s="119"/>
      <c r="P1952" s="119"/>
      <c r="Q1952" s="119"/>
      <c r="R1952" s="119"/>
      <c r="S1952" s="119"/>
      <c r="T1952" s="119"/>
      <c r="U1952" s="119"/>
      <c r="V1952" s="119"/>
      <c r="W1952" s="119"/>
      <c r="X1952" s="119"/>
    </row>
    <row r="1953" spans="1:24" ht="21.75" customHeight="1" x14ac:dyDescent="0.25">
      <c r="A1953" s="201"/>
      <c r="B1953" s="119"/>
      <c r="C1953" s="119"/>
      <c r="D1953" s="201"/>
      <c r="E1953" s="119"/>
      <c r="F1953" s="248"/>
      <c r="G1953" s="119"/>
      <c r="H1953" s="119"/>
      <c r="I1953" s="119"/>
      <c r="J1953" s="119"/>
      <c r="K1953" s="119"/>
      <c r="L1953" s="119"/>
      <c r="M1953" s="119"/>
      <c r="N1953" s="119"/>
      <c r="O1953" s="119"/>
      <c r="P1953" s="119"/>
      <c r="Q1953" s="119"/>
      <c r="R1953" s="119"/>
      <c r="S1953" s="119"/>
      <c r="T1953" s="119"/>
      <c r="U1953" s="119"/>
      <c r="V1953" s="119"/>
      <c r="W1953" s="119"/>
      <c r="X1953" s="119"/>
    </row>
    <row r="1954" spans="1:24" ht="21.75" customHeight="1" x14ac:dyDescent="0.25">
      <c r="A1954" s="201"/>
      <c r="B1954" s="119"/>
      <c r="C1954" s="119"/>
      <c r="D1954" s="201"/>
      <c r="E1954" s="119"/>
      <c r="F1954" s="248"/>
      <c r="G1954" s="119"/>
      <c r="H1954" s="119"/>
      <c r="I1954" s="119"/>
      <c r="J1954" s="119"/>
      <c r="K1954" s="119"/>
      <c r="L1954" s="119"/>
      <c r="M1954" s="119"/>
      <c r="N1954" s="119"/>
      <c r="O1954" s="119"/>
      <c r="P1954" s="119"/>
      <c r="Q1954" s="119"/>
      <c r="R1954" s="119"/>
      <c r="S1954" s="119"/>
      <c r="T1954" s="119"/>
      <c r="U1954" s="119"/>
      <c r="V1954" s="119"/>
      <c r="W1954" s="119"/>
      <c r="X1954" s="119"/>
    </row>
    <row r="1955" spans="1:24" ht="21.75" customHeight="1" x14ac:dyDescent="0.25">
      <c r="A1955" s="201"/>
      <c r="B1955" s="119"/>
      <c r="C1955" s="119"/>
      <c r="D1955" s="201"/>
      <c r="E1955" s="119"/>
      <c r="F1955" s="248"/>
      <c r="G1955" s="119"/>
      <c r="H1955" s="119"/>
      <c r="I1955" s="119"/>
      <c r="J1955" s="119"/>
      <c r="K1955" s="119"/>
      <c r="L1955" s="119"/>
      <c r="M1955" s="119"/>
      <c r="N1955" s="119"/>
      <c r="O1955" s="119"/>
      <c r="P1955" s="119"/>
      <c r="Q1955" s="119"/>
      <c r="R1955" s="119"/>
      <c r="S1955" s="119"/>
      <c r="T1955" s="119"/>
      <c r="U1955" s="119"/>
      <c r="V1955" s="119"/>
      <c r="W1955" s="119"/>
      <c r="X1955" s="119"/>
    </row>
    <row r="1956" spans="1:24" ht="21.75" customHeight="1" x14ac:dyDescent="0.25">
      <c r="A1956" s="201"/>
      <c r="B1956" s="119"/>
      <c r="C1956" s="119"/>
      <c r="D1956" s="201"/>
      <c r="E1956" s="119"/>
      <c r="F1956" s="248"/>
      <c r="G1956" s="119"/>
      <c r="H1956" s="119"/>
      <c r="I1956" s="119"/>
      <c r="J1956" s="119"/>
      <c r="K1956" s="119"/>
      <c r="L1956" s="119"/>
      <c r="M1956" s="119"/>
      <c r="N1956" s="119"/>
      <c r="O1956" s="119"/>
      <c r="P1956" s="119"/>
      <c r="Q1956" s="119"/>
      <c r="R1956" s="119"/>
      <c r="S1956" s="119"/>
      <c r="T1956" s="119"/>
      <c r="U1956" s="119"/>
      <c r="V1956" s="119"/>
      <c r="W1956" s="119"/>
      <c r="X1956" s="119"/>
    </row>
    <row r="1957" spans="1:24" ht="21.75" customHeight="1" x14ac:dyDescent="0.25">
      <c r="A1957" s="201"/>
      <c r="B1957" s="119"/>
      <c r="C1957" s="119"/>
      <c r="D1957" s="201"/>
      <c r="E1957" s="119"/>
      <c r="F1957" s="248"/>
      <c r="G1957" s="119"/>
      <c r="H1957" s="119"/>
      <c r="I1957" s="119"/>
      <c r="J1957" s="119"/>
      <c r="K1957" s="119"/>
      <c r="L1957" s="119"/>
      <c r="M1957" s="119"/>
      <c r="N1957" s="119"/>
      <c r="O1957" s="119"/>
      <c r="P1957" s="119"/>
      <c r="Q1957" s="119"/>
      <c r="R1957" s="119"/>
      <c r="S1957" s="119"/>
      <c r="T1957" s="119"/>
      <c r="U1957" s="119"/>
      <c r="V1957" s="119"/>
      <c r="W1957" s="119"/>
      <c r="X1957" s="119"/>
    </row>
    <row r="1958" spans="1:24" ht="21.75" customHeight="1" x14ac:dyDescent="0.25">
      <c r="A1958" s="201"/>
      <c r="B1958" s="119"/>
      <c r="C1958" s="119"/>
      <c r="D1958" s="201"/>
      <c r="E1958" s="119"/>
      <c r="F1958" s="248"/>
      <c r="G1958" s="119"/>
      <c r="H1958" s="119"/>
      <c r="I1958" s="119"/>
      <c r="J1958" s="119"/>
      <c r="K1958" s="119"/>
      <c r="L1958" s="119"/>
      <c r="M1958" s="119"/>
      <c r="N1958" s="119"/>
      <c r="O1958" s="119"/>
      <c r="P1958" s="119"/>
      <c r="Q1958" s="119"/>
      <c r="R1958" s="119"/>
      <c r="S1958" s="119"/>
      <c r="T1958" s="119"/>
      <c r="U1958" s="119"/>
      <c r="V1958" s="119"/>
      <c r="W1958" s="119"/>
      <c r="X1958" s="119"/>
    </row>
    <row r="1959" spans="1:24" ht="21.75" customHeight="1" x14ac:dyDescent="0.25">
      <c r="A1959" s="201"/>
      <c r="B1959" s="119"/>
      <c r="C1959" s="119"/>
      <c r="D1959" s="201"/>
      <c r="E1959" s="119"/>
      <c r="F1959" s="248"/>
      <c r="G1959" s="119"/>
      <c r="H1959" s="119"/>
      <c r="I1959" s="119"/>
      <c r="J1959" s="119"/>
      <c r="K1959" s="119"/>
      <c r="L1959" s="119"/>
      <c r="M1959" s="119"/>
      <c r="N1959" s="119"/>
      <c r="O1959" s="119"/>
      <c r="P1959" s="119"/>
      <c r="Q1959" s="119"/>
      <c r="R1959" s="119"/>
      <c r="S1959" s="119"/>
      <c r="T1959" s="119"/>
      <c r="U1959" s="119"/>
      <c r="V1959" s="119"/>
      <c r="W1959" s="119"/>
      <c r="X1959" s="119"/>
    </row>
    <row r="1960" spans="1:24" ht="21.75" customHeight="1" x14ac:dyDescent="0.25">
      <c r="A1960" s="201"/>
      <c r="B1960" s="119"/>
      <c r="C1960" s="119"/>
      <c r="D1960" s="201"/>
      <c r="E1960" s="119"/>
      <c r="F1960" s="248"/>
      <c r="G1960" s="119"/>
      <c r="H1960" s="119"/>
      <c r="I1960" s="119"/>
      <c r="J1960" s="119"/>
      <c r="K1960" s="119"/>
      <c r="L1960" s="119"/>
      <c r="M1960" s="119"/>
      <c r="N1960" s="119"/>
      <c r="O1960" s="119"/>
      <c r="P1960" s="119"/>
      <c r="Q1960" s="119"/>
      <c r="R1960" s="119"/>
      <c r="S1960" s="119"/>
      <c r="T1960" s="119"/>
      <c r="U1960" s="119"/>
      <c r="V1960" s="119"/>
      <c r="W1960" s="119"/>
      <c r="X1960" s="119"/>
    </row>
    <row r="1961" spans="1:24" ht="21.75" customHeight="1" x14ac:dyDescent="0.25">
      <c r="A1961" s="201"/>
      <c r="B1961" s="119"/>
      <c r="C1961" s="119"/>
      <c r="D1961" s="201"/>
      <c r="E1961" s="119"/>
      <c r="F1961" s="248"/>
      <c r="G1961" s="119"/>
      <c r="H1961" s="119"/>
      <c r="I1961" s="119"/>
      <c r="J1961" s="119"/>
      <c r="K1961" s="119"/>
      <c r="L1961" s="119"/>
      <c r="M1961" s="119"/>
      <c r="N1961" s="119"/>
      <c r="O1961" s="119"/>
      <c r="P1961" s="119"/>
      <c r="Q1961" s="119"/>
      <c r="R1961" s="119"/>
      <c r="S1961" s="119"/>
      <c r="T1961" s="119"/>
      <c r="U1961" s="119"/>
      <c r="V1961" s="119"/>
      <c r="W1961" s="119"/>
      <c r="X1961" s="119"/>
    </row>
    <row r="1962" spans="1:24" ht="21.75" customHeight="1" x14ac:dyDescent="0.25">
      <c r="A1962" s="201"/>
      <c r="B1962" s="119"/>
      <c r="C1962" s="119"/>
      <c r="D1962" s="201"/>
      <c r="E1962" s="119"/>
      <c r="F1962" s="248"/>
      <c r="G1962" s="119"/>
      <c r="H1962" s="119"/>
      <c r="I1962" s="119"/>
      <c r="J1962" s="119"/>
      <c r="K1962" s="119"/>
      <c r="L1962" s="119"/>
      <c r="M1962" s="119"/>
      <c r="N1962" s="119"/>
      <c r="O1962" s="119"/>
      <c r="P1962" s="119"/>
      <c r="Q1962" s="119"/>
      <c r="R1962" s="119"/>
      <c r="S1962" s="119"/>
      <c r="T1962" s="119"/>
      <c r="U1962" s="119"/>
      <c r="V1962" s="119"/>
      <c r="W1962" s="119"/>
      <c r="X1962" s="119"/>
    </row>
    <row r="1963" spans="1:24" ht="21.75" customHeight="1" x14ac:dyDescent="0.25">
      <c r="A1963" s="201"/>
      <c r="B1963" s="119"/>
      <c r="C1963" s="119"/>
      <c r="D1963" s="201"/>
      <c r="E1963" s="119"/>
      <c r="F1963" s="248"/>
      <c r="G1963" s="119"/>
      <c r="H1963" s="119"/>
      <c r="I1963" s="119"/>
      <c r="J1963" s="119"/>
      <c r="K1963" s="119"/>
      <c r="L1963" s="119"/>
      <c r="M1963" s="119"/>
      <c r="N1963" s="119"/>
      <c r="O1963" s="119"/>
      <c r="P1963" s="119"/>
      <c r="Q1963" s="119"/>
      <c r="R1963" s="119"/>
      <c r="S1963" s="119"/>
      <c r="T1963" s="119"/>
      <c r="U1963" s="119"/>
      <c r="V1963" s="119"/>
      <c r="W1963" s="119"/>
      <c r="X1963" s="119"/>
    </row>
    <row r="1964" spans="1:24" ht="21.75" customHeight="1" x14ac:dyDescent="0.25">
      <c r="A1964" s="201"/>
      <c r="B1964" s="119"/>
      <c r="C1964" s="119"/>
      <c r="D1964" s="201"/>
      <c r="E1964" s="119"/>
      <c r="F1964" s="248"/>
      <c r="G1964" s="119"/>
      <c r="H1964" s="119"/>
      <c r="I1964" s="119"/>
      <c r="J1964" s="119"/>
      <c r="K1964" s="119"/>
      <c r="L1964" s="119"/>
      <c r="M1964" s="119"/>
      <c r="N1964" s="119"/>
      <c r="O1964" s="119"/>
      <c r="P1964" s="119"/>
      <c r="Q1964" s="119"/>
      <c r="R1964" s="119"/>
      <c r="S1964" s="119"/>
      <c r="T1964" s="119"/>
      <c r="U1964" s="119"/>
      <c r="V1964" s="119"/>
      <c r="W1964" s="119"/>
      <c r="X1964" s="119"/>
    </row>
    <row r="1965" spans="1:24" ht="21.75" customHeight="1" x14ac:dyDescent="0.25">
      <c r="A1965" s="201"/>
      <c r="B1965" s="119"/>
      <c r="C1965" s="119"/>
      <c r="D1965" s="201"/>
      <c r="E1965" s="119"/>
      <c r="F1965" s="248"/>
      <c r="G1965" s="119"/>
      <c r="H1965" s="119"/>
      <c r="I1965" s="119"/>
      <c r="J1965" s="119"/>
      <c r="K1965" s="119"/>
      <c r="L1965" s="119"/>
      <c r="M1965" s="119"/>
      <c r="N1965" s="119"/>
      <c r="O1965" s="119"/>
      <c r="P1965" s="119"/>
      <c r="Q1965" s="119"/>
      <c r="R1965" s="119"/>
      <c r="S1965" s="119"/>
      <c r="T1965" s="119"/>
      <c r="U1965" s="119"/>
      <c r="V1965" s="119"/>
      <c r="W1965" s="119"/>
      <c r="X1965" s="119"/>
    </row>
    <row r="1966" spans="1:24" ht="21.75" customHeight="1" x14ac:dyDescent="0.25">
      <c r="A1966" s="201"/>
      <c r="B1966" s="119"/>
      <c r="C1966" s="119"/>
      <c r="D1966" s="201"/>
      <c r="E1966" s="119"/>
      <c r="F1966" s="248"/>
      <c r="G1966" s="119"/>
      <c r="H1966" s="119"/>
      <c r="I1966" s="119"/>
      <c r="J1966" s="119"/>
      <c r="K1966" s="119"/>
      <c r="L1966" s="119"/>
      <c r="M1966" s="119"/>
      <c r="N1966" s="119"/>
      <c r="O1966" s="119"/>
      <c r="P1966" s="119"/>
      <c r="Q1966" s="119"/>
      <c r="R1966" s="119"/>
      <c r="S1966" s="119"/>
      <c r="T1966" s="119"/>
      <c r="U1966" s="119"/>
      <c r="V1966" s="119"/>
      <c r="W1966" s="119"/>
      <c r="X1966" s="119"/>
    </row>
    <row r="1967" spans="1:24" ht="21.75" customHeight="1" x14ac:dyDescent="0.25">
      <c r="A1967" s="201"/>
      <c r="B1967" s="119"/>
      <c r="C1967" s="119"/>
      <c r="D1967" s="201"/>
      <c r="E1967" s="119"/>
      <c r="F1967" s="248"/>
      <c r="G1967" s="119"/>
      <c r="H1967" s="119"/>
      <c r="I1967" s="119"/>
      <c r="J1967" s="119"/>
      <c r="K1967" s="119"/>
      <c r="L1967" s="119"/>
      <c r="M1967" s="119"/>
      <c r="N1967" s="119"/>
      <c r="O1967" s="119"/>
      <c r="P1967" s="119"/>
      <c r="Q1967" s="119"/>
      <c r="R1967" s="119"/>
      <c r="S1967" s="119"/>
      <c r="T1967" s="119"/>
      <c r="U1967" s="119"/>
      <c r="V1967" s="119"/>
      <c r="W1967" s="119"/>
      <c r="X1967" s="119"/>
    </row>
    <row r="1968" spans="1:24" ht="21.75" customHeight="1" x14ac:dyDescent="0.25">
      <c r="A1968" s="201"/>
      <c r="B1968" s="119"/>
      <c r="C1968" s="119"/>
      <c r="D1968" s="201"/>
      <c r="E1968" s="119"/>
      <c r="F1968" s="248"/>
      <c r="G1968" s="119"/>
      <c r="H1968" s="119"/>
      <c r="I1968" s="119"/>
      <c r="J1968" s="119"/>
      <c r="K1968" s="119"/>
      <c r="L1968" s="119"/>
      <c r="M1968" s="119"/>
      <c r="N1968" s="119"/>
      <c r="O1968" s="119"/>
      <c r="P1968" s="119"/>
      <c r="Q1968" s="119"/>
      <c r="R1968" s="119"/>
      <c r="S1968" s="119"/>
      <c r="T1968" s="119"/>
      <c r="U1968" s="119"/>
      <c r="V1968" s="119"/>
      <c r="W1968" s="119"/>
      <c r="X1968" s="119"/>
    </row>
    <row r="1969" spans="1:24" ht="21.75" customHeight="1" x14ac:dyDescent="0.25">
      <c r="A1969" s="201"/>
      <c r="B1969" s="119"/>
      <c r="C1969" s="119"/>
      <c r="D1969" s="201"/>
      <c r="E1969" s="119"/>
      <c r="F1969" s="248"/>
      <c r="G1969" s="119"/>
      <c r="H1969" s="119"/>
      <c r="I1969" s="119"/>
      <c r="J1969" s="119"/>
      <c r="K1969" s="119"/>
      <c r="L1969" s="119"/>
      <c r="M1969" s="119"/>
      <c r="N1969" s="119"/>
      <c r="O1969" s="119"/>
      <c r="P1969" s="119"/>
      <c r="Q1969" s="119"/>
      <c r="R1969" s="119"/>
      <c r="S1969" s="119"/>
      <c r="T1969" s="119"/>
      <c r="U1969" s="119"/>
      <c r="V1969" s="119"/>
      <c r="W1969" s="119"/>
      <c r="X1969" s="119"/>
    </row>
    <row r="1970" spans="1:24" ht="21.75" customHeight="1" x14ac:dyDescent="0.25">
      <c r="A1970" s="201"/>
      <c r="B1970" s="119"/>
      <c r="C1970" s="119"/>
      <c r="D1970" s="201"/>
      <c r="E1970" s="119"/>
      <c r="F1970" s="248"/>
      <c r="G1970" s="119"/>
      <c r="H1970" s="119"/>
      <c r="I1970" s="119"/>
      <c r="J1970" s="119"/>
      <c r="K1970" s="119"/>
      <c r="L1970" s="119"/>
      <c r="M1970" s="119"/>
      <c r="N1970" s="119"/>
      <c r="O1970" s="119"/>
      <c r="P1970" s="119"/>
      <c r="Q1970" s="119"/>
      <c r="R1970" s="119"/>
      <c r="S1970" s="119"/>
      <c r="T1970" s="119"/>
      <c r="U1970" s="119"/>
      <c r="V1970" s="119"/>
      <c r="W1970" s="119"/>
      <c r="X1970" s="119"/>
    </row>
    <row r="1971" spans="1:24" ht="21.75" customHeight="1" x14ac:dyDescent="0.25">
      <c r="A1971" s="201"/>
      <c r="B1971" s="119"/>
      <c r="C1971" s="119"/>
      <c r="D1971" s="201"/>
      <c r="E1971" s="119"/>
      <c r="F1971" s="248"/>
      <c r="G1971" s="119"/>
      <c r="H1971" s="119"/>
      <c r="I1971" s="119"/>
      <c r="J1971" s="119"/>
      <c r="K1971" s="119"/>
      <c r="L1971" s="119"/>
      <c r="M1971" s="119"/>
      <c r="N1971" s="119"/>
      <c r="O1971" s="119"/>
      <c r="P1971" s="119"/>
      <c r="Q1971" s="119"/>
      <c r="R1971" s="119"/>
      <c r="S1971" s="119"/>
      <c r="T1971" s="119"/>
      <c r="U1971" s="119"/>
      <c r="V1971" s="119"/>
      <c r="W1971" s="119"/>
      <c r="X1971" s="119"/>
    </row>
    <row r="1972" spans="1:24" ht="21.75" customHeight="1" x14ac:dyDescent="0.25">
      <c r="A1972" s="201"/>
      <c r="B1972" s="119"/>
      <c r="C1972" s="119"/>
      <c r="D1972" s="201"/>
      <c r="E1972" s="119"/>
      <c r="F1972" s="248"/>
      <c r="G1972" s="119"/>
      <c r="H1972" s="119"/>
      <c r="I1972" s="119"/>
      <c r="J1972" s="119"/>
      <c r="K1972" s="119"/>
      <c r="L1972" s="119"/>
      <c r="M1972" s="119"/>
      <c r="N1972" s="119"/>
      <c r="O1972" s="119"/>
      <c r="P1972" s="119"/>
      <c r="Q1972" s="119"/>
      <c r="R1972" s="119"/>
      <c r="S1972" s="119"/>
      <c r="T1972" s="119"/>
      <c r="U1972" s="119"/>
      <c r="V1972" s="119"/>
      <c r="W1972" s="119"/>
      <c r="X1972" s="119"/>
    </row>
    <row r="1973" spans="1:24" ht="21.75" customHeight="1" x14ac:dyDescent="0.25">
      <c r="A1973" s="201"/>
      <c r="B1973" s="119"/>
      <c r="C1973" s="119"/>
      <c r="D1973" s="201"/>
      <c r="E1973" s="119"/>
      <c r="F1973" s="248"/>
      <c r="G1973" s="119"/>
      <c r="H1973" s="119"/>
      <c r="I1973" s="119"/>
      <c r="J1973" s="119"/>
      <c r="K1973" s="119"/>
      <c r="L1973" s="119"/>
      <c r="M1973" s="119"/>
      <c r="N1973" s="119"/>
      <c r="O1973" s="119"/>
      <c r="P1973" s="119"/>
      <c r="Q1973" s="119"/>
      <c r="R1973" s="119"/>
      <c r="S1973" s="119"/>
      <c r="T1973" s="119"/>
      <c r="U1973" s="119"/>
      <c r="V1973" s="119"/>
      <c r="W1973" s="119"/>
      <c r="X1973" s="119"/>
    </row>
    <row r="1974" spans="1:24" ht="21.75" customHeight="1" x14ac:dyDescent="0.25">
      <c r="A1974" s="201"/>
      <c r="B1974" s="119"/>
      <c r="C1974" s="119"/>
      <c r="D1974" s="201"/>
      <c r="E1974" s="119"/>
      <c r="F1974" s="248"/>
      <c r="G1974" s="119"/>
      <c r="H1974" s="119"/>
      <c r="I1974" s="119"/>
      <c r="J1974" s="119"/>
      <c r="K1974" s="119"/>
      <c r="L1974" s="119"/>
      <c r="M1974" s="119"/>
      <c r="N1974" s="119"/>
      <c r="O1974" s="119"/>
      <c r="P1974" s="119"/>
      <c r="Q1974" s="119"/>
      <c r="R1974" s="119"/>
      <c r="S1974" s="119"/>
      <c r="T1974" s="119"/>
      <c r="U1974" s="119"/>
      <c r="V1974" s="119"/>
      <c r="W1974" s="119"/>
      <c r="X1974" s="119"/>
    </row>
    <row r="1975" spans="1:24" ht="21.75" customHeight="1" x14ac:dyDescent="0.25">
      <c r="A1975" s="201"/>
      <c r="B1975" s="119"/>
      <c r="C1975" s="119"/>
      <c r="D1975" s="201"/>
      <c r="E1975" s="119"/>
      <c r="F1975" s="248"/>
      <c r="G1975" s="119"/>
      <c r="H1975" s="119"/>
      <c r="I1975" s="119"/>
      <c r="J1975" s="119"/>
      <c r="K1975" s="119"/>
      <c r="L1975" s="119"/>
      <c r="M1975" s="119"/>
      <c r="N1975" s="119"/>
      <c r="O1975" s="119"/>
      <c r="P1975" s="119"/>
      <c r="Q1975" s="119"/>
      <c r="R1975" s="119"/>
      <c r="S1975" s="119"/>
      <c r="T1975" s="119"/>
      <c r="U1975" s="119"/>
      <c r="V1975" s="119"/>
      <c r="W1975" s="119"/>
      <c r="X1975" s="119"/>
    </row>
    <row r="1976" spans="1:24" ht="21.75" customHeight="1" x14ac:dyDescent="0.25">
      <c r="A1976" s="201"/>
      <c r="B1976" s="119"/>
      <c r="C1976" s="119"/>
      <c r="D1976" s="201"/>
      <c r="E1976" s="119"/>
      <c r="F1976" s="248"/>
      <c r="G1976" s="119"/>
      <c r="H1976" s="119"/>
      <c r="I1976" s="119"/>
      <c r="J1976" s="119"/>
      <c r="K1976" s="119"/>
      <c r="L1976" s="119"/>
      <c r="M1976" s="119"/>
      <c r="N1976" s="119"/>
      <c r="O1976" s="119"/>
      <c r="P1976" s="119"/>
      <c r="Q1976" s="119"/>
      <c r="R1976" s="119"/>
      <c r="S1976" s="119"/>
      <c r="T1976" s="119"/>
      <c r="U1976" s="119"/>
      <c r="V1976" s="119"/>
      <c r="W1976" s="119"/>
      <c r="X1976" s="119"/>
    </row>
    <row r="1977" spans="1:24" ht="21.75" customHeight="1" x14ac:dyDescent="0.25">
      <c r="A1977" s="201"/>
      <c r="B1977" s="119"/>
      <c r="C1977" s="119"/>
      <c r="D1977" s="201"/>
      <c r="E1977" s="119"/>
      <c r="F1977" s="248"/>
      <c r="G1977" s="119"/>
      <c r="H1977" s="119"/>
      <c r="I1977" s="119"/>
      <c r="J1977" s="119"/>
      <c r="K1977" s="119"/>
      <c r="L1977" s="119"/>
      <c r="M1977" s="119"/>
      <c r="N1977" s="119"/>
      <c r="O1977" s="119"/>
      <c r="P1977" s="119"/>
      <c r="Q1977" s="119"/>
      <c r="R1977" s="119"/>
      <c r="S1977" s="119"/>
      <c r="T1977" s="119"/>
      <c r="U1977" s="119"/>
      <c r="V1977" s="119"/>
      <c r="W1977" s="119"/>
      <c r="X1977" s="119"/>
    </row>
    <row r="1978" spans="1:24" ht="21.75" customHeight="1" x14ac:dyDescent="0.25">
      <c r="A1978" s="201"/>
      <c r="B1978" s="119"/>
      <c r="C1978" s="119"/>
      <c r="D1978" s="201"/>
      <c r="E1978" s="119"/>
      <c r="F1978" s="248"/>
      <c r="G1978" s="119"/>
      <c r="H1978" s="119"/>
      <c r="I1978" s="119"/>
      <c r="J1978" s="119"/>
      <c r="K1978" s="119"/>
      <c r="L1978" s="119"/>
      <c r="M1978" s="119"/>
      <c r="N1978" s="119"/>
      <c r="O1978" s="119"/>
      <c r="P1978" s="119"/>
      <c r="Q1978" s="119"/>
      <c r="R1978" s="119"/>
      <c r="S1978" s="119"/>
      <c r="T1978" s="119"/>
      <c r="U1978" s="119"/>
      <c r="V1978" s="119"/>
      <c r="W1978" s="119"/>
      <c r="X1978" s="119"/>
    </row>
    <row r="1979" spans="1:24" ht="21.75" customHeight="1" x14ac:dyDescent="0.25">
      <c r="A1979" s="201"/>
      <c r="B1979" s="119"/>
      <c r="C1979" s="119"/>
      <c r="D1979" s="201"/>
      <c r="E1979" s="119"/>
      <c r="F1979" s="248"/>
      <c r="G1979" s="119"/>
      <c r="H1979" s="119"/>
      <c r="I1979" s="119"/>
      <c r="J1979" s="119"/>
      <c r="K1979" s="119"/>
      <c r="L1979" s="119"/>
      <c r="M1979" s="119"/>
      <c r="N1979" s="119"/>
      <c r="O1979" s="119"/>
      <c r="P1979" s="119"/>
      <c r="Q1979" s="119"/>
      <c r="R1979" s="119"/>
      <c r="S1979" s="119"/>
      <c r="T1979" s="119"/>
      <c r="U1979" s="119"/>
      <c r="V1979" s="119"/>
      <c r="W1979" s="119"/>
      <c r="X1979" s="119"/>
    </row>
    <row r="1980" spans="1:24" ht="21.75" customHeight="1" x14ac:dyDescent="0.25">
      <c r="A1980" s="201"/>
      <c r="B1980" s="119"/>
      <c r="C1980" s="119"/>
      <c r="D1980" s="201"/>
      <c r="E1980" s="119"/>
      <c r="F1980" s="248"/>
      <c r="G1980" s="119"/>
      <c r="H1980" s="119"/>
      <c r="I1980" s="119"/>
      <c r="J1980" s="119"/>
      <c r="K1980" s="119"/>
      <c r="L1980" s="119"/>
      <c r="M1980" s="119"/>
      <c r="N1980" s="119"/>
      <c r="O1980" s="119"/>
      <c r="P1980" s="119"/>
      <c r="Q1980" s="119"/>
      <c r="R1980" s="119"/>
      <c r="S1980" s="119"/>
      <c r="T1980" s="119"/>
      <c r="U1980" s="119"/>
      <c r="V1980" s="119"/>
      <c r="W1980" s="119"/>
      <c r="X1980" s="119"/>
    </row>
    <row r="1981" spans="1:24" ht="21.75" customHeight="1" x14ac:dyDescent="0.25">
      <c r="A1981" s="201"/>
      <c r="B1981" s="119"/>
      <c r="C1981" s="119"/>
      <c r="D1981" s="201"/>
      <c r="E1981" s="119"/>
      <c r="F1981" s="248"/>
      <c r="G1981" s="119"/>
      <c r="H1981" s="119"/>
      <c r="I1981" s="119"/>
      <c r="J1981" s="119"/>
      <c r="K1981" s="119"/>
      <c r="L1981" s="119"/>
      <c r="M1981" s="119"/>
      <c r="N1981" s="119"/>
      <c r="O1981" s="119"/>
      <c r="P1981" s="119"/>
      <c r="Q1981" s="119"/>
      <c r="R1981" s="119"/>
      <c r="S1981" s="119"/>
      <c r="T1981" s="119"/>
      <c r="U1981" s="119"/>
      <c r="V1981" s="119"/>
      <c r="W1981" s="119"/>
      <c r="X1981" s="119"/>
    </row>
    <row r="1982" spans="1:24" ht="21.75" customHeight="1" x14ac:dyDescent="0.25">
      <c r="A1982" s="201"/>
      <c r="B1982" s="119"/>
      <c r="C1982" s="119"/>
      <c r="D1982" s="201"/>
      <c r="E1982" s="119"/>
      <c r="F1982" s="248"/>
      <c r="G1982" s="119"/>
      <c r="H1982" s="119"/>
      <c r="I1982" s="119"/>
      <c r="J1982" s="119"/>
      <c r="K1982" s="119"/>
      <c r="L1982" s="119"/>
      <c r="M1982" s="119"/>
      <c r="N1982" s="119"/>
      <c r="O1982" s="119"/>
      <c r="P1982" s="119"/>
      <c r="Q1982" s="119"/>
      <c r="R1982" s="119"/>
      <c r="S1982" s="119"/>
      <c r="T1982" s="119"/>
      <c r="U1982" s="119"/>
      <c r="V1982" s="119"/>
      <c r="W1982" s="119"/>
      <c r="X1982" s="119"/>
    </row>
    <row r="1983" spans="1:24" ht="21.75" customHeight="1" x14ac:dyDescent="0.25">
      <c r="A1983" s="201"/>
      <c r="B1983" s="119"/>
      <c r="C1983" s="119"/>
      <c r="D1983" s="201"/>
      <c r="E1983" s="119"/>
      <c r="F1983" s="248"/>
      <c r="G1983" s="119"/>
      <c r="H1983" s="119"/>
      <c r="I1983" s="119"/>
      <c r="J1983" s="119"/>
      <c r="K1983" s="119"/>
      <c r="L1983" s="119"/>
      <c r="M1983" s="119"/>
      <c r="N1983" s="119"/>
      <c r="O1983" s="119"/>
      <c r="P1983" s="119"/>
      <c r="Q1983" s="119"/>
      <c r="R1983" s="119"/>
      <c r="S1983" s="119"/>
      <c r="T1983" s="119"/>
      <c r="U1983" s="119"/>
      <c r="V1983" s="119"/>
      <c r="W1983" s="119"/>
      <c r="X1983" s="119"/>
    </row>
    <row r="1984" spans="1:24" ht="21.75" customHeight="1" x14ac:dyDescent="0.25">
      <c r="A1984" s="201"/>
      <c r="B1984" s="119"/>
      <c r="C1984" s="119"/>
      <c r="D1984" s="201"/>
      <c r="E1984" s="119"/>
      <c r="F1984" s="248"/>
      <c r="G1984" s="119"/>
      <c r="H1984" s="119"/>
      <c r="I1984" s="119"/>
      <c r="J1984" s="119"/>
      <c r="K1984" s="119"/>
      <c r="L1984" s="119"/>
      <c r="M1984" s="119"/>
      <c r="N1984" s="119"/>
      <c r="O1984" s="119"/>
      <c r="P1984" s="119"/>
      <c r="Q1984" s="119"/>
      <c r="R1984" s="119"/>
      <c r="S1984" s="119"/>
      <c r="T1984" s="119"/>
      <c r="U1984" s="119"/>
      <c r="V1984" s="119"/>
      <c r="W1984" s="119"/>
      <c r="X1984" s="119"/>
    </row>
    <row r="1985" spans="1:24" ht="21.75" customHeight="1" x14ac:dyDescent="0.25">
      <c r="A1985" s="201"/>
      <c r="B1985" s="119"/>
      <c r="C1985" s="119"/>
      <c r="D1985" s="201"/>
      <c r="E1985" s="119"/>
      <c r="F1985" s="248"/>
      <c r="G1985" s="119"/>
      <c r="H1985" s="119"/>
      <c r="I1985" s="119"/>
      <c r="J1985" s="119"/>
      <c r="K1985" s="119"/>
      <c r="L1985" s="119"/>
      <c r="M1985" s="119"/>
      <c r="N1985" s="119"/>
      <c r="O1985" s="119"/>
      <c r="P1985" s="119"/>
      <c r="Q1985" s="119"/>
      <c r="R1985" s="119"/>
      <c r="S1985" s="119"/>
      <c r="T1985" s="119"/>
      <c r="U1985" s="119"/>
      <c r="V1985" s="119"/>
      <c r="W1985" s="119"/>
      <c r="X1985" s="119"/>
    </row>
    <row r="1986" spans="1:24" ht="21.75" customHeight="1" x14ac:dyDescent="0.25">
      <c r="A1986" s="201"/>
      <c r="B1986" s="119"/>
      <c r="C1986" s="119"/>
      <c r="D1986" s="201"/>
      <c r="E1986" s="119"/>
      <c r="F1986" s="248"/>
      <c r="G1986" s="119"/>
      <c r="H1986" s="119"/>
      <c r="I1986" s="119"/>
      <c r="J1986" s="119"/>
      <c r="K1986" s="119"/>
      <c r="L1986" s="119"/>
      <c r="M1986" s="119"/>
      <c r="N1986" s="119"/>
      <c r="O1986" s="119"/>
      <c r="P1986" s="119"/>
      <c r="Q1986" s="119"/>
      <c r="R1986" s="119"/>
      <c r="S1986" s="119"/>
      <c r="T1986" s="119"/>
      <c r="U1986" s="119"/>
      <c r="V1986" s="119"/>
      <c r="W1986" s="119"/>
      <c r="X1986" s="119"/>
    </row>
    <row r="1987" spans="1:24" ht="21.75" customHeight="1" x14ac:dyDescent="0.25">
      <c r="A1987" s="201"/>
      <c r="B1987" s="119"/>
      <c r="C1987" s="119"/>
      <c r="D1987" s="201"/>
      <c r="E1987" s="119"/>
      <c r="F1987" s="248"/>
      <c r="G1987" s="119"/>
      <c r="H1987" s="119"/>
      <c r="I1987" s="119"/>
      <c r="J1987" s="119"/>
      <c r="K1987" s="119"/>
      <c r="L1987" s="119"/>
      <c r="M1987" s="119"/>
      <c r="N1987" s="119"/>
      <c r="O1987" s="119"/>
      <c r="P1987" s="119"/>
      <c r="Q1987" s="119"/>
      <c r="R1987" s="119"/>
      <c r="S1987" s="119"/>
      <c r="T1987" s="119"/>
      <c r="U1987" s="119"/>
      <c r="V1987" s="119"/>
      <c r="W1987" s="119"/>
      <c r="X1987" s="119"/>
    </row>
    <row r="1988" spans="1:24" ht="21.75" customHeight="1" x14ac:dyDescent="0.25">
      <c r="A1988" s="201"/>
      <c r="B1988" s="119"/>
      <c r="C1988" s="119"/>
      <c r="D1988" s="201"/>
      <c r="E1988" s="119"/>
      <c r="F1988" s="248"/>
      <c r="G1988" s="119"/>
      <c r="H1988" s="119"/>
      <c r="I1988" s="119"/>
      <c r="J1988" s="119"/>
      <c r="K1988" s="119"/>
      <c r="L1988" s="119"/>
      <c r="M1988" s="119"/>
      <c r="N1988" s="119"/>
      <c r="O1988" s="119"/>
      <c r="P1988" s="119"/>
      <c r="Q1988" s="119"/>
      <c r="R1988" s="119"/>
      <c r="S1988" s="119"/>
      <c r="T1988" s="119"/>
      <c r="U1988" s="119"/>
      <c r="V1988" s="119"/>
      <c r="W1988" s="119"/>
      <c r="X1988" s="119"/>
    </row>
    <row r="1989" spans="1:24" ht="21.75" customHeight="1" x14ac:dyDescent="0.25">
      <c r="A1989" s="201"/>
      <c r="B1989" s="119"/>
      <c r="C1989" s="119"/>
      <c r="D1989" s="201"/>
      <c r="E1989" s="119"/>
      <c r="F1989" s="248"/>
      <c r="G1989" s="119"/>
      <c r="H1989" s="119"/>
      <c r="I1989" s="119"/>
      <c r="J1989" s="119"/>
      <c r="K1989" s="119"/>
      <c r="L1989" s="119"/>
      <c r="M1989" s="119"/>
      <c r="N1989" s="119"/>
      <c r="O1989" s="119"/>
      <c r="P1989" s="119"/>
      <c r="Q1989" s="119"/>
      <c r="R1989" s="119"/>
      <c r="S1989" s="119"/>
      <c r="T1989" s="119"/>
      <c r="U1989" s="119"/>
      <c r="V1989" s="119"/>
      <c r="W1989" s="119"/>
      <c r="X1989" s="119"/>
    </row>
    <row r="1990" spans="1:24" ht="21.75" customHeight="1" x14ac:dyDescent="0.25">
      <c r="A1990" s="201"/>
      <c r="B1990" s="119"/>
      <c r="C1990" s="119"/>
      <c r="D1990" s="201"/>
      <c r="E1990" s="119"/>
      <c r="F1990" s="248"/>
      <c r="G1990" s="119"/>
      <c r="H1990" s="119"/>
      <c r="I1990" s="119"/>
      <c r="J1990" s="119"/>
      <c r="K1990" s="119"/>
      <c r="L1990" s="119"/>
      <c r="M1990" s="119"/>
      <c r="N1990" s="119"/>
      <c r="O1990" s="119"/>
      <c r="P1990" s="119"/>
      <c r="Q1990" s="119"/>
      <c r="R1990" s="119"/>
      <c r="S1990" s="119"/>
      <c r="T1990" s="119"/>
      <c r="U1990" s="119"/>
      <c r="V1990" s="119"/>
      <c r="W1990" s="119"/>
      <c r="X1990" s="119"/>
    </row>
    <row r="1991" spans="1:24" ht="21.75" customHeight="1" x14ac:dyDescent="0.25">
      <c r="A1991" s="201"/>
      <c r="B1991" s="119"/>
      <c r="C1991" s="119"/>
      <c r="D1991" s="201"/>
      <c r="E1991" s="119"/>
      <c r="F1991" s="248"/>
      <c r="G1991" s="119"/>
      <c r="H1991" s="119"/>
      <c r="I1991" s="119"/>
      <c r="J1991" s="119"/>
      <c r="K1991" s="119"/>
      <c r="L1991" s="119"/>
      <c r="M1991" s="119"/>
      <c r="N1991" s="119"/>
      <c r="O1991" s="119"/>
      <c r="P1991" s="119"/>
      <c r="Q1991" s="119"/>
      <c r="R1991" s="119"/>
      <c r="S1991" s="119"/>
      <c r="T1991" s="119"/>
      <c r="U1991" s="119"/>
      <c r="V1991" s="119"/>
      <c r="W1991" s="119"/>
      <c r="X1991" s="119"/>
    </row>
    <row r="1992" spans="1:24" ht="21.75" customHeight="1" x14ac:dyDescent="0.25">
      <c r="A1992" s="201"/>
      <c r="B1992" s="119"/>
      <c r="C1992" s="119"/>
      <c r="D1992" s="201"/>
      <c r="E1992" s="119"/>
      <c r="F1992" s="248"/>
      <c r="G1992" s="119"/>
      <c r="H1992" s="119"/>
      <c r="I1992" s="119"/>
      <c r="J1992" s="119"/>
      <c r="K1992" s="119"/>
      <c r="L1992" s="119"/>
      <c r="M1992" s="119"/>
      <c r="N1992" s="119"/>
      <c r="O1992" s="119"/>
      <c r="P1992" s="119"/>
      <c r="Q1992" s="119"/>
      <c r="R1992" s="119"/>
      <c r="S1992" s="119"/>
      <c r="T1992" s="119"/>
      <c r="U1992" s="119"/>
      <c r="V1992" s="119"/>
      <c r="W1992" s="119"/>
      <c r="X1992" s="119"/>
    </row>
    <row r="1993" spans="1:24" ht="21.75" customHeight="1" x14ac:dyDescent="0.25">
      <c r="A1993" s="201"/>
      <c r="B1993" s="119"/>
      <c r="C1993" s="119"/>
      <c r="D1993" s="201"/>
      <c r="E1993" s="119"/>
      <c r="F1993" s="248"/>
      <c r="G1993" s="119"/>
      <c r="H1993" s="119"/>
      <c r="I1993" s="119"/>
      <c r="J1993" s="119"/>
      <c r="K1993" s="119"/>
      <c r="L1993" s="119"/>
      <c r="M1993" s="119"/>
      <c r="N1993" s="119"/>
      <c r="O1993" s="119"/>
      <c r="P1993" s="119"/>
      <c r="Q1993" s="119"/>
      <c r="R1993" s="119"/>
      <c r="S1993" s="119"/>
      <c r="T1993" s="119"/>
      <c r="U1993" s="119"/>
      <c r="V1993" s="119"/>
      <c r="W1993" s="119"/>
      <c r="X1993" s="119"/>
    </row>
    <row r="1994" spans="1:24" ht="21.75" customHeight="1" x14ac:dyDescent="0.25">
      <c r="A1994" s="201"/>
      <c r="B1994" s="119"/>
      <c r="C1994" s="119"/>
      <c r="D1994" s="201"/>
      <c r="E1994" s="119"/>
      <c r="F1994" s="248"/>
      <c r="G1994" s="119"/>
      <c r="H1994" s="119"/>
      <c r="I1994" s="119"/>
      <c r="J1994" s="119"/>
      <c r="K1994" s="119"/>
      <c r="L1994" s="119"/>
      <c r="M1994" s="119"/>
      <c r="N1994" s="119"/>
      <c r="O1994" s="119"/>
      <c r="P1994" s="119"/>
      <c r="Q1994" s="119"/>
      <c r="R1994" s="119"/>
      <c r="S1994" s="119"/>
      <c r="T1994" s="119"/>
      <c r="U1994" s="119"/>
      <c r="V1994" s="119"/>
      <c r="W1994" s="119"/>
      <c r="X1994" s="119"/>
    </row>
    <row r="1995" spans="1:24" ht="21.75" customHeight="1" x14ac:dyDescent="0.25">
      <c r="A1995" s="201"/>
      <c r="B1995" s="119"/>
      <c r="C1995" s="119"/>
      <c r="D1995" s="201"/>
      <c r="E1995" s="119"/>
      <c r="F1995" s="248"/>
      <c r="G1995" s="119"/>
      <c r="H1995" s="119"/>
      <c r="I1995" s="119"/>
      <c r="J1995" s="119"/>
      <c r="K1995" s="119"/>
      <c r="L1995" s="119"/>
      <c r="M1995" s="119"/>
      <c r="N1995" s="119"/>
      <c r="O1995" s="119"/>
      <c r="P1995" s="119"/>
      <c r="Q1995" s="119"/>
      <c r="R1995" s="119"/>
      <c r="S1995" s="119"/>
      <c r="T1995" s="119"/>
      <c r="U1995" s="119"/>
      <c r="V1995" s="119"/>
      <c r="W1995" s="119"/>
      <c r="X1995" s="119"/>
    </row>
    <row r="1996" spans="1:24" ht="21.75" customHeight="1" x14ac:dyDescent="0.25">
      <c r="A1996" s="201"/>
      <c r="B1996" s="119"/>
      <c r="C1996" s="119"/>
      <c r="D1996" s="201"/>
      <c r="E1996" s="119"/>
      <c r="F1996" s="248"/>
      <c r="G1996" s="119"/>
      <c r="H1996" s="119"/>
      <c r="I1996" s="119"/>
      <c r="J1996" s="119"/>
      <c r="K1996" s="119"/>
      <c r="L1996" s="119"/>
      <c r="M1996" s="119"/>
      <c r="N1996" s="119"/>
      <c r="O1996" s="119"/>
      <c r="P1996" s="119"/>
      <c r="Q1996" s="119"/>
      <c r="R1996" s="119"/>
      <c r="S1996" s="119"/>
      <c r="T1996" s="119"/>
      <c r="U1996" s="119"/>
      <c r="V1996" s="119"/>
      <c r="W1996" s="119"/>
      <c r="X1996" s="119"/>
    </row>
    <row r="1997" spans="1:24" ht="21.75" customHeight="1" x14ac:dyDescent="0.25">
      <c r="A1997" s="201"/>
      <c r="B1997" s="119"/>
      <c r="C1997" s="119"/>
      <c r="D1997" s="201"/>
      <c r="E1997" s="119"/>
      <c r="F1997" s="248"/>
      <c r="G1997" s="119"/>
      <c r="H1997" s="119"/>
      <c r="I1997" s="119"/>
      <c r="J1997" s="119"/>
      <c r="K1997" s="119"/>
      <c r="L1997" s="119"/>
      <c r="M1997" s="119"/>
      <c r="N1997" s="119"/>
      <c r="O1997" s="119"/>
      <c r="P1997" s="119"/>
      <c r="Q1997" s="119"/>
      <c r="R1997" s="119"/>
      <c r="S1997" s="119"/>
      <c r="T1997" s="119"/>
      <c r="U1997" s="119"/>
      <c r="V1997" s="119"/>
      <c r="W1997" s="119"/>
      <c r="X1997" s="119"/>
    </row>
    <row r="1998" spans="1:24" ht="21.75" customHeight="1" x14ac:dyDescent="0.25">
      <c r="A1998" s="201"/>
      <c r="B1998" s="119"/>
      <c r="C1998" s="119"/>
      <c r="D1998" s="201"/>
      <c r="E1998" s="119"/>
      <c r="F1998" s="248"/>
      <c r="G1998" s="119"/>
      <c r="H1998" s="119"/>
      <c r="I1998" s="119"/>
      <c r="J1998" s="119"/>
      <c r="K1998" s="119"/>
      <c r="L1998" s="119"/>
      <c r="M1998" s="119"/>
      <c r="N1998" s="119"/>
      <c r="O1998" s="119"/>
      <c r="P1998" s="119"/>
      <c r="Q1998" s="119"/>
      <c r="R1998" s="119"/>
      <c r="S1998" s="119"/>
      <c r="T1998" s="119"/>
      <c r="U1998" s="119"/>
      <c r="V1998" s="119"/>
      <c r="W1998" s="119"/>
      <c r="X1998" s="119"/>
    </row>
    <row r="1999" spans="1:24" ht="21.75" customHeight="1" x14ac:dyDescent="0.25">
      <c r="A1999" s="201"/>
      <c r="B1999" s="119"/>
      <c r="C1999" s="119"/>
      <c r="D1999" s="201"/>
      <c r="E1999" s="119"/>
      <c r="F1999" s="248"/>
      <c r="G1999" s="119"/>
      <c r="H1999" s="119"/>
      <c r="I1999" s="119"/>
      <c r="J1999" s="119"/>
      <c r="K1999" s="119"/>
      <c r="L1999" s="119"/>
      <c r="M1999" s="119"/>
      <c r="N1999" s="119"/>
      <c r="O1999" s="119"/>
      <c r="P1999" s="119"/>
      <c r="Q1999" s="119"/>
      <c r="R1999" s="119"/>
      <c r="S1999" s="119"/>
      <c r="T1999" s="119"/>
      <c r="U1999" s="119"/>
      <c r="V1999" s="119"/>
      <c r="W1999" s="119"/>
      <c r="X1999" s="119"/>
    </row>
    <row r="2000" spans="1:24" ht="21.75" customHeight="1" x14ac:dyDescent="0.25">
      <c r="A2000" s="201"/>
      <c r="B2000" s="119"/>
      <c r="C2000" s="119"/>
      <c r="D2000" s="201"/>
      <c r="E2000" s="119"/>
      <c r="F2000" s="248"/>
      <c r="G2000" s="119"/>
      <c r="H2000" s="119"/>
      <c r="I2000" s="119"/>
      <c r="J2000" s="119"/>
      <c r="K2000" s="119"/>
      <c r="L2000" s="119"/>
      <c r="M2000" s="119"/>
      <c r="N2000" s="119"/>
      <c r="O2000" s="119"/>
      <c r="P2000" s="119"/>
      <c r="Q2000" s="119"/>
      <c r="R2000" s="119"/>
      <c r="S2000" s="119"/>
      <c r="T2000" s="119"/>
      <c r="U2000" s="119"/>
      <c r="V2000" s="119"/>
      <c r="W2000" s="119"/>
      <c r="X2000" s="119"/>
    </row>
    <row r="2001" spans="1:24" ht="21.75" customHeight="1" x14ac:dyDescent="0.25">
      <c r="A2001" s="201"/>
      <c r="B2001" s="119"/>
      <c r="C2001" s="119"/>
      <c r="D2001" s="201"/>
      <c r="E2001" s="119"/>
      <c r="F2001" s="248"/>
      <c r="G2001" s="119"/>
      <c r="H2001" s="119"/>
      <c r="I2001" s="119"/>
      <c r="J2001" s="119"/>
      <c r="K2001" s="119"/>
      <c r="L2001" s="119"/>
      <c r="M2001" s="119"/>
      <c r="N2001" s="119"/>
      <c r="O2001" s="119"/>
      <c r="P2001" s="119"/>
      <c r="Q2001" s="119"/>
      <c r="R2001" s="119"/>
      <c r="S2001" s="119"/>
      <c r="T2001" s="119"/>
      <c r="U2001" s="119"/>
      <c r="V2001" s="119"/>
      <c r="W2001" s="119"/>
      <c r="X2001" s="119"/>
    </row>
    <row r="2002" spans="1:24" ht="21.75" customHeight="1" x14ac:dyDescent="0.25">
      <c r="A2002" s="201"/>
      <c r="B2002" s="119"/>
      <c r="C2002" s="119"/>
      <c r="D2002" s="201"/>
      <c r="E2002" s="119"/>
      <c r="F2002" s="248"/>
      <c r="G2002" s="119"/>
      <c r="H2002" s="119"/>
      <c r="I2002" s="119"/>
      <c r="J2002" s="119"/>
      <c r="K2002" s="119"/>
      <c r="L2002" s="119"/>
      <c r="M2002" s="119"/>
      <c r="N2002" s="119"/>
      <c r="O2002" s="119"/>
      <c r="P2002" s="119"/>
      <c r="Q2002" s="119"/>
      <c r="R2002" s="119"/>
      <c r="S2002" s="119"/>
      <c r="T2002" s="119"/>
      <c r="U2002" s="119"/>
      <c r="V2002" s="119"/>
      <c r="W2002" s="119"/>
      <c r="X2002" s="119"/>
    </row>
    <row r="2003" spans="1:24" ht="21.75" customHeight="1" x14ac:dyDescent="0.25">
      <c r="A2003" s="201"/>
      <c r="B2003" s="119"/>
      <c r="C2003" s="119"/>
      <c r="D2003" s="201"/>
      <c r="E2003" s="119"/>
      <c r="F2003" s="248"/>
      <c r="G2003" s="119"/>
      <c r="H2003" s="119"/>
      <c r="I2003" s="119"/>
      <c r="J2003" s="119"/>
      <c r="K2003" s="119"/>
      <c r="L2003" s="119"/>
      <c r="M2003" s="119"/>
      <c r="N2003" s="119"/>
      <c r="O2003" s="119"/>
      <c r="P2003" s="119"/>
      <c r="Q2003" s="119"/>
      <c r="R2003" s="119"/>
      <c r="S2003" s="119"/>
      <c r="T2003" s="119"/>
      <c r="U2003" s="119"/>
      <c r="V2003" s="119"/>
      <c r="W2003" s="119"/>
      <c r="X2003" s="119"/>
    </row>
    <row r="2004" spans="1:24" ht="21.75" customHeight="1" x14ac:dyDescent="0.25">
      <c r="A2004" s="201"/>
      <c r="B2004" s="119"/>
      <c r="C2004" s="119"/>
      <c r="D2004" s="201"/>
      <c r="E2004" s="119"/>
      <c r="F2004" s="248"/>
      <c r="G2004" s="119"/>
      <c r="H2004" s="119"/>
      <c r="I2004" s="119"/>
      <c r="J2004" s="119"/>
      <c r="K2004" s="119"/>
      <c r="L2004" s="119"/>
      <c r="M2004" s="119"/>
      <c r="N2004" s="119"/>
      <c r="O2004" s="119"/>
      <c r="P2004" s="119"/>
      <c r="Q2004" s="119"/>
      <c r="R2004" s="119"/>
      <c r="S2004" s="119"/>
      <c r="T2004" s="119"/>
      <c r="U2004" s="119"/>
      <c r="V2004" s="119"/>
      <c r="W2004" s="119"/>
      <c r="X2004" s="119"/>
    </row>
    <row r="2005" spans="1:24" ht="21.75" customHeight="1" x14ac:dyDescent="0.25">
      <c r="A2005" s="201"/>
      <c r="B2005" s="119"/>
      <c r="C2005" s="119"/>
      <c r="D2005" s="201"/>
      <c r="E2005" s="119"/>
      <c r="F2005" s="248"/>
      <c r="G2005" s="119"/>
      <c r="H2005" s="119"/>
      <c r="I2005" s="119"/>
      <c r="J2005" s="119"/>
      <c r="K2005" s="119"/>
      <c r="L2005" s="119"/>
      <c r="M2005" s="119"/>
      <c r="N2005" s="119"/>
      <c r="O2005" s="119"/>
      <c r="P2005" s="119"/>
      <c r="Q2005" s="119"/>
      <c r="R2005" s="119"/>
      <c r="S2005" s="119"/>
      <c r="T2005" s="119"/>
      <c r="U2005" s="119"/>
      <c r="V2005" s="119"/>
      <c r="W2005" s="119"/>
      <c r="X2005" s="119"/>
    </row>
    <row r="2006" spans="1:24" ht="21.75" customHeight="1" x14ac:dyDescent="0.25">
      <c r="A2006" s="201"/>
      <c r="B2006" s="119"/>
      <c r="C2006" s="119"/>
      <c r="D2006" s="201"/>
      <c r="E2006" s="119"/>
      <c r="F2006" s="248"/>
      <c r="G2006" s="119"/>
      <c r="H2006" s="119"/>
      <c r="I2006" s="119"/>
      <c r="J2006" s="119"/>
      <c r="K2006" s="119"/>
      <c r="L2006" s="119"/>
      <c r="M2006" s="119"/>
      <c r="N2006" s="119"/>
      <c r="O2006" s="119"/>
      <c r="P2006" s="119"/>
      <c r="Q2006" s="119"/>
      <c r="R2006" s="119"/>
      <c r="S2006" s="119"/>
      <c r="T2006" s="119"/>
      <c r="U2006" s="119"/>
      <c r="V2006" s="119"/>
      <c r="W2006" s="119"/>
      <c r="X2006" s="119"/>
    </row>
    <row r="2007" spans="1:24" ht="21.75" customHeight="1" x14ac:dyDescent="0.25">
      <c r="A2007" s="201"/>
      <c r="B2007" s="119"/>
      <c r="C2007" s="119"/>
      <c r="D2007" s="201"/>
      <c r="E2007" s="119"/>
      <c r="F2007" s="248"/>
      <c r="G2007" s="119"/>
      <c r="H2007" s="119"/>
      <c r="I2007" s="119"/>
      <c r="J2007" s="119"/>
      <c r="K2007" s="119"/>
      <c r="L2007" s="119"/>
      <c r="M2007" s="119"/>
      <c r="N2007" s="119"/>
      <c r="O2007" s="119"/>
      <c r="P2007" s="119"/>
      <c r="Q2007" s="119"/>
      <c r="R2007" s="119"/>
      <c r="S2007" s="119"/>
      <c r="T2007" s="119"/>
      <c r="U2007" s="119"/>
      <c r="V2007" s="119"/>
      <c r="W2007" s="119"/>
      <c r="X2007" s="119"/>
    </row>
    <row r="2008" spans="1:24" ht="21.75" customHeight="1" x14ac:dyDescent="0.25">
      <c r="A2008" s="201"/>
      <c r="B2008" s="119"/>
      <c r="C2008" s="119"/>
      <c r="D2008" s="201"/>
      <c r="E2008" s="119"/>
      <c r="F2008" s="248"/>
      <c r="G2008" s="119"/>
      <c r="H2008" s="119"/>
      <c r="I2008" s="119"/>
      <c r="J2008" s="119"/>
      <c r="K2008" s="119"/>
      <c r="L2008" s="119"/>
      <c r="M2008" s="119"/>
      <c r="N2008" s="119"/>
      <c r="O2008" s="119"/>
      <c r="P2008" s="119"/>
      <c r="Q2008" s="119"/>
      <c r="R2008" s="119"/>
      <c r="S2008" s="119"/>
      <c r="T2008" s="119"/>
      <c r="U2008" s="119"/>
      <c r="V2008" s="119"/>
      <c r="W2008" s="119"/>
      <c r="X2008" s="119"/>
    </row>
    <row r="2009" spans="1:24" ht="21.75" customHeight="1" x14ac:dyDescent="0.25">
      <c r="A2009" s="201"/>
      <c r="B2009" s="119"/>
      <c r="C2009" s="119"/>
      <c r="D2009" s="201"/>
      <c r="E2009" s="119"/>
      <c r="F2009" s="248"/>
      <c r="G2009" s="119"/>
      <c r="H2009" s="119"/>
      <c r="I2009" s="119"/>
      <c r="J2009" s="119"/>
      <c r="K2009" s="119"/>
      <c r="L2009" s="119"/>
      <c r="M2009" s="119"/>
      <c r="N2009" s="119"/>
      <c r="O2009" s="119"/>
      <c r="P2009" s="119"/>
      <c r="Q2009" s="119"/>
      <c r="R2009" s="119"/>
      <c r="S2009" s="119"/>
      <c r="T2009" s="119"/>
      <c r="U2009" s="119"/>
      <c r="V2009" s="119"/>
      <c r="W2009" s="119"/>
      <c r="X2009" s="119"/>
    </row>
    <row r="2010" spans="1:24" ht="21.75" customHeight="1" x14ac:dyDescent="0.25">
      <c r="A2010" s="201"/>
      <c r="B2010" s="119"/>
      <c r="C2010" s="119"/>
      <c r="D2010" s="201"/>
      <c r="E2010" s="119"/>
      <c r="F2010" s="248"/>
      <c r="G2010" s="119"/>
      <c r="H2010" s="119"/>
      <c r="I2010" s="119"/>
      <c r="J2010" s="119"/>
      <c r="K2010" s="119"/>
      <c r="L2010" s="119"/>
      <c r="M2010" s="119"/>
      <c r="N2010" s="119"/>
      <c r="O2010" s="119"/>
      <c r="P2010" s="119"/>
      <c r="Q2010" s="119"/>
      <c r="R2010" s="119"/>
      <c r="S2010" s="119"/>
      <c r="T2010" s="119"/>
      <c r="U2010" s="119"/>
      <c r="V2010" s="119"/>
      <c r="W2010" s="119"/>
      <c r="X2010" s="119"/>
    </row>
    <row r="2011" spans="1:24" ht="21.75" customHeight="1" x14ac:dyDescent="0.25">
      <c r="A2011" s="201"/>
      <c r="B2011" s="119"/>
      <c r="C2011" s="119"/>
      <c r="D2011" s="201"/>
      <c r="E2011" s="119"/>
      <c r="F2011" s="248"/>
      <c r="G2011" s="119"/>
      <c r="H2011" s="119"/>
      <c r="I2011" s="119"/>
      <c r="J2011" s="119"/>
      <c r="K2011" s="119"/>
      <c r="L2011" s="119"/>
      <c r="M2011" s="119"/>
      <c r="N2011" s="119"/>
      <c r="O2011" s="119"/>
      <c r="P2011" s="119"/>
      <c r="Q2011" s="119"/>
      <c r="R2011" s="119"/>
      <c r="S2011" s="119"/>
      <c r="T2011" s="119"/>
      <c r="U2011" s="119"/>
      <c r="V2011" s="119"/>
      <c r="W2011" s="119"/>
      <c r="X2011" s="119"/>
    </row>
    <row r="2012" spans="1:24" ht="21.75" customHeight="1" x14ac:dyDescent="0.25">
      <c r="A2012" s="201"/>
      <c r="B2012" s="119"/>
      <c r="C2012" s="119"/>
      <c r="D2012" s="201"/>
      <c r="E2012" s="119"/>
      <c r="F2012" s="248"/>
      <c r="G2012" s="119"/>
      <c r="H2012" s="119"/>
      <c r="I2012" s="119"/>
      <c r="J2012" s="119"/>
      <c r="K2012" s="119"/>
      <c r="L2012" s="119"/>
      <c r="M2012" s="119"/>
      <c r="N2012" s="119"/>
      <c r="O2012" s="119"/>
      <c r="P2012" s="119"/>
      <c r="Q2012" s="119"/>
      <c r="R2012" s="119"/>
      <c r="S2012" s="119"/>
      <c r="T2012" s="119"/>
      <c r="U2012" s="119"/>
      <c r="V2012" s="119"/>
      <c r="W2012" s="119"/>
      <c r="X2012" s="119"/>
    </row>
    <row r="2013" spans="1:24" ht="21.75" customHeight="1" x14ac:dyDescent="0.25">
      <c r="A2013" s="201"/>
      <c r="B2013" s="119"/>
      <c r="C2013" s="119"/>
      <c r="D2013" s="201"/>
      <c r="E2013" s="119"/>
      <c r="F2013" s="248"/>
      <c r="G2013" s="119"/>
      <c r="H2013" s="119"/>
      <c r="I2013" s="119"/>
      <c r="J2013" s="119"/>
      <c r="K2013" s="119"/>
      <c r="L2013" s="119"/>
      <c r="M2013" s="119"/>
      <c r="N2013" s="119"/>
      <c r="O2013" s="119"/>
      <c r="P2013" s="119"/>
      <c r="Q2013" s="119"/>
      <c r="R2013" s="119"/>
      <c r="S2013" s="119"/>
      <c r="T2013" s="119"/>
      <c r="U2013" s="119"/>
      <c r="V2013" s="119"/>
      <c r="W2013" s="119"/>
      <c r="X2013" s="119"/>
    </row>
    <row r="2014" spans="1:24" ht="21.75" customHeight="1" x14ac:dyDescent="0.25">
      <c r="A2014" s="201"/>
      <c r="B2014" s="119"/>
      <c r="C2014" s="119"/>
      <c r="D2014" s="201"/>
      <c r="E2014" s="119"/>
      <c r="F2014" s="248"/>
      <c r="G2014" s="119"/>
      <c r="H2014" s="119"/>
      <c r="I2014" s="119"/>
      <c r="J2014" s="119"/>
      <c r="K2014" s="119"/>
      <c r="L2014" s="119"/>
      <c r="M2014" s="119"/>
      <c r="N2014" s="119"/>
      <c r="O2014" s="119"/>
      <c r="P2014" s="119"/>
      <c r="Q2014" s="119"/>
      <c r="R2014" s="119"/>
      <c r="S2014" s="119"/>
      <c r="T2014" s="119"/>
      <c r="U2014" s="119"/>
      <c r="V2014" s="119"/>
      <c r="W2014" s="119"/>
      <c r="X2014" s="119"/>
    </row>
    <row r="2015" spans="1:24" ht="21.75" customHeight="1" x14ac:dyDescent="0.25">
      <c r="A2015" s="201"/>
      <c r="B2015" s="119"/>
      <c r="C2015" s="119"/>
      <c r="D2015" s="201"/>
      <c r="E2015" s="119"/>
      <c r="F2015" s="248"/>
      <c r="G2015" s="119"/>
      <c r="H2015" s="119"/>
      <c r="I2015" s="119"/>
      <c r="J2015" s="119"/>
      <c r="K2015" s="119"/>
      <c r="L2015" s="119"/>
      <c r="M2015" s="119"/>
      <c r="N2015" s="119"/>
      <c r="O2015" s="119"/>
      <c r="P2015" s="119"/>
      <c r="Q2015" s="119"/>
      <c r="R2015" s="119"/>
      <c r="S2015" s="119"/>
      <c r="T2015" s="119"/>
      <c r="U2015" s="119"/>
      <c r="V2015" s="119"/>
      <c r="W2015" s="119"/>
      <c r="X2015" s="119"/>
    </row>
    <row r="2016" spans="1:24" ht="21.75" customHeight="1" x14ac:dyDescent="0.25">
      <c r="A2016" s="201"/>
      <c r="B2016" s="119"/>
      <c r="C2016" s="119"/>
      <c r="D2016" s="201"/>
      <c r="E2016" s="119"/>
      <c r="F2016" s="248"/>
      <c r="G2016" s="119"/>
      <c r="H2016" s="119"/>
      <c r="I2016" s="119"/>
      <c r="J2016" s="119"/>
      <c r="K2016" s="119"/>
      <c r="L2016" s="119"/>
      <c r="M2016" s="119"/>
      <c r="N2016" s="119"/>
      <c r="O2016" s="119"/>
      <c r="P2016" s="119"/>
      <c r="Q2016" s="119"/>
      <c r="R2016" s="119"/>
      <c r="S2016" s="119"/>
      <c r="T2016" s="119"/>
      <c r="U2016" s="119"/>
      <c r="V2016" s="119"/>
      <c r="W2016" s="119"/>
      <c r="X2016" s="119"/>
    </row>
    <row r="2017" spans="1:24" ht="21.75" customHeight="1" x14ac:dyDescent="0.25">
      <c r="A2017" s="201"/>
      <c r="B2017" s="119"/>
      <c r="C2017" s="119"/>
      <c r="D2017" s="201"/>
      <c r="E2017" s="119"/>
      <c r="F2017" s="248"/>
      <c r="G2017" s="119"/>
      <c r="H2017" s="119"/>
      <c r="I2017" s="119"/>
      <c r="J2017" s="119"/>
      <c r="K2017" s="119"/>
      <c r="L2017" s="119"/>
      <c r="M2017" s="119"/>
      <c r="N2017" s="119"/>
      <c r="O2017" s="119"/>
      <c r="P2017" s="119"/>
      <c r="Q2017" s="119"/>
      <c r="R2017" s="119"/>
      <c r="S2017" s="119"/>
      <c r="T2017" s="119"/>
      <c r="U2017" s="119"/>
      <c r="V2017" s="119"/>
      <c r="W2017" s="119"/>
      <c r="X2017" s="119"/>
    </row>
    <row r="2018" spans="1:24" ht="21.75" customHeight="1" x14ac:dyDescent="0.25">
      <c r="A2018" s="201"/>
      <c r="B2018" s="119"/>
      <c r="C2018" s="119"/>
      <c r="D2018" s="201"/>
      <c r="E2018" s="119"/>
      <c r="F2018" s="248"/>
      <c r="G2018" s="119"/>
      <c r="H2018" s="119"/>
      <c r="I2018" s="119"/>
      <c r="J2018" s="119"/>
      <c r="K2018" s="119"/>
      <c r="L2018" s="119"/>
      <c r="M2018" s="119"/>
      <c r="N2018" s="119"/>
      <c r="O2018" s="119"/>
      <c r="P2018" s="119"/>
      <c r="Q2018" s="119"/>
      <c r="R2018" s="119"/>
      <c r="S2018" s="119"/>
      <c r="T2018" s="119"/>
      <c r="U2018" s="119"/>
      <c r="V2018" s="119"/>
      <c r="W2018" s="119"/>
      <c r="X2018" s="119"/>
    </row>
    <row r="2019" spans="1:24" ht="21.75" customHeight="1" x14ac:dyDescent="0.25">
      <c r="A2019" s="201"/>
      <c r="B2019" s="119"/>
      <c r="C2019" s="119"/>
      <c r="D2019" s="201"/>
      <c r="E2019" s="119"/>
      <c r="F2019" s="248"/>
      <c r="G2019" s="119"/>
      <c r="H2019" s="119"/>
      <c r="I2019" s="119"/>
      <c r="J2019" s="119"/>
      <c r="K2019" s="119"/>
      <c r="L2019" s="119"/>
      <c r="M2019" s="119"/>
      <c r="N2019" s="119"/>
      <c r="O2019" s="119"/>
      <c r="P2019" s="119"/>
      <c r="Q2019" s="119"/>
      <c r="R2019" s="119"/>
      <c r="S2019" s="119"/>
      <c r="T2019" s="119"/>
      <c r="U2019" s="119"/>
      <c r="V2019" s="119"/>
      <c r="W2019" s="119"/>
      <c r="X2019" s="119"/>
    </row>
    <row r="2020" spans="1:24" ht="21.75" customHeight="1" x14ac:dyDescent="0.25">
      <c r="A2020" s="201"/>
      <c r="B2020" s="119"/>
      <c r="C2020" s="119"/>
      <c r="D2020" s="201"/>
      <c r="E2020" s="119"/>
      <c r="F2020" s="248"/>
      <c r="G2020" s="119"/>
      <c r="H2020" s="119"/>
      <c r="I2020" s="119"/>
      <c r="J2020" s="119"/>
      <c r="K2020" s="119"/>
      <c r="L2020" s="119"/>
      <c r="M2020" s="119"/>
      <c r="N2020" s="119"/>
      <c r="O2020" s="119"/>
      <c r="P2020" s="119"/>
      <c r="Q2020" s="119"/>
      <c r="R2020" s="119"/>
      <c r="S2020" s="119"/>
      <c r="T2020" s="119"/>
      <c r="U2020" s="119"/>
      <c r="V2020" s="119"/>
      <c r="W2020" s="119"/>
      <c r="X2020" s="119"/>
    </row>
    <row r="2021" spans="1:24" ht="21.75" customHeight="1" x14ac:dyDescent="0.25">
      <c r="A2021" s="201"/>
      <c r="B2021" s="119"/>
      <c r="C2021" s="119"/>
      <c r="D2021" s="201"/>
      <c r="E2021" s="119"/>
      <c r="F2021" s="248"/>
      <c r="G2021" s="119"/>
      <c r="H2021" s="119"/>
      <c r="I2021" s="119"/>
      <c r="J2021" s="119"/>
      <c r="K2021" s="119"/>
      <c r="L2021" s="119"/>
      <c r="M2021" s="119"/>
      <c r="N2021" s="119"/>
      <c r="O2021" s="119"/>
      <c r="P2021" s="119"/>
      <c r="Q2021" s="119"/>
      <c r="R2021" s="119"/>
      <c r="S2021" s="119"/>
      <c r="T2021" s="119"/>
      <c r="U2021" s="119"/>
      <c r="V2021" s="119"/>
      <c r="W2021" s="119"/>
      <c r="X2021" s="119"/>
    </row>
    <row r="2022" spans="1:24" ht="21.75" customHeight="1" x14ac:dyDescent="0.25">
      <c r="A2022" s="201"/>
      <c r="B2022" s="119"/>
      <c r="C2022" s="119"/>
      <c r="D2022" s="201"/>
      <c r="E2022" s="119"/>
      <c r="F2022" s="248"/>
      <c r="G2022" s="119"/>
      <c r="H2022" s="119"/>
      <c r="I2022" s="119"/>
      <c r="J2022" s="119"/>
      <c r="K2022" s="119"/>
      <c r="L2022" s="119"/>
      <c r="M2022" s="119"/>
      <c r="N2022" s="119"/>
      <c r="O2022" s="119"/>
      <c r="P2022" s="119"/>
      <c r="Q2022" s="119"/>
      <c r="R2022" s="119"/>
      <c r="S2022" s="119"/>
      <c r="T2022" s="119"/>
      <c r="U2022" s="119"/>
      <c r="V2022" s="119"/>
      <c r="W2022" s="119"/>
      <c r="X2022" s="119"/>
    </row>
    <row r="2023" spans="1:24" ht="21.75" customHeight="1" x14ac:dyDescent="0.25">
      <c r="A2023" s="201"/>
      <c r="B2023" s="119"/>
      <c r="C2023" s="119"/>
      <c r="D2023" s="201"/>
      <c r="E2023" s="119"/>
      <c r="F2023" s="248"/>
      <c r="G2023" s="119"/>
      <c r="H2023" s="119"/>
      <c r="I2023" s="119"/>
      <c r="J2023" s="119"/>
      <c r="K2023" s="119"/>
      <c r="L2023" s="119"/>
      <c r="M2023" s="119"/>
      <c r="N2023" s="119"/>
      <c r="O2023" s="119"/>
      <c r="P2023" s="119"/>
      <c r="Q2023" s="119"/>
      <c r="R2023" s="119"/>
      <c r="S2023" s="119"/>
      <c r="T2023" s="119"/>
      <c r="U2023" s="119"/>
      <c r="V2023" s="119"/>
      <c r="W2023" s="119"/>
      <c r="X2023" s="119"/>
    </row>
    <row r="2024" spans="1:24" ht="21.75" customHeight="1" x14ac:dyDescent="0.25">
      <c r="A2024" s="201"/>
      <c r="B2024" s="119"/>
      <c r="C2024" s="119"/>
      <c r="D2024" s="201"/>
      <c r="E2024" s="119"/>
      <c r="F2024" s="248"/>
      <c r="G2024" s="119"/>
      <c r="H2024" s="119"/>
      <c r="I2024" s="119"/>
      <c r="J2024" s="119"/>
      <c r="K2024" s="119"/>
      <c r="L2024" s="119"/>
      <c r="M2024" s="119"/>
      <c r="N2024" s="119"/>
      <c r="O2024" s="119"/>
      <c r="P2024" s="119"/>
      <c r="Q2024" s="119"/>
      <c r="R2024" s="119"/>
      <c r="S2024" s="119"/>
      <c r="T2024" s="119"/>
      <c r="U2024" s="119"/>
      <c r="V2024" s="119"/>
      <c r="W2024" s="119"/>
      <c r="X2024" s="119"/>
    </row>
    <row r="2025" spans="1:24" ht="21.75" customHeight="1" x14ac:dyDescent="0.25">
      <c r="A2025" s="201"/>
      <c r="B2025" s="119"/>
      <c r="C2025" s="119"/>
      <c r="D2025" s="201"/>
      <c r="E2025" s="119"/>
      <c r="F2025" s="248"/>
      <c r="G2025" s="119"/>
      <c r="H2025" s="119"/>
      <c r="I2025" s="119"/>
      <c r="J2025" s="119"/>
      <c r="K2025" s="119"/>
      <c r="L2025" s="119"/>
      <c r="M2025" s="119"/>
      <c r="N2025" s="119"/>
      <c r="O2025" s="119"/>
      <c r="P2025" s="119"/>
      <c r="Q2025" s="119"/>
      <c r="R2025" s="119"/>
      <c r="S2025" s="119"/>
      <c r="T2025" s="119"/>
      <c r="U2025" s="119"/>
      <c r="V2025" s="119"/>
      <c r="W2025" s="119"/>
      <c r="X2025" s="119"/>
    </row>
    <row r="2026" spans="1:24" ht="21.75" customHeight="1" x14ac:dyDescent="0.25">
      <c r="A2026" s="201"/>
      <c r="B2026" s="119"/>
      <c r="C2026" s="119"/>
      <c r="D2026" s="201"/>
      <c r="E2026" s="119"/>
      <c r="F2026" s="248"/>
      <c r="G2026" s="119"/>
      <c r="H2026" s="119"/>
      <c r="I2026" s="119"/>
      <c r="J2026" s="119"/>
      <c r="K2026" s="119"/>
      <c r="L2026" s="119"/>
      <c r="M2026" s="119"/>
      <c r="N2026" s="119"/>
      <c r="O2026" s="119"/>
      <c r="P2026" s="119"/>
      <c r="Q2026" s="119"/>
      <c r="R2026" s="119"/>
      <c r="S2026" s="119"/>
      <c r="T2026" s="119"/>
      <c r="U2026" s="119"/>
      <c r="V2026" s="119"/>
      <c r="W2026" s="119"/>
      <c r="X2026" s="119"/>
    </row>
    <row r="2027" spans="1:24" ht="21.75" customHeight="1" x14ac:dyDescent="0.25">
      <c r="A2027" s="201"/>
      <c r="B2027" s="119"/>
      <c r="C2027" s="119"/>
      <c r="D2027" s="201"/>
      <c r="E2027" s="119"/>
      <c r="F2027" s="248"/>
      <c r="G2027" s="119"/>
      <c r="H2027" s="119"/>
      <c r="I2027" s="119"/>
      <c r="J2027" s="119"/>
      <c r="K2027" s="119"/>
      <c r="L2027" s="119"/>
      <c r="M2027" s="119"/>
      <c r="N2027" s="119"/>
      <c r="O2027" s="119"/>
      <c r="P2027" s="119"/>
      <c r="Q2027" s="119"/>
      <c r="R2027" s="119"/>
      <c r="S2027" s="119"/>
      <c r="T2027" s="119"/>
      <c r="U2027" s="119"/>
      <c r="V2027" s="119"/>
      <c r="W2027" s="119"/>
      <c r="X2027" s="119"/>
    </row>
    <row r="2028" spans="1:24" ht="21.75" customHeight="1" x14ac:dyDescent="0.25">
      <c r="A2028" s="201"/>
      <c r="B2028" s="119"/>
      <c r="C2028" s="119"/>
      <c r="D2028" s="201"/>
      <c r="E2028" s="119"/>
      <c r="F2028" s="248"/>
      <c r="G2028" s="119"/>
      <c r="H2028" s="119"/>
      <c r="I2028" s="119"/>
      <c r="J2028" s="119"/>
      <c r="K2028" s="119"/>
      <c r="L2028" s="119"/>
      <c r="M2028" s="119"/>
      <c r="N2028" s="119"/>
      <c r="O2028" s="119"/>
      <c r="P2028" s="119"/>
      <c r="Q2028" s="119"/>
      <c r="R2028" s="119"/>
      <c r="S2028" s="119"/>
      <c r="T2028" s="119"/>
      <c r="U2028" s="119"/>
      <c r="V2028" s="119"/>
      <c r="W2028" s="119"/>
      <c r="X2028" s="119"/>
    </row>
    <row r="2029" spans="1:24" ht="21.75" customHeight="1" x14ac:dyDescent="0.25">
      <c r="A2029" s="201"/>
      <c r="B2029" s="119"/>
      <c r="C2029" s="119"/>
      <c r="D2029" s="201"/>
      <c r="E2029" s="119"/>
      <c r="F2029" s="248"/>
      <c r="G2029" s="119"/>
      <c r="H2029" s="119"/>
      <c r="I2029" s="119"/>
      <c r="J2029" s="119"/>
      <c r="K2029" s="119"/>
      <c r="L2029" s="119"/>
      <c r="M2029" s="119"/>
      <c r="N2029" s="119"/>
      <c r="O2029" s="119"/>
      <c r="P2029" s="119"/>
      <c r="Q2029" s="119"/>
      <c r="R2029" s="119"/>
      <c r="S2029" s="119"/>
      <c r="T2029" s="119"/>
      <c r="U2029" s="119"/>
      <c r="V2029" s="119"/>
      <c r="W2029" s="119"/>
      <c r="X2029" s="119"/>
    </row>
    <row r="2030" spans="1:24" ht="21.75" customHeight="1" x14ac:dyDescent="0.25">
      <c r="A2030" s="201"/>
      <c r="B2030" s="119"/>
      <c r="C2030" s="119"/>
      <c r="D2030" s="201"/>
      <c r="E2030" s="119"/>
      <c r="F2030" s="248"/>
      <c r="G2030" s="119"/>
      <c r="H2030" s="119"/>
      <c r="I2030" s="119"/>
      <c r="J2030" s="119"/>
      <c r="K2030" s="119"/>
      <c r="L2030" s="119"/>
      <c r="M2030" s="119"/>
      <c r="N2030" s="119"/>
      <c r="O2030" s="119"/>
      <c r="P2030" s="119"/>
      <c r="Q2030" s="119"/>
      <c r="R2030" s="119"/>
      <c r="S2030" s="119"/>
      <c r="T2030" s="119"/>
      <c r="U2030" s="119"/>
      <c r="V2030" s="119"/>
      <c r="W2030" s="119"/>
      <c r="X2030" s="119"/>
    </row>
    <row r="2031" spans="1:24" ht="21.75" customHeight="1" x14ac:dyDescent="0.25">
      <c r="A2031" s="201"/>
      <c r="B2031" s="119"/>
      <c r="C2031" s="119"/>
      <c r="D2031" s="201"/>
      <c r="E2031" s="119"/>
      <c r="F2031" s="248"/>
      <c r="G2031" s="119"/>
      <c r="H2031" s="119"/>
      <c r="I2031" s="119"/>
      <c r="J2031" s="119"/>
      <c r="K2031" s="119"/>
      <c r="L2031" s="119"/>
      <c r="M2031" s="119"/>
      <c r="N2031" s="119"/>
      <c r="O2031" s="119"/>
      <c r="P2031" s="119"/>
      <c r="Q2031" s="119"/>
      <c r="R2031" s="119"/>
      <c r="S2031" s="119"/>
      <c r="T2031" s="119"/>
      <c r="U2031" s="119"/>
      <c r="V2031" s="119"/>
      <c r="W2031" s="119"/>
      <c r="X2031" s="119"/>
    </row>
    <row r="2032" spans="1:24" ht="21.75" customHeight="1" x14ac:dyDescent="0.25">
      <c r="A2032" s="201"/>
      <c r="B2032" s="119"/>
      <c r="C2032" s="119"/>
      <c r="D2032" s="201"/>
      <c r="E2032" s="119"/>
      <c r="F2032" s="248"/>
      <c r="G2032" s="119"/>
      <c r="H2032" s="119"/>
      <c r="I2032" s="119"/>
      <c r="J2032" s="119"/>
      <c r="K2032" s="119"/>
      <c r="L2032" s="119"/>
      <c r="M2032" s="119"/>
      <c r="N2032" s="119"/>
      <c r="O2032" s="119"/>
      <c r="P2032" s="119"/>
      <c r="Q2032" s="119"/>
      <c r="R2032" s="119"/>
      <c r="S2032" s="119"/>
      <c r="T2032" s="119"/>
      <c r="U2032" s="119"/>
      <c r="V2032" s="119"/>
      <c r="W2032" s="119"/>
      <c r="X2032" s="119"/>
    </row>
    <row r="2033" spans="1:24" ht="21.75" customHeight="1" x14ac:dyDescent="0.25">
      <c r="A2033" s="201"/>
      <c r="B2033" s="119"/>
      <c r="C2033" s="119"/>
      <c r="D2033" s="201"/>
      <c r="E2033" s="119"/>
      <c r="F2033" s="248"/>
      <c r="G2033" s="119"/>
      <c r="H2033" s="119"/>
      <c r="I2033" s="119"/>
      <c r="J2033" s="119"/>
      <c r="K2033" s="119"/>
      <c r="L2033" s="119"/>
      <c r="M2033" s="119"/>
      <c r="N2033" s="119"/>
      <c r="O2033" s="119"/>
      <c r="P2033" s="119"/>
      <c r="Q2033" s="119"/>
      <c r="R2033" s="119"/>
      <c r="S2033" s="119"/>
      <c r="T2033" s="119"/>
      <c r="U2033" s="119"/>
      <c r="V2033" s="119"/>
      <c r="W2033" s="119"/>
      <c r="X2033" s="119"/>
    </row>
    <row r="2034" spans="1:24" ht="21.75" customHeight="1" x14ac:dyDescent="0.25">
      <c r="A2034" s="201"/>
      <c r="B2034" s="119"/>
      <c r="C2034" s="119"/>
      <c r="D2034" s="201"/>
      <c r="E2034" s="119"/>
      <c r="F2034" s="248"/>
      <c r="G2034" s="119"/>
      <c r="H2034" s="119"/>
      <c r="I2034" s="119"/>
      <c r="J2034" s="119"/>
      <c r="K2034" s="119"/>
      <c r="L2034" s="119"/>
      <c r="M2034" s="119"/>
      <c r="N2034" s="119"/>
      <c r="O2034" s="119"/>
      <c r="P2034" s="119"/>
      <c r="Q2034" s="119"/>
      <c r="R2034" s="119"/>
      <c r="S2034" s="119"/>
      <c r="T2034" s="119"/>
      <c r="U2034" s="119"/>
      <c r="V2034" s="119"/>
      <c r="W2034" s="119"/>
      <c r="X2034" s="119"/>
    </row>
    <row r="2035" spans="1:24" ht="21.75" customHeight="1" x14ac:dyDescent="0.25">
      <c r="A2035" s="201"/>
      <c r="B2035" s="119"/>
      <c r="C2035" s="119"/>
      <c r="D2035" s="201"/>
      <c r="E2035" s="119"/>
      <c r="F2035" s="248"/>
      <c r="G2035" s="119"/>
      <c r="H2035" s="119"/>
      <c r="I2035" s="119"/>
      <c r="J2035" s="119"/>
      <c r="K2035" s="119"/>
      <c r="L2035" s="119"/>
      <c r="M2035" s="119"/>
      <c r="N2035" s="119"/>
      <c r="O2035" s="119"/>
      <c r="P2035" s="119"/>
      <c r="Q2035" s="119"/>
      <c r="R2035" s="119"/>
      <c r="S2035" s="119"/>
      <c r="T2035" s="119"/>
      <c r="U2035" s="119"/>
      <c r="V2035" s="119"/>
      <c r="W2035" s="119"/>
      <c r="X2035" s="119"/>
    </row>
    <row r="2036" spans="1:24" ht="21.75" customHeight="1" x14ac:dyDescent="0.25">
      <c r="A2036" s="201"/>
      <c r="B2036" s="119"/>
      <c r="C2036" s="119"/>
      <c r="D2036" s="201"/>
      <c r="E2036" s="119"/>
      <c r="F2036" s="248"/>
      <c r="G2036" s="119"/>
      <c r="H2036" s="119"/>
      <c r="I2036" s="119"/>
      <c r="J2036" s="119"/>
      <c r="K2036" s="119"/>
      <c r="L2036" s="119"/>
      <c r="M2036" s="119"/>
      <c r="N2036" s="119"/>
      <c r="O2036" s="119"/>
      <c r="P2036" s="119"/>
      <c r="Q2036" s="119"/>
      <c r="R2036" s="119"/>
      <c r="S2036" s="119"/>
      <c r="T2036" s="119"/>
      <c r="U2036" s="119"/>
      <c r="V2036" s="119"/>
      <c r="W2036" s="119"/>
      <c r="X2036" s="119"/>
    </row>
    <row r="2037" spans="1:24" ht="21.75" customHeight="1" x14ac:dyDescent="0.25">
      <c r="A2037" s="201"/>
      <c r="B2037" s="119"/>
      <c r="C2037" s="119"/>
      <c r="D2037" s="201"/>
      <c r="E2037" s="119"/>
      <c r="F2037" s="248"/>
      <c r="G2037" s="119"/>
      <c r="H2037" s="119"/>
      <c r="I2037" s="119"/>
      <c r="J2037" s="119"/>
      <c r="K2037" s="119"/>
      <c r="L2037" s="119"/>
      <c r="M2037" s="119"/>
      <c r="N2037" s="119"/>
      <c r="O2037" s="119"/>
      <c r="P2037" s="119"/>
      <c r="Q2037" s="119"/>
      <c r="R2037" s="119"/>
      <c r="S2037" s="119"/>
      <c r="T2037" s="119"/>
      <c r="U2037" s="119"/>
      <c r="V2037" s="119"/>
      <c r="W2037" s="119"/>
      <c r="X2037" s="119"/>
    </row>
    <row r="2038" spans="1:24" ht="21.75" customHeight="1" x14ac:dyDescent="0.25">
      <c r="A2038" s="201"/>
      <c r="B2038" s="119"/>
      <c r="C2038" s="119"/>
      <c r="D2038" s="201"/>
      <c r="E2038" s="119"/>
      <c r="F2038" s="248"/>
      <c r="G2038" s="119"/>
      <c r="H2038" s="119"/>
      <c r="I2038" s="119"/>
      <c r="J2038" s="119"/>
      <c r="K2038" s="119"/>
      <c r="L2038" s="119"/>
      <c r="M2038" s="119"/>
      <c r="N2038" s="119"/>
      <c r="O2038" s="119"/>
      <c r="P2038" s="119"/>
      <c r="Q2038" s="119"/>
      <c r="R2038" s="119"/>
      <c r="S2038" s="119"/>
      <c r="T2038" s="119"/>
      <c r="U2038" s="119"/>
      <c r="V2038" s="119"/>
      <c r="W2038" s="119"/>
      <c r="X2038" s="119"/>
    </row>
    <row r="2039" spans="1:24" ht="21.75" customHeight="1" x14ac:dyDescent="0.25">
      <c r="A2039" s="201"/>
      <c r="B2039" s="119"/>
      <c r="C2039" s="119"/>
      <c r="D2039" s="201"/>
      <c r="E2039" s="119"/>
      <c r="F2039" s="248"/>
      <c r="G2039" s="119"/>
      <c r="H2039" s="119"/>
      <c r="I2039" s="119"/>
      <c r="J2039" s="119"/>
      <c r="K2039" s="119"/>
      <c r="L2039" s="119"/>
      <c r="M2039" s="119"/>
      <c r="N2039" s="119"/>
      <c r="O2039" s="119"/>
      <c r="P2039" s="119"/>
      <c r="Q2039" s="119"/>
      <c r="R2039" s="119"/>
      <c r="S2039" s="119"/>
      <c r="T2039" s="119"/>
      <c r="U2039" s="119"/>
      <c r="V2039" s="119"/>
      <c r="W2039" s="119"/>
      <c r="X2039" s="119"/>
    </row>
    <row r="2040" spans="1:24" ht="21.75" customHeight="1" x14ac:dyDescent="0.25">
      <c r="A2040" s="201"/>
      <c r="B2040" s="119"/>
      <c r="C2040" s="119"/>
      <c r="D2040" s="201"/>
      <c r="E2040" s="119"/>
      <c r="F2040" s="248"/>
      <c r="G2040" s="119"/>
      <c r="H2040" s="119"/>
      <c r="I2040" s="119"/>
      <c r="J2040" s="119"/>
      <c r="K2040" s="119"/>
      <c r="L2040" s="119"/>
      <c r="M2040" s="119"/>
      <c r="N2040" s="119"/>
      <c r="O2040" s="119"/>
      <c r="P2040" s="119"/>
      <c r="Q2040" s="119"/>
      <c r="R2040" s="119"/>
      <c r="S2040" s="119"/>
      <c r="T2040" s="119"/>
      <c r="U2040" s="119"/>
      <c r="V2040" s="119"/>
      <c r="W2040" s="119"/>
      <c r="X2040" s="119"/>
    </row>
    <row r="2041" spans="1:24" ht="21.75" customHeight="1" x14ac:dyDescent="0.25">
      <c r="A2041" s="201"/>
      <c r="B2041" s="119"/>
      <c r="C2041" s="119"/>
      <c r="D2041" s="201"/>
      <c r="E2041" s="119"/>
      <c r="F2041" s="248"/>
      <c r="G2041" s="119"/>
      <c r="H2041" s="119"/>
      <c r="I2041" s="119"/>
      <c r="J2041" s="119"/>
      <c r="K2041" s="119"/>
      <c r="L2041" s="119"/>
      <c r="M2041" s="119"/>
      <c r="N2041" s="119"/>
      <c r="O2041" s="119"/>
      <c r="P2041" s="119"/>
      <c r="Q2041" s="119"/>
      <c r="R2041" s="119"/>
      <c r="S2041" s="119"/>
      <c r="T2041" s="119"/>
      <c r="U2041" s="119"/>
      <c r="V2041" s="119"/>
      <c r="W2041" s="119"/>
      <c r="X2041" s="119"/>
    </row>
    <row r="2042" spans="1:24" ht="21.75" customHeight="1" x14ac:dyDescent="0.25">
      <c r="A2042" s="201"/>
      <c r="B2042" s="119"/>
      <c r="C2042" s="119"/>
      <c r="D2042" s="201"/>
      <c r="E2042" s="119"/>
      <c r="F2042" s="248"/>
      <c r="G2042" s="119"/>
      <c r="H2042" s="119"/>
      <c r="I2042" s="119"/>
      <c r="J2042" s="119"/>
      <c r="K2042" s="119"/>
      <c r="L2042" s="119"/>
      <c r="M2042" s="119"/>
      <c r="N2042" s="119"/>
      <c r="O2042" s="119"/>
      <c r="P2042" s="119"/>
      <c r="Q2042" s="119"/>
      <c r="R2042" s="119"/>
      <c r="S2042" s="119"/>
      <c r="T2042" s="119"/>
      <c r="U2042" s="119"/>
      <c r="V2042" s="119"/>
      <c r="W2042" s="119"/>
      <c r="X2042" s="119"/>
    </row>
    <row r="2043" spans="1:24" ht="21.75" customHeight="1" x14ac:dyDescent="0.25">
      <c r="A2043" s="201"/>
      <c r="B2043" s="119"/>
      <c r="C2043" s="119"/>
      <c r="D2043" s="201"/>
      <c r="E2043" s="119"/>
      <c r="F2043" s="248"/>
      <c r="G2043" s="119"/>
      <c r="H2043" s="119"/>
      <c r="I2043" s="119"/>
      <c r="J2043" s="119"/>
      <c r="K2043" s="119"/>
      <c r="L2043" s="119"/>
      <c r="M2043" s="119"/>
      <c r="N2043" s="119"/>
      <c r="O2043" s="119"/>
      <c r="P2043" s="119"/>
      <c r="Q2043" s="119"/>
      <c r="R2043" s="119"/>
      <c r="S2043" s="119"/>
      <c r="T2043" s="119"/>
      <c r="U2043" s="119"/>
      <c r="V2043" s="119"/>
      <c r="W2043" s="119"/>
      <c r="X2043" s="119"/>
    </row>
    <row r="2044" spans="1:24" ht="21.75" customHeight="1" x14ac:dyDescent="0.25">
      <c r="A2044" s="201"/>
      <c r="B2044" s="119"/>
      <c r="C2044" s="119"/>
      <c r="D2044" s="201"/>
      <c r="E2044" s="119"/>
      <c r="F2044" s="248"/>
      <c r="G2044" s="119"/>
      <c r="H2044" s="119"/>
      <c r="I2044" s="119"/>
      <c r="J2044" s="119"/>
      <c r="K2044" s="119"/>
      <c r="L2044" s="119"/>
      <c r="M2044" s="119"/>
      <c r="N2044" s="119"/>
      <c r="O2044" s="119"/>
      <c r="P2044" s="119"/>
      <c r="Q2044" s="119"/>
      <c r="R2044" s="119"/>
      <c r="S2044" s="119"/>
      <c r="T2044" s="119"/>
      <c r="U2044" s="119"/>
      <c r="V2044" s="119"/>
      <c r="W2044" s="119"/>
      <c r="X2044" s="119"/>
    </row>
    <row r="2045" spans="1:24" ht="21.75" customHeight="1" x14ac:dyDescent="0.25">
      <c r="A2045" s="201"/>
      <c r="B2045" s="119"/>
      <c r="C2045" s="119"/>
      <c r="D2045" s="201"/>
      <c r="E2045" s="119"/>
      <c r="F2045" s="248"/>
      <c r="G2045" s="119"/>
      <c r="H2045" s="119"/>
      <c r="I2045" s="119"/>
      <c r="J2045" s="119"/>
      <c r="K2045" s="119"/>
      <c r="L2045" s="119"/>
      <c r="M2045" s="119"/>
      <c r="N2045" s="119"/>
      <c r="O2045" s="119"/>
      <c r="P2045" s="119"/>
      <c r="Q2045" s="119"/>
      <c r="R2045" s="119"/>
      <c r="S2045" s="119"/>
      <c r="T2045" s="119"/>
      <c r="U2045" s="119"/>
      <c r="V2045" s="119"/>
      <c r="W2045" s="119"/>
      <c r="X2045" s="119"/>
    </row>
    <row r="2046" spans="1:24" ht="21.75" customHeight="1" x14ac:dyDescent="0.25">
      <c r="A2046" s="201"/>
      <c r="B2046" s="119"/>
      <c r="C2046" s="119"/>
      <c r="D2046" s="201"/>
      <c r="E2046" s="119"/>
      <c r="F2046" s="248"/>
      <c r="G2046" s="119"/>
      <c r="H2046" s="119"/>
      <c r="I2046" s="119"/>
      <c r="J2046" s="119"/>
      <c r="K2046" s="119"/>
      <c r="L2046" s="119"/>
      <c r="M2046" s="119"/>
      <c r="N2046" s="119"/>
      <c r="O2046" s="119"/>
      <c r="P2046" s="119"/>
      <c r="Q2046" s="119"/>
      <c r="R2046" s="119"/>
      <c r="S2046" s="119"/>
      <c r="T2046" s="119"/>
      <c r="U2046" s="119"/>
      <c r="V2046" s="119"/>
      <c r="W2046" s="119"/>
      <c r="X2046" s="119"/>
    </row>
    <row r="2047" spans="1:24" ht="21.75" customHeight="1" x14ac:dyDescent="0.25">
      <c r="A2047" s="201"/>
      <c r="B2047" s="119"/>
      <c r="C2047" s="119"/>
      <c r="D2047" s="201"/>
      <c r="E2047" s="119"/>
      <c r="F2047" s="248"/>
      <c r="G2047" s="119"/>
      <c r="H2047" s="119"/>
      <c r="I2047" s="119"/>
      <c r="J2047" s="119"/>
      <c r="K2047" s="119"/>
      <c r="L2047" s="119"/>
      <c r="M2047" s="119"/>
      <c r="N2047" s="119"/>
      <c r="O2047" s="119"/>
      <c r="P2047" s="119"/>
      <c r="Q2047" s="119"/>
      <c r="R2047" s="119"/>
      <c r="S2047" s="119"/>
      <c r="T2047" s="119"/>
      <c r="U2047" s="119"/>
      <c r="V2047" s="119"/>
      <c r="W2047" s="119"/>
      <c r="X2047" s="119"/>
    </row>
    <row r="2048" spans="1:24" ht="21.75" customHeight="1" x14ac:dyDescent="0.25">
      <c r="A2048" s="201"/>
      <c r="B2048" s="119"/>
      <c r="C2048" s="119"/>
      <c r="D2048" s="201"/>
      <c r="E2048" s="119"/>
      <c r="F2048" s="248"/>
      <c r="G2048" s="119"/>
      <c r="H2048" s="119"/>
      <c r="I2048" s="119"/>
      <c r="J2048" s="119"/>
      <c r="K2048" s="119"/>
      <c r="L2048" s="119"/>
      <c r="M2048" s="119"/>
      <c r="N2048" s="119"/>
      <c r="O2048" s="119"/>
      <c r="P2048" s="119"/>
      <c r="Q2048" s="119"/>
      <c r="R2048" s="119"/>
      <c r="S2048" s="119"/>
      <c r="T2048" s="119"/>
      <c r="U2048" s="119"/>
      <c r="V2048" s="119"/>
      <c r="W2048" s="119"/>
      <c r="X2048" s="119"/>
    </row>
    <row r="2049" spans="1:24" ht="21.75" customHeight="1" x14ac:dyDescent="0.25">
      <c r="A2049" s="201"/>
      <c r="B2049" s="119"/>
      <c r="C2049" s="119"/>
      <c r="D2049" s="201"/>
      <c r="E2049" s="119"/>
      <c r="F2049" s="248"/>
      <c r="G2049" s="119"/>
      <c r="H2049" s="119"/>
      <c r="I2049" s="119"/>
      <c r="J2049" s="119"/>
      <c r="K2049" s="119"/>
      <c r="L2049" s="119"/>
      <c r="M2049" s="119"/>
      <c r="N2049" s="119"/>
      <c r="O2049" s="119"/>
      <c r="P2049" s="119"/>
      <c r="Q2049" s="119"/>
      <c r="R2049" s="119"/>
      <c r="S2049" s="119"/>
      <c r="T2049" s="119"/>
      <c r="U2049" s="119"/>
      <c r="V2049" s="119"/>
      <c r="W2049" s="119"/>
      <c r="X2049" s="119"/>
    </row>
    <row r="2050" spans="1:24" ht="21.75" customHeight="1" x14ac:dyDescent="0.25">
      <c r="A2050" s="201"/>
      <c r="B2050" s="119"/>
      <c r="C2050" s="119"/>
      <c r="D2050" s="201"/>
      <c r="E2050" s="119"/>
      <c r="F2050" s="248"/>
      <c r="G2050" s="119"/>
      <c r="H2050" s="119"/>
      <c r="I2050" s="119"/>
      <c r="J2050" s="119"/>
      <c r="K2050" s="119"/>
      <c r="L2050" s="119"/>
      <c r="M2050" s="119"/>
      <c r="N2050" s="119"/>
      <c r="O2050" s="119"/>
      <c r="P2050" s="119"/>
      <c r="Q2050" s="119"/>
      <c r="R2050" s="119"/>
      <c r="S2050" s="119"/>
      <c r="T2050" s="119"/>
      <c r="U2050" s="119"/>
      <c r="V2050" s="119"/>
      <c r="W2050" s="119"/>
      <c r="X2050" s="119"/>
    </row>
    <row r="2051" spans="1:24" ht="21.75" customHeight="1" x14ac:dyDescent="0.25">
      <c r="A2051" s="201"/>
      <c r="B2051" s="119"/>
      <c r="C2051" s="119"/>
      <c r="D2051" s="201"/>
      <c r="E2051" s="119"/>
      <c r="F2051" s="248"/>
      <c r="G2051" s="119"/>
      <c r="H2051" s="119"/>
      <c r="I2051" s="119"/>
      <c r="J2051" s="119"/>
      <c r="K2051" s="119"/>
      <c r="L2051" s="119"/>
      <c r="M2051" s="119"/>
      <c r="N2051" s="119"/>
      <c r="O2051" s="119"/>
      <c r="P2051" s="119"/>
      <c r="Q2051" s="119"/>
      <c r="R2051" s="119"/>
      <c r="S2051" s="119"/>
      <c r="T2051" s="119"/>
      <c r="U2051" s="119"/>
      <c r="V2051" s="119"/>
      <c r="W2051" s="119"/>
      <c r="X2051" s="119"/>
    </row>
    <row r="2052" spans="1:24" ht="21.75" customHeight="1" x14ac:dyDescent="0.25">
      <c r="A2052" s="201"/>
      <c r="B2052" s="119"/>
      <c r="C2052" s="119"/>
      <c r="D2052" s="201"/>
      <c r="E2052" s="119"/>
      <c r="F2052" s="248"/>
      <c r="G2052" s="119"/>
      <c r="H2052" s="119"/>
      <c r="I2052" s="119"/>
      <c r="J2052" s="119"/>
      <c r="K2052" s="119"/>
      <c r="L2052" s="119"/>
      <c r="M2052" s="119"/>
      <c r="N2052" s="119"/>
      <c r="O2052" s="119"/>
      <c r="P2052" s="119"/>
      <c r="Q2052" s="119"/>
      <c r="R2052" s="119"/>
      <c r="S2052" s="119"/>
      <c r="T2052" s="119"/>
      <c r="U2052" s="119"/>
      <c r="V2052" s="119"/>
      <c r="W2052" s="119"/>
      <c r="X2052" s="119"/>
    </row>
    <row r="2053" spans="1:24" ht="21.75" customHeight="1" x14ac:dyDescent="0.25">
      <c r="A2053" s="201"/>
      <c r="B2053" s="119"/>
      <c r="C2053" s="119"/>
      <c r="D2053" s="201"/>
      <c r="E2053" s="119"/>
      <c r="F2053" s="248"/>
      <c r="G2053" s="119"/>
      <c r="H2053" s="119"/>
      <c r="I2053" s="119"/>
      <c r="J2053" s="119"/>
      <c r="K2053" s="119"/>
      <c r="L2053" s="119"/>
      <c r="M2053" s="119"/>
      <c r="N2053" s="119"/>
      <c r="O2053" s="119"/>
      <c r="P2053" s="119"/>
      <c r="Q2053" s="119"/>
      <c r="R2053" s="119"/>
      <c r="S2053" s="119"/>
      <c r="T2053" s="119"/>
      <c r="U2053" s="119"/>
      <c r="V2053" s="119"/>
      <c r="W2053" s="119"/>
      <c r="X2053" s="119"/>
    </row>
    <row r="2054" spans="1:24" ht="21.75" customHeight="1" x14ac:dyDescent="0.25">
      <c r="A2054" s="201"/>
      <c r="B2054" s="119"/>
      <c r="C2054" s="119"/>
      <c r="D2054" s="201"/>
      <c r="E2054" s="119"/>
      <c r="F2054" s="248"/>
      <c r="G2054" s="119"/>
      <c r="H2054" s="119"/>
      <c r="I2054" s="119"/>
      <c r="J2054" s="119"/>
      <c r="K2054" s="119"/>
      <c r="L2054" s="119"/>
      <c r="M2054" s="119"/>
      <c r="N2054" s="119"/>
      <c r="O2054" s="119"/>
      <c r="P2054" s="119"/>
      <c r="Q2054" s="119"/>
      <c r="R2054" s="119"/>
      <c r="S2054" s="119"/>
      <c r="T2054" s="119"/>
      <c r="U2054" s="119"/>
      <c r="V2054" s="119"/>
      <c r="W2054" s="119"/>
      <c r="X2054" s="119"/>
    </row>
    <row r="2055" spans="1:24" ht="21.75" customHeight="1" x14ac:dyDescent="0.25">
      <c r="A2055" s="201"/>
      <c r="B2055" s="119"/>
      <c r="C2055" s="119"/>
      <c r="D2055" s="201"/>
      <c r="E2055" s="119"/>
      <c r="F2055" s="248"/>
      <c r="G2055" s="119"/>
      <c r="H2055" s="119"/>
      <c r="I2055" s="119"/>
      <c r="J2055" s="119"/>
      <c r="K2055" s="119"/>
      <c r="L2055" s="119"/>
      <c r="M2055" s="119"/>
      <c r="N2055" s="119"/>
      <c r="O2055" s="119"/>
      <c r="P2055" s="119"/>
      <c r="Q2055" s="119"/>
      <c r="R2055" s="119"/>
      <c r="S2055" s="119"/>
      <c r="T2055" s="119"/>
      <c r="U2055" s="119"/>
      <c r="V2055" s="119"/>
      <c r="W2055" s="119"/>
      <c r="X2055" s="119"/>
    </row>
    <row r="2056" spans="1:24" ht="21.75" customHeight="1" x14ac:dyDescent="0.25">
      <c r="A2056" s="201"/>
      <c r="B2056" s="119"/>
      <c r="C2056" s="119"/>
      <c r="D2056" s="201"/>
      <c r="E2056" s="119"/>
      <c r="F2056" s="248"/>
      <c r="G2056" s="119"/>
      <c r="H2056" s="119"/>
      <c r="I2056" s="119"/>
      <c r="J2056" s="119"/>
      <c r="K2056" s="119"/>
      <c r="L2056" s="119"/>
      <c r="M2056" s="119"/>
      <c r="N2056" s="119"/>
      <c r="O2056" s="119"/>
      <c r="P2056" s="119"/>
      <c r="Q2056" s="119"/>
      <c r="R2056" s="119"/>
      <c r="S2056" s="119"/>
      <c r="T2056" s="119"/>
      <c r="U2056" s="119"/>
      <c r="V2056" s="119"/>
      <c r="W2056" s="119"/>
      <c r="X2056" s="119"/>
    </row>
    <row r="2057" spans="1:24" ht="21.75" customHeight="1" x14ac:dyDescent="0.25">
      <c r="A2057" s="201"/>
      <c r="B2057" s="119"/>
      <c r="C2057" s="119"/>
      <c r="D2057" s="201"/>
      <c r="E2057" s="119"/>
      <c r="F2057" s="248"/>
      <c r="G2057" s="119"/>
      <c r="H2057" s="119"/>
      <c r="I2057" s="119"/>
      <c r="J2057" s="119"/>
      <c r="K2057" s="119"/>
      <c r="L2057" s="119"/>
      <c r="M2057" s="119"/>
      <c r="N2057" s="119"/>
      <c r="O2057" s="119"/>
      <c r="P2057" s="119"/>
      <c r="Q2057" s="119"/>
      <c r="R2057" s="119"/>
      <c r="S2057" s="119"/>
      <c r="T2057" s="119"/>
      <c r="U2057" s="119"/>
      <c r="V2057" s="119"/>
      <c r="W2057" s="119"/>
      <c r="X2057" s="119"/>
    </row>
    <row r="2058" spans="1:24" ht="21.75" customHeight="1" x14ac:dyDescent="0.25">
      <c r="A2058" s="201"/>
      <c r="B2058" s="119"/>
      <c r="C2058" s="119"/>
      <c r="D2058" s="201"/>
      <c r="E2058" s="119"/>
      <c r="F2058" s="248"/>
      <c r="G2058" s="119"/>
      <c r="H2058" s="119"/>
      <c r="I2058" s="119"/>
      <c r="J2058" s="119"/>
      <c r="K2058" s="119"/>
      <c r="L2058" s="119"/>
      <c r="M2058" s="119"/>
      <c r="N2058" s="119"/>
      <c r="O2058" s="119"/>
      <c r="P2058" s="119"/>
      <c r="Q2058" s="119"/>
      <c r="R2058" s="119"/>
      <c r="S2058" s="119"/>
      <c r="T2058" s="119"/>
      <c r="U2058" s="119"/>
      <c r="V2058" s="119"/>
      <c r="W2058" s="119"/>
      <c r="X2058" s="119"/>
    </row>
    <row r="2059" spans="1:24" ht="21.75" customHeight="1" x14ac:dyDescent="0.25">
      <c r="A2059" s="201"/>
      <c r="B2059" s="119"/>
      <c r="C2059" s="119"/>
      <c r="D2059" s="201"/>
      <c r="E2059" s="119"/>
      <c r="F2059" s="248"/>
      <c r="G2059" s="119"/>
      <c r="H2059" s="119"/>
      <c r="I2059" s="119"/>
      <c r="J2059" s="119"/>
      <c r="K2059" s="119"/>
      <c r="L2059" s="119"/>
      <c r="M2059" s="119"/>
      <c r="N2059" s="119"/>
      <c r="O2059" s="119"/>
      <c r="P2059" s="119"/>
      <c r="Q2059" s="119"/>
      <c r="R2059" s="119"/>
      <c r="S2059" s="119"/>
      <c r="T2059" s="119"/>
      <c r="U2059" s="119"/>
      <c r="V2059" s="119"/>
      <c r="W2059" s="119"/>
      <c r="X2059" s="119"/>
    </row>
    <row r="2060" spans="1:24" ht="21.75" customHeight="1" x14ac:dyDescent="0.25">
      <c r="A2060" s="201"/>
      <c r="B2060" s="119"/>
      <c r="C2060" s="119"/>
      <c r="D2060" s="201"/>
      <c r="E2060" s="119"/>
      <c r="F2060" s="248"/>
      <c r="G2060" s="119"/>
      <c r="H2060" s="119"/>
      <c r="I2060" s="119"/>
      <c r="J2060" s="119"/>
      <c r="K2060" s="119"/>
      <c r="L2060" s="119"/>
      <c r="M2060" s="119"/>
      <c r="N2060" s="119"/>
      <c r="O2060" s="119"/>
      <c r="P2060" s="119"/>
      <c r="Q2060" s="119"/>
      <c r="R2060" s="119"/>
      <c r="S2060" s="119"/>
      <c r="T2060" s="119"/>
      <c r="U2060" s="119"/>
      <c r="V2060" s="119"/>
      <c r="W2060" s="119"/>
      <c r="X2060" s="119"/>
    </row>
    <row r="2061" spans="1:24" ht="21.75" customHeight="1" x14ac:dyDescent="0.25">
      <c r="A2061" s="201"/>
      <c r="B2061" s="119"/>
      <c r="C2061" s="119"/>
      <c r="D2061" s="201"/>
      <c r="E2061" s="119"/>
      <c r="F2061" s="248"/>
      <c r="G2061" s="119"/>
      <c r="H2061" s="119"/>
      <c r="I2061" s="119"/>
      <c r="J2061" s="119"/>
      <c r="K2061" s="119"/>
      <c r="L2061" s="119"/>
      <c r="M2061" s="119"/>
      <c r="N2061" s="119"/>
      <c r="O2061" s="119"/>
      <c r="P2061" s="119"/>
      <c r="Q2061" s="119"/>
      <c r="R2061" s="119"/>
      <c r="S2061" s="119"/>
      <c r="T2061" s="119"/>
      <c r="U2061" s="119"/>
      <c r="V2061" s="119"/>
      <c r="W2061" s="119"/>
      <c r="X2061" s="119"/>
    </row>
    <row r="2062" spans="1:24" ht="21.75" customHeight="1" x14ac:dyDescent="0.25">
      <c r="A2062" s="201"/>
      <c r="B2062" s="119"/>
      <c r="C2062" s="119"/>
      <c r="D2062" s="201"/>
      <c r="E2062" s="119"/>
      <c r="F2062" s="248"/>
      <c r="G2062" s="119"/>
      <c r="H2062" s="119"/>
      <c r="I2062" s="119"/>
      <c r="J2062" s="119"/>
      <c r="K2062" s="119"/>
      <c r="L2062" s="119"/>
      <c r="M2062" s="119"/>
      <c r="N2062" s="119"/>
      <c r="O2062" s="119"/>
      <c r="P2062" s="119"/>
      <c r="Q2062" s="119"/>
      <c r="R2062" s="119"/>
      <c r="S2062" s="119"/>
      <c r="T2062" s="119"/>
      <c r="U2062" s="119"/>
      <c r="V2062" s="119"/>
      <c r="W2062" s="119"/>
      <c r="X2062" s="119"/>
    </row>
    <row r="2063" spans="1:24" ht="21.75" customHeight="1" x14ac:dyDescent="0.25">
      <c r="A2063" s="201"/>
      <c r="B2063" s="119"/>
      <c r="C2063" s="119"/>
      <c r="D2063" s="201"/>
      <c r="E2063" s="119"/>
      <c r="F2063" s="248"/>
      <c r="G2063" s="119"/>
      <c r="H2063" s="119"/>
      <c r="I2063" s="119"/>
      <c r="J2063" s="119"/>
      <c r="K2063" s="119"/>
      <c r="L2063" s="119"/>
      <c r="M2063" s="119"/>
      <c r="N2063" s="119"/>
      <c r="O2063" s="119"/>
      <c r="P2063" s="119"/>
      <c r="Q2063" s="119"/>
      <c r="R2063" s="119"/>
      <c r="S2063" s="119"/>
      <c r="T2063" s="119"/>
      <c r="U2063" s="119"/>
      <c r="V2063" s="119"/>
      <c r="W2063" s="119"/>
      <c r="X2063" s="119"/>
    </row>
    <row r="2064" spans="1:24" ht="21.75" customHeight="1" x14ac:dyDescent="0.25">
      <c r="A2064" s="201"/>
      <c r="B2064" s="119"/>
      <c r="C2064" s="119"/>
      <c r="D2064" s="201"/>
      <c r="E2064" s="119"/>
      <c r="F2064" s="248"/>
      <c r="G2064" s="119"/>
      <c r="H2064" s="119"/>
      <c r="I2064" s="119"/>
      <c r="J2064" s="119"/>
      <c r="K2064" s="119"/>
      <c r="L2064" s="119"/>
      <c r="M2064" s="119"/>
      <c r="N2064" s="119"/>
      <c r="O2064" s="119"/>
      <c r="P2064" s="119"/>
      <c r="Q2064" s="119"/>
      <c r="R2064" s="119"/>
      <c r="S2064" s="119"/>
      <c r="T2064" s="119"/>
      <c r="U2064" s="119"/>
      <c r="V2064" s="119"/>
      <c r="W2064" s="119"/>
      <c r="X2064" s="119"/>
    </row>
    <row r="2065" spans="1:24" ht="21.75" customHeight="1" x14ac:dyDescent="0.25">
      <c r="A2065" s="201"/>
      <c r="B2065" s="119"/>
      <c r="C2065" s="119"/>
      <c r="D2065" s="201"/>
      <c r="E2065" s="119"/>
      <c r="F2065" s="248"/>
      <c r="G2065" s="119"/>
      <c r="H2065" s="119"/>
      <c r="I2065" s="119"/>
      <c r="J2065" s="119"/>
      <c r="K2065" s="119"/>
      <c r="L2065" s="119"/>
      <c r="M2065" s="119"/>
      <c r="N2065" s="119"/>
      <c r="O2065" s="119"/>
      <c r="P2065" s="119"/>
      <c r="Q2065" s="119"/>
      <c r="R2065" s="119"/>
      <c r="S2065" s="119"/>
      <c r="T2065" s="119"/>
      <c r="U2065" s="119"/>
      <c r="V2065" s="119"/>
      <c r="W2065" s="119"/>
      <c r="X2065" s="119"/>
    </row>
    <row r="2066" spans="1:24" ht="21.75" customHeight="1" x14ac:dyDescent="0.25">
      <c r="A2066" s="201"/>
      <c r="B2066" s="119"/>
      <c r="C2066" s="119"/>
      <c r="D2066" s="201"/>
      <c r="E2066" s="119"/>
      <c r="F2066" s="248"/>
      <c r="G2066" s="119"/>
      <c r="H2066" s="119"/>
      <c r="I2066" s="119"/>
      <c r="J2066" s="119"/>
      <c r="K2066" s="119"/>
      <c r="L2066" s="119"/>
      <c r="M2066" s="119"/>
      <c r="N2066" s="119"/>
      <c r="O2066" s="119"/>
      <c r="P2066" s="119"/>
      <c r="Q2066" s="119"/>
      <c r="R2066" s="119"/>
      <c r="S2066" s="119"/>
      <c r="T2066" s="119"/>
      <c r="U2066" s="119"/>
      <c r="V2066" s="119"/>
      <c r="W2066" s="119"/>
      <c r="X2066" s="119"/>
    </row>
    <row r="2067" spans="1:24" ht="21.75" customHeight="1" x14ac:dyDescent="0.25">
      <c r="A2067" s="201"/>
      <c r="B2067" s="119"/>
      <c r="C2067" s="119"/>
      <c r="D2067" s="201"/>
      <c r="E2067" s="119"/>
      <c r="F2067" s="248"/>
      <c r="G2067" s="119"/>
      <c r="H2067" s="119"/>
      <c r="I2067" s="119"/>
      <c r="J2067" s="119"/>
      <c r="K2067" s="119"/>
      <c r="L2067" s="119"/>
      <c r="M2067" s="119"/>
      <c r="N2067" s="119"/>
      <c r="O2067" s="119"/>
      <c r="P2067" s="119"/>
      <c r="Q2067" s="119"/>
      <c r="R2067" s="119"/>
      <c r="S2067" s="119"/>
      <c r="T2067" s="119"/>
      <c r="U2067" s="119"/>
      <c r="V2067" s="119"/>
      <c r="W2067" s="119"/>
      <c r="X2067" s="119"/>
    </row>
    <row r="2068" spans="1:24" ht="21.75" customHeight="1" x14ac:dyDescent="0.25">
      <c r="A2068" s="201"/>
      <c r="B2068" s="119"/>
      <c r="C2068" s="119"/>
      <c r="D2068" s="201"/>
      <c r="E2068" s="119"/>
      <c r="F2068" s="248"/>
      <c r="G2068" s="119"/>
      <c r="H2068" s="119"/>
      <c r="I2068" s="119"/>
      <c r="J2068" s="119"/>
      <c r="K2068" s="119"/>
      <c r="L2068" s="119"/>
      <c r="M2068" s="119"/>
      <c r="N2068" s="119"/>
      <c r="O2068" s="119"/>
      <c r="P2068" s="119"/>
      <c r="Q2068" s="119"/>
      <c r="R2068" s="119"/>
      <c r="S2068" s="119"/>
      <c r="T2068" s="119"/>
      <c r="U2068" s="119"/>
      <c r="V2068" s="119"/>
      <c r="W2068" s="119"/>
      <c r="X2068" s="119"/>
    </row>
    <row r="2069" spans="1:24" ht="21.75" customHeight="1" x14ac:dyDescent="0.25">
      <c r="A2069" s="201"/>
      <c r="B2069" s="119"/>
      <c r="C2069" s="119"/>
      <c r="D2069" s="201"/>
      <c r="E2069" s="119"/>
      <c r="F2069" s="248"/>
      <c r="G2069" s="119"/>
      <c r="H2069" s="119"/>
      <c r="I2069" s="119"/>
      <c r="J2069" s="119"/>
      <c r="K2069" s="119"/>
      <c r="L2069" s="119"/>
      <c r="M2069" s="119"/>
      <c r="N2069" s="119"/>
      <c r="O2069" s="119"/>
      <c r="P2069" s="119"/>
      <c r="Q2069" s="119"/>
      <c r="R2069" s="119"/>
      <c r="S2069" s="119"/>
      <c r="T2069" s="119"/>
      <c r="U2069" s="119"/>
      <c r="V2069" s="119"/>
      <c r="W2069" s="119"/>
      <c r="X2069" s="119"/>
    </row>
    <row r="2070" spans="1:24" ht="21.75" customHeight="1" x14ac:dyDescent="0.25">
      <c r="A2070" s="201"/>
      <c r="B2070" s="119"/>
      <c r="C2070" s="119"/>
      <c r="D2070" s="201"/>
      <c r="E2070" s="119"/>
      <c r="F2070" s="248"/>
      <c r="G2070" s="119"/>
      <c r="H2070" s="119"/>
      <c r="I2070" s="119"/>
      <c r="J2070" s="119"/>
      <c r="K2070" s="119"/>
      <c r="L2070" s="119"/>
      <c r="M2070" s="119"/>
      <c r="N2070" s="119"/>
      <c r="O2070" s="119"/>
      <c r="P2070" s="119"/>
      <c r="Q2070" s="119"/>
      <c r="R2070" s="119"/>
      <c r="S2070" s="119"/>
      <c r="T2070" s="119"/>
      <c r="U2070" s="119"/>
      <c r="V2070" s="119"/>
      <c r="W2070" s="119"/>
      <c r="X2070" s="119"/>
    </row>
    <row r="2071" spans="1:24" ht="21.75" customHeight="1" x14ac:dyDescent="0.25">
      <c r="A2071" s="201"/>
      <c r="B2071" s="119"/>
      <c r="C2071" s="119"/>
      <c r="D2071" s="201"/>
      <c r="E2071" s="119"/>
      <c r="F2071" s="248"/>
      <c r="G2071" s="119"/>
      <c r="H2071" s="119"/>
      <c r="I2071" s="119"/>
      <c r="J2071" s="119"/>
      <c r="K2071" s="119"/>
      <c r="L2071" s="119"/>
      <c r="M2071" s="119"/>
      <c r="N2071" s="119"/>
      <c r="O2071" s="119"/>
      <c r="P2071" s="119"/>
      <c r="Q2071" s="119"/>
      <c r="R2071" s="119"/>
      <c r="S2071" s="119"/>
      <c r="T2071" s="119"/>
      <c r="U2071" s="119"/>
      <c r="V2071" s="119"/>
      <c r="W2071" s="119"/>
      <c r="X2071" s="119"/>
    </row>
    <row r="2072" spans="1:24" ht="21.75" customHeight="1" x14ac:dyDescent="0.25">
      <c r="A2072" s="201"/>
      <c r="B2072" s="119"/>
      <c r="C2072" s="119"/>
      <c r="D2072" s="201"/>
      <c r="E2072" s="119"/>
      <c r="F2072" s="248"/>
      <c r="G2072" s="119"/>
      <c r="H2072" s="119"/>
      <c r="I2072" s="119"/>
      <c r="J2072" s="119"/>
      <c r="K2072" s="119"/>
      <c r="L2072" s="119"/>
      <c r="M2072" s="119"/>
      <c r="N2072" s="119"/>
      <c r="O2072" s="119"/>
      <c r="P2072" s="119"/>
      <c r="Q2072" s="119"/>
      <c r="R2072" s="119"/>
      <c r="S2072" s="119"/>
      <c r="T2072" s="119"/>
      <c r="U2072" s="119"/>
      <c r="V2072" s="119"/>
      <c r="W2072" s="119"/>
      <c r="X2072" s="119"/>
    </row>
    <row r="2073" spans="1:24" ht="21.75" customHeight="1" x14ac:dyDescent="0.25">
      <c r="A2073" s="201"/>
      <c r="B2073" s="119"/>
      <c r="C2073" s="119"/>
      <c r="D2073" s="201"/>
      <c r="E2073" s="119"/>
      <c r="F2073" s="248"/>
      <c r="G2073" s="119"/>
      <c r="H2073" s="119"/>
      <c r="I2073" s="119"/>
      <c r="J2073" s="119"/>
      <c r="K2073" s="119"/>
      <c r="L2073" s="119"/>
      <c r="M2073" s="119"/>
      <c r="N2073" s="119"/>
      <c r="O2073" s="119"/>
      <c r="P2073" s="119"/>
      <c r="Q2073" s="119"/>
      <c r="R2073" s="119"/>
      <c r="S2073" s="119"/>
      <c r="T2073" s="119"/>
      <c r="U2073" s="119"/>
      <c r="V2073" s="119"/>
      <c r="W2073" s="119"/>
      <c r="X2073" s="119"/>
    </row>
    <row r="2074" spans="1:24" ht="21.75" customHeight="1" x14ac:dyDescent="0.25">
      <c r="A2074" s="201"/>
      <c r="B2074" s="119"/>
      <c r="C2074" s="119"/>
      <c r="D2074" s="201"/>
      <c r="E2074" s="119"/>
      <c r="F2074" s="248"/>
      <c r="G2074" s="119"/>
      <c r="H2074" s="119"/>
      <c r="I2074" s="119"/>
      <c r="J2074" s="119"/>
      <c r="K2074" s="119"/>
      <c r="L2074" s="119"/>
      <c r="M2074" s="119"/>
      <c r="N2074" s="119"/>
      <c r="O2074" s="119"/>
      <c r="P2074" s="119"/>
      <c r="Q2074" s="119"/>
      <c r="R2074" s="119"/>
      <c r="S2074" s="119"/>
      <c r="T2074" s="119"/>
      <c r="U2074" s="119"/>
      <c r="V2074" s="119"/>
      <c r="W2074" s="119"/>
      <c r="X2074" s="119"/>
    </row>
    <row r="2075" spans="1:24" ht="21.75" customHeight="1" x14ac:dyDescent="0.25">
      <c r="A2075" s="201"/>
      <c r="B2075" s="119"/>
      <c r="C2075" s="119"/>
      <c r="D2075" s="201"/>
      <c r="E2075" s="119"/>
      <c r="F2075" s="248"/>
      <c r="G2075" s="119"/>
      <c r="H2075" s="119"/>
      <c r="I2075" s="119"/>
      <c r="J2075" s="119"/>
      <c r="K2075" s="119"/>
      <c r="L2075" s="119"/>
      <c r="M2075" s="119"/>
      <c r="N2075" s="119"/>
      <c r="O2075" s="119"/>
      <c r="P2075" s="119"/>
      <c r="Q2075" s="119"/>
      <c r="R2075" s="119"/>
      <c r="S2075" s="119"/>
      <c r="T2075" s="119"/>
      <c r="U2075" s="119"/>
      <c r="V2075" s="119"/>
      <c r="W2075" s="119"/>
      <c r="X2075" s="119"/>
    </row>
    <row r="2076" spans="1:24" ht="21.75" customHeight="1" x14ac:dyDescent="0.25">
      <c r="A2076" s="201"/>
      <c r="B2076" s="119"/>
      <c r="C2076" s="119"/>
      <c r="D2076" s="201"/>
      <c r="E2076" s="119"/>
      <c r="F2076" s="248"/>
      <c r="G2076" s="119"/>
      <c r="H2076" s="119"/>
      <c r="I2076" s="119"/>
      <c r="J2076" s="119"/>
      <c r="K2076" s="119"/>
      <c r="L2076" s="119"/>
      <c r="M2076" s="119"/>
      <c r="N2076" s="119"/>
      <c r="O2076" s="119"/>
      <c r="P2076" s="119"/>
      <c r="Q2076" s="119"/>
      <c r="R2076" s="119"/>
      <c r="S2076" s="119"/>
      <c r="T2076" s="119"/>
      <c r="U2076" s="119"/>
      <c r="V2076" s="119"/>
      <c r="W2076" s="119"/>
      <c r="X2076" s="119"/>
    </row>
    <row r="2077" spans="1:24" ht="21.75" customHeight="1" x14ac:dyDescent="0.25">
      <c r="A2077" s="201"/>
      <c r="B2077" s="119"/>
      <c r="C2077" s="119"/>
      <c r="D2077" s="201"/>
      <c r="E2077" s="119"/>
      <c r="F2077" s="248"/>
      <c r="G2077" s="119"/>
      <c r="H2077" s="119"/>
      <c r="I2077" s="119"/>
      <c r="J2077" s="119"/>
      <c r="K2077" s="119"/>
      <c r="L2077" s="119"/>
      <c r="M2077" s="119"/>
      <c r="N2077" s="119"/>
      <c r="O2077" s="119"/>
      <c r="P2077" s="119"/>
      <c r="Q2077" s="119"/>
      <c r="R2077" s="119"/>
      <c r="S2077" s="119"/>
      <c r="T2077" s="119"/>
      <c r="U2077" s="119"/>
      <c r="V2077" s="119"/>
      <c r="W2077" s="119"/>
      <c r="X2077" s="119"/>
    </row>
    <row r="2078" spans="1:24" ht="21.75" customHeight="1" x14ac:dyDescent="0.25">
      <c r="A2078" s="201"/>
      <c r="B2078" s="119"/>
      <c r="C2078" s="119"/>
      <c r="D2078" s="201"/>
      <c r="E2078" s="119"/>
      <c r="F2078" s="248"/>
      <c r="G2078" s="119"/>
      <c r="H2078" s="119"/>
      <c r="I2078" s="119"/>
      <c r="J2078" s="119"/>
      <c r="K2078" s="119"/>
      <c r="L2078" s="119"/>
      <c r="M2078" s="119"/>
      <c r="N2078" s="119"/>
      <c r="O2078" s="119"/>
      <c r="P2078" s="119"/>
      <c r="Q2078" s="119"/>
      <c r="R2078" s="119"/>
      <c r="S2078" s="119"/>
      <c r="T2078" s="119"/>
      <c r="U2078" s="119"/>
      <c r="V2078" s="119"/>
      <c r="W2078" s="119"/>
      <c r="X2078" s="119"/>
    </row>
    <row r="2079" spans="1:24" ht="21.75" customHeight="1" x14ac:dyDescent="0.25">
      <c r="A2079" s="201"/>
      <c r="B2079" s="119"/>
      <c r="C2079" s="119"/>
      <c r="D2079" s="201"/>
      <c r="E2079" s="119"/>
      <c r="F2079" s="248"/>
      <c r="G2079" s="119"/>
      <c r="H2079" s="119"/>
      <c r="I2079" s="119"/>
      <c r="J2079" s="119"/>
      <c r="K2079" s="119"/>
      <c r="L2079" s="119"/>
      <c r="M2079" s="119"/>
      <c r="N2079" s="119"/>
      <c r="O2079" s="119"/>
      <c r="P2079" s="119"/>
      <c r="Q2079" s="119"/>
      <c r="R2079" s="119"/>
      <c r="S2079" s="119"/>
      <c r="T2079" s="119"/>
      <c r="U2079" s="119"/>
      <c r="V2079" s="119"/>
      <c r="W2079" s="119"/>
      <c r="X2079" s="119"/>
    </row>
    <row r="2080" spans="1:24" ht="21.75" customHeight="1" x14ac:dyDescent="0.25">
      <c r="A2080" s="201"/>
      <c r="B2080" s="119"/>
      <c r="C2080" s="119"/>
      <c r="D2080" s="201"/>
      <c r="E2080" s="119"/>
      <c r="F2080" s="248"/>
      <c r="G2080" s="119"/>
      <c r="H2080" s="119"/>
      <c r="I2080" s="119"/>
      <c r="J2080" s="119"/>
      <c r="K2080" s="119"/>
      <c r="L2080" s="119"/>
      <c r="M2080" s="119"/>
      <c r="N2080" s="119"/>
      <c r="O2080" s="119"/>
      <c r="P2080" s="119"/>
      <c r="Q2080" s="119"/>
      <c r="R2080" s="119"/>
      <c r="S2080" s="119"/>
      <c r="T2080" s="119"/>
      <c r="U2080" s="119"/>
      <c r="V2080" s="119"/>
      <c r="W2080" s="119"/>
      <c r="X2080" s="119"/>
    </row>
    <row r="2081" spans="1:24" ht="21.75" customHeight="1" x14ac:dyDescent="0.25">
      <c r="A2081" s="201"/>
      <c r="B2081" s="119"/>
      <c r="C2081" s="119"/>
      <c r="D2081" s="201"/>
      <c r="E2081" s="119"/>
      <c r="F2081" s="248"/>
      <c r="G2081" s="119"/>
      <c r="H2081" s="119"/>
      <c r="I2081" s="119"/>
      <c r="J2081" s="119"/>
      <c r="K2081" s="119"/>
      <c r="L2081" s="119"/>
      <c r="M2081" s="119"/>
      <c r="N2081" s="119"/>
      <c r="O2081" s="119"/>
      <c r="P2081" s="119"/>
      <c r="Q2081" s="119"/>
      <c r="R2081" s="119"/>
      <c r="S2081" s="119"/>
      <c r="T2081" s="119"/>
      <c r="U2081" s="119"/>
      <c r="V2081" s="119"/>
      <c r="W2081" s="119"/>
      <c r="X2081" s="119"/>
    </row>
    <row r="2082" spans="1:24" ht="21.75" customHeight="1" x14ac:dyDescent="0.25">
      <c r="A2082" s="201"/>
      <c r="B2082" s="119"/>
      <c r="C2082" s="119"/>
      <c r="D2082" s="201"/>
      <c r="E2082" s="119"/>
      <c r="F2082" s="248"/>
      <c r="G2082" s="119"/>
      <c r="H2082" s="119"/>
      <c r="I2082" s="119"/>
      <c r="J2082" s="119"/>
      <c r="K2082" s="119"/>
      <c r="L2082" s="119"/>
      <c r="M2082" s="119"/>
      <c r="N2082" s="119"/>
      <c r="O2082" s="119"/>
      <c r="P2082" s="119"/>
      <c r="Q2082" s="119"/>
      <c r="R2082" s="119"/>
      <c r="S2082" s="119"/>
      <c r="T2082" s="119"/>
      <c r="U2082" s="119"/>
      <c r="V2082" s="119"/>
      <c r="W2082" s="119"/>
      <c r="X2082" s="119"/>
    </row>
    <row r="2083" spans="1:24" ht="21.75" customHeight="1" x14ac:dyDescent="0.25">
      <c r="A2083" s="201"/>
      <c r="B2083" s="119"/>
      <c r="C2083" s="119"/>
      <c r="D2083" s="201"/>
      <c r="E2083" s="119"/>
      <c r="F2083" s="248"/>
      <c r="G2083" s="119"/>
      <c r="H2083" s="119"/>
      <c r="I2083" s="119"/>
      <c r="J2083" s="119"/>
      <c r="K2083" s="119"/>
      <c r="L2083" s="119"/>
      <c r="M2083" s="119"/>
      <c r="N2083" s="119"/>
      <c r="O2083" s="119"/>
      <c r="P2083" s="119"/>
      <c r="Q2083" s="119"/>
      <c r="R2083" s="119"/>
      <c r="S2083" s="119"/>
      <c r="T2083" s="119"/>
      <c r="U2083" s="119"/>
      <c r="V2083" s="119"/>
      <c r="W2083" s="119"/>
      <c r="X2083" s="119"/>
    </row>
    <row r="2084" spans="1:24" ht="21.75" customHeight="1" x14ac:dyDescent="0.25">
      <c r="A2084" s="201"/>
      <c r="B2084" s="119"/>
      <c r="C2084" s="119"/>
      <c r="D2084" s="201"/>
      <c r="E2084" s="119"/>
      <c r="F2084" s="248"/>
      <c r="G2084" s="119"/>
      <c r="H2084" s="119"/>
      <c r="I2084" s="119"/>
      <c r="J2084" s="119"/>
      <c r="K2084" s="119"/>
      <c r="L2084" s="119"/>
      <c r="M2084" s="119"/>
      <c r="N2084" s="119"/>
      <c r="O2084" s="119"/>
      <c r="P2084" s="119"/>
      <c r="Q2084" s="119"/>
      <c r="R2084" s="119"/>
      <c r="S2084" s="119"/>
      <c r="T2084" s="119"/>
      <c r="U2084" s="119"/>
      <c r="V2084" s="119"/>
      <c r="W2084" s="119"/>
      <c r="X2084" s="119"/>
    </row>
    <row r="2085" spans="1:24" ht="21.75" customHeight="1" x14ac:dyDescent="0.25">
      <c r="A2085" s="201"/>
      <c r="B2085" s="119"/>
      <c r="C2085" s="119"/>
      <c r="D2085" s="201"/>
      <c r="E2085" s="119"/>
      <c r="F2085" s="248"/>
      <c r="G2085" s="119"/>
      <c r="H2085" s="119"/>
      <c r="I2085" s="119"/>
      <c r="J2085" s="119"/>
      <c r="K2085" s="119"/>
      <c r="L2085" s="119"/>
      <c r="M2085" s="119"/>
      <c r="N2085" s="119"/>
      <c r="O2085" s="119"/>
      <c r="P2085" s="119"/>
      <c r="Q2085" s="119"/>
      <c r="R2085" s="119"/>
      <c r="S2085" s="119"/>
      <c r="T2085" s="119"/>
      <c r="U2085" s="119"/>
      <c r="V2085" s="119"/>
      <c r="W2085" s="119"/>
      <c r="X2085" s="119"/>
    </row>
    <row r="2086" spans="1:24" ht="21.75" customHeight="1" x14ac:dyDescent="0.25">
      <c r="A2086" s="201"/>
      <c r="B2086" s="119"/>
      <c r="C2086" s="119"/>
      <c r="D2086" s="201"/>
      <c r="E2086" s="119"/>
      <c r="F2086" s="248"/>
      <c r="G2086" s="119"/>
      <c r="H2086" s="119"/>
      <c r="I2086" s="119"/>
      <c r="J2086" s="119"/>
      <c r="K2086" s="119"/>
      <c r="L2086" s="119"/>
      <c r="M2086" s="119"/>
      <c r="N2086" s="119"/>
      <c r="O2086" s="119"/>
      <c r="P2086" s="119"/>
      <c r="Q2086" s="119"/>
      <c r="R2086" s="119"/>
      <c r="S2086" s="119"/>
      <c r="T2086" s="119"/>
      <c r="U2086" s="119"/>
      <c r="V2086" s="119"/>
      <c r="W2086" s="119"/>
      <c r="X2086" s="119"/>
    </row>
    <row r="2087" spans="1:24" ht="21.75" customHeight="1" x14ac:dyDescent="0.25">
      <c r="A2087" s="201"/>
      <c r="B2087" s="119"/>
      <c r="C2087" s="119"/>
      <c r="D2087" s="201"/>
      <c r="E2087" s="119"/>
      <c r="F2087" s="248"/>
      <c r="G2087" s="119"/>
      <c r="H2087" s="119"/>
      <c r="I2087" s="119"/>
      <c r="J2087" s="119"/>
      <c r="K2087" s="119"/>
      <c r="L2087" s="119"/>
      <c r="M2087" s="119"/>
      <c r="N2087" s="119"/>
      <c r="O2087" s="119"/>
      <c r="P2087" s="119"/>
      <c r="Q2087" s="119"/>
      <c r="R2087" s="119"/>
      <c r="S2087" s="119"/>
      <c r="T2087" s="119"/>
      <c r="U2087" s="119"/>
      <c r="V2087" s="119"/>
      <c r="W2087" s="119"/>
      <c r="X2087" s="119"/>
    </row>
    <row r="2088" spans="1:24" ht="21.75" customHeight="1" x14ac:dyDescent="0.25">
      <c r="A2088" s="201"/>
      <c r="B2088" s="119"/>
      <c r="C2088" s="119"/>
      <c r="D2088" s="201"/>
      <c r="E2088" s="119"/>
      <c r="F2088" s="248"/>
      <c r="G2088" s="119"/>
      <c r="H2088" s="119"/>
      <c r="I2088" s="119"/>
      <c r="J2088" s="119"/>
      <c r="K2088" s="119"/>
      <c r="L2088" s="119"/>
      <c r="M2088" s="119"/>
      <c r="N2088" s="119"/>
      <c r="O2088" s="119"/>
      <c r="P2088" s="119"/>
      <c r="Q2088" s="119"/>
      <c r="R2088" s="119"/>
      <c r="S2088" s="119"/>
      <c r="T2088" s="119"/>
      <c r="U2088" s="119"/>
      <c r="V2088" s="119"/>
      <c r="W2088" s="119"/>
      <c r="X2088" s="119"/>
    </row>
    <row r="2089" spans="1:24" ht="21.75" customHeight="1" x14ac:dyDescent="0.25">
      <c r="A2089" s="201"/>
      <c r="B2089" s="119"/>
      <c r="C2089" s="119"/>
      <c r="D2089" s="201"/>
      <c r="E2089" s="119"/>
      <c r="F2089" s="248"/>
      <c r="G2089" s="119"/>
      <c r="H2089" s="119"/>
      <c r="I2089" s="119"/>
      <c r="J2089" s="119"/>
      <c r="K2089" s="119"/>
      <c r="L2089" s="119"/>
      <c r="M2089" s="119"/>
      <c r="N2089" s="119"/>
      <c r="O2089" s="119"/>
      <c r="P2089" s="119"/>
      <c r="Q2089" s="119"/>
      <c r="R2089" s="119"/>
      <c r="S2089" s="119"/>
      <c r="T2089" s="119"/>
      <c r="U2089" s="119"/>
      <c r="V2089" s="119"/>
      <c r="W2089" s="119"/>
      <c r="X2089" s="119"/>
    </row>
    <row r="2090" spans="1:24" ht="21.75" customHeight="1" x14ac:dyDescent="0.25">
      <c r="A2090" s="201"/>
      <c r="B2090" s="119"/>
      <c r="C2090" s="119"/>
      <c r="D2090" s="201"/>
      <c r="E2090" s="119"/>
      <c r="F2090" s="248"/>
      <c r="G2090" s="119"/>
      <c r="H2090" s="119"/>
      <c r="I2090" s="119"/>
      <c r="J2090" s="119"/>
      <c r="K2090" s="119"/>
      <c r="L2090" s="119"/>
      <c r="M2090" s="119"/>
      <c r="N2090" s="119"/>
      <c r="O2090" s="119"/>
      <c r="P2090" s="119"/>
      <c r="Q2090" s="119"/>
      <c r="R2090" s="119"/>
      <c r="S2090" s="119"/>
      <c r="T2090" s="119"/>
      <c r="U2090" s="119"/>
      <c r="V2090" s="119"/>
      <c r="W2090" s="119"/>
      <c r="X2090" s="119"/>
    </row>
    <row r="2091" spans="1:24" ht="21.75" customHeight="1" x14ac:dyDescent="0.25">
      <c r="A2091" s="201"/>
      <c r="B2091" s="119"/>
      <c r="C2091" s="119"/>
      <c r="D2091" s="201"/>
      <c r="E2091" s="119"/>
      <c r="F2091" s="248"/>
      <c r="G2091" s="119"/>
      <c r="H2091" s="119"/>
      <c r="I2091" s="119"/>
      <c r="J2091" s="119"/>
      <c r="K2091" s="119"/>
      <c r="L2091" s="119"/>
      <c r="M2091" s="119"/>
      <c r="N2091" s="119"/>
      <c r="O2091" s="119"/>
      <c r="P2091" s="119"/>
      <c r="Q2091" s="119"/>
      <c r="R2091" s="119"/>
      <c r="S2091" s="119"/>
      <c r="T2091" s="119"/>
      <c r="U2091" s="119"/>
      <c r="V2091" s="119"/>
      <c r="W2091" s="119"/>
      <c r="X2091" s="119"/>
    </row>
    <row r="2092" spans="1:24" ht="21.75" customHeight="1" x14ac:dyDescent="0.25">
      <c r="A2092" s="201"/>
      <c r="B2092" s="119"/>
      <c r="C2092" s="119"/>
      <c r="D2092" s="201"/>
      <c r="E2092" s="119"/>
      <c r="F2092" s="248"/>
      <c r="G2092" s="119"/>
      <c r="H2092" s="119"/>
      <c r="I2092" s="119"/>
      <c r="J2092" s="119"/>
      <c r="K2092" s="119"/>
      <c r="L2092" s="119"/>
      <c r="M2092" s="119"/>
      <c r="N2092" s="119"/>
      <c r="O2092" s="119"/>
      <c r="P2092" s="119"/>
      <c r="Q2092" s="119"/>
      <c r="R2092" s="119"/>
      <c r="S2092" s="119"/>
      <c r="T2092" s="119"/>
      <c r="U2092" s="119"/>
      <c r="V2092" s="119"/>
      <c r="W2092" s="119"/>
      <c r="X2092" s="119"/>
    </row>
    <row r="2093" spans="1:24" ht="21.75" customHeight="1" x14ac:dyDescent="0.25">
      <c r="A2093" s="201"/>
      <c r="B2093" s="119"/>
      <c r="C2093" s="119"/>
      <c r="D2093" s="201"/>
      <c r="E2093" s="119"/>
      <c r="F2093" s="248"/>
      <c r="G2093" s="119"/>
      <c r="H2093" s="119"/>
      <c r="I2093" s="119"/>
      <c r="J2093" s="119"/>
      <c r="K2093" s="119"/>
      <c r="L2093" s="119"/>
      <c r="M2093" s="119"/>
      <c r="N2093" s="119"/>
      <c r="O2093" s="119"/>
      <c r="P2093" s="119"/>
      <c r="Q2093" s="119"/>
      <c r="R2093" s="119"/>
      <c r="S2093" s="119"/>
      <c r="T2093" s="119"/>
      <c r="U2093" s="119"/>
      <c r="V2093" s="119"/>
      <c r="W2093" s="119"/>
      <c r="X2093" s="119"/>
    </row>
    <row r="2094" spans="1:24" ht="21.75" customHeight="1" x14ac:dyDescent="0.25">
      <c r="A2094" s="201"/>
      <c r="B2094" s="119"/>
      <c r="C2094" s="119"/>
      <c r="D2094" s="201"/>
      <c r="E2094" s="119"/>
      <c r="F2094" s="248"/>
      <c r="G2094" s="119"/>
      <c r="H2094" s="119"/>
      <c r="I2094" s="119"/>
      <c r="J2094" s="119"/>
      <c r="K2094" s="119"/>
      <c r="L2094" s="119"/>
      <c r="M2094" s="119"/>
      <c r="N2094" s="119"/>
      <c r="O2094" s="119"/>
      <c r="P2094" s="119"/>
      <c r="Q2094" s="119"/>
      <c r="R2094" s="119"/>
      <c r="S2094" s="119"/>
      <c r="T2094" s="119"/>
      <c r="U2094" s="119"/>
      <c r="V2094" s="119"/>
      <c r="W2094" s="119"/>
      <c r="X2094" s="119"/>
    </row>
    <row r="2095" spans="1:24" ht="21.75" customHeight="1" x14ac:dyDescent="0.25">
      <c r="A2095" s="201"/>
      <c r="B2095" s="119"/>
      <c r="C2095" s="119"/>
      <c r="D2095" s="201"/>
      <c r="E2095" s="119"/>
      <c r="F2095" s="248"/>
      <c r="G2095" s="119"/>
      <c r="H2095" s="119"/>
      <c r="I2095" s="119"/>
      <c r="J2095" s="119"/>
      <c r="K2095" s="119"/>
      <c r="L2095" s="119"/>
      <c r="M2095" s="119"/>
      <c r="N2095" s="119"/>
      <c r="O2095" s="119"/>
      <c r="P2095" s="119"/>
      <c r="Q2095" s="119"/>
      <c r="R2095" s="119"/>
      <c r="S2095" s="119"/>
      <c r="T2095" s="119"/>
      <c r="U2095" s="119"/>
      <c r="V2095" s="119"/>
      <c r="W2095" s="119"/>
      <c r="X2095" s="119"/>
    </row>
    <row r="2096" spans="1:24" ht="21.75" customHeight="1" x14ac:dyDescent="0.25">
      <c r="A2096" s="201"/>
      <c r="B2096" s="119"/>
      <c r="C2096" s="119"/>
      <c r="D2096" s="201"/>
      <c r="E2096" s="119"/>
      <c r="F2096" s="248"/>
      <c r="G2096" s="119"/>
      <c r="H2096" s="119"/>
      <c r="I2096" s="119"/>
      <c r="J2096" s="119"/>
      <c r="K2096" s="119"/>
      <c r="L2096" s="119"/>
      <c r="M2096" s="119"/>
      <c r="N2096" s="119"/>
      <c r="O2096" s="119"/>
      <c r="P2096" s="119"/>
      <c r="Q2096" s="119"/>
      <c r="R2096" s="119"/>
      <c r="S2096" s="119"/>
      <c r="T2096" s="119"/>
      <c r="U2096" s="119"/>
      <c r="V2096" s="119"/>
      <c r="W2096" s="119"/>
      <c r="X2096" s="119"/>
    </row>
    <row r="2097" spans="1:24" ht="21.75" customHeight="1" x14ac:dyDescent="0.25">
      <c r="A2097" s="201"/>
      <c r="B2097" s="119"/>
      <c r="C2097" s="119"/>
      <c r="D2097" s="201"/>
      <c r="E2097" s="119"/>
      <c r="F2097" s="248"/>
      <c r="G2097" s="119"/>
      <c r="H2097" s="119"/>
      <c r="I2097" s="119"/>
      <c r="J2097" s="119"/>
      <c r="K2097" s="119"/>
      <c r="L2097" s="119"/>
      <c r="M2097" s="119"/>
      <c r="N2097" s="119"/>
      <c r="O2097" s="119"/>
      <c r="P2097" s="119"/>
      <c r="Q2097" s="119"/>
      <c r="R2097" s="119"/>
      <c r="S2097" s="119"/>
      <c r="T2097" s="119"/>
      <c r="U2097" s="119"/>
      <c r="V2097" s="119"/>
      <c r="W2097" s="119"/>
      <c r="X2097" s="119"/>
    </row>
    <row r="2098" spans="1:24" ht="21.75" customHeight="1" x14ac:dyDescent="0.25">
      <c r="A2098" s="201"/>
      <c r="B2098" s="119"/>
      <c r="C2098" s="119"/>
      <c r="D2098" s="201"/>
      <c r="E2098" s="119"/>
      <c r="F2098" s="248"/>
      <c r="G2098" s="119"/>
      <c r="H2098" s="119"/>
      <c r="I2098" s="119"/>
      <c r="J2098" s="119"/>
      <c r="K2098" s="119"/>
      <c r="L2098" s="119"/>
      <c r="M2098" s="119"/>
      <c r="N2098" s="119"/>
      <c r="O2098" s="119"/>
      <c r="P2098" s="119"/>
      <c r="Q2098" s="119"/>
      <c r="R2098" s="119"/>
      <c r="S2098" s="119"/>
      <c r="T2098" s="119"/>
      <c r="U2098" s="119"/>
      <c r="V2098" s="119"/>
      <c r="W2098" s="119"/>
      <c r="X2098" s="119"/>
    </row>
    <row r="2099" spans="1:24" ht="21.75" customHeight="1" x14ac:dyDescent="0.25">
      <c r="A2099" s="201"/>
      <c r="B2099" s="119"/>
      <c r="C2099" s="119"/>
      <c r="D2099" s="201"/>
      <c r="E2099" s="119"/>
      <c r="F2099" s="248"/>
      <c r="G2099" s="119"/>
      <c r="H2099" s="119"/>
      <c r="I2099" s="119"/>
      <c r="J2099" s="119"/>
      <c r="K2099" s="119"/>
      <c r="L2099" s="119"/>
      <c r="M2099" s="119"/>
      <c r="N2099" s="119"/>
      <c r="O2099" s="119"/>
      <c r="P2099" s="119"/>
      <c r="Q2099" s="119"/>
      <c r="R2099" s="119"/>
      <c r="S2099" s="119"/>
      <c r="T2099" s="119"/>
      <c r="U2099" s="119"/>
      <c r="V2099" s="119"/>
      <c r="W2099" s="119"/>
      <c r="X2099" s="119"/>
    </row>
    <row r="2100" spans="1:24" ht="21.75" customHeight="1" x14ac:dyDescent="0.25">
      <c r="A2100" s="201"/>
      <c r="B2100" s="119"/>
      <c r="C2100" s="119"/>
      <c r="D2100" s="201"/>
      <c r="E2100" s="119"/>
      <c r="F2100" s="248"/>
      <c r="G2100" s="119"/>
      <c r="H2100" s="119"/>
      <c r="I2100" s="119"/>
      <c r="J2100" s="119"/>
      <c r="K2100" s="119"/>
      <c r="L2100" s="119"/>
      <c r="M2100" s="119"/>
      <c r="N2100" s="119"/>
      <c r="O2100" s="119"/>
      <c r="P2100" s="119"/>
      <c r="Q2100" s="119"/>
      <c r="R2100" s="119"/>
      <c r="S2100" s="119"/>
      <c r="T2100" s="119"/>
      <c r="U2100" s="119"/>
      <c r="V2100" s="119"/>
      <c r="W2100" s="119"/>
      <c r="X2100" s="119"/>
    </row>
    <row r="2101" spans="1:24" ht="21.75" customHeight="1" x14ac:dyDescent="0.25">
      <c r="A2101" s="201"/>
      <c r="B2101" s="119"/>
      <c r="C2101" s="119"/>
      <c r="D2101" s="201"/>
      <c r="E2101" s="119"/>
      <c r="F2101" s="248"/>
      <c r="G2101" s="119"/>
      <c r="H2101" s="119"/>
      <c r="I2101" s="119"/>
      <c r="J2101" s="119"/>
      <c r="K2101" s="119"/>
      <c r="L2101" s="119"/>
      <c r="M2101" s="119"/>
      <c r="N2101" s="119"/>
      <c r="O2101" s="119"/>
      <c r="P2101" s="119"/>
      <c r="Q2101" s="119"/>
      <c r="R2101" s="119"/>
      <c r="S2101" s="119"/>
      <c r="T2101" s="119"/>
      <c r="U2101" s="119"/>
      <c r="V2101" s="119"/>
      <c r="W2101" s="119"/>
      <c r="X2101" s="119"/>
    </row>
    <row r="2102" spans="1:24" ht="21.75" customHeight="1" x14ac:dyDescent="0.25">
      <c r="A2102" s="201"/>
      <c r="B2102" s="119"/>
      <c r="C2102" s="119"/>
      <c r="D2102" s="201"/>
      <c r="E2102" s="119"/>
      <c r="F2102" s="248"/>
      <c r="G2102" s="119"/>
      <c r="H2102" s="119"/>
      <c r="I2102" s="119"/>
      <c r="J2102" s="119"/>
      <c r="K2102" s="119"/>
      <c r="L2102" s="119"/>
      <c r="M2102" s="119"/>
      <c r="N2102" s="119"/>
      <c r="O2102" s="119"/>
      <c r="P2102" s="119"/>
      <c r="Q2102" s="119"/>
      <c r="R2102" s="119"/>
      <c r="S2102" s="119"/>
      <c r="T2102" s="119"/>
      <c r="U2102" s="119"/>
      <c r="V2102" s="119"/>
      <c r="W2102" s="119"/>
      <c r="X2102" s="119"/>
    </row>
    <row r="2103" spans="1:24" ht="21.75" customHeight="1" x14ac:dyDescent="0.25">
      <c r="A2103" s="201"/>
      <c r="B2103" s="119"/>
      <c r="C2103" s="119"/>
      <c r="D2103" s="201"/>
      <c r="E2103" s="119"/>
      <c r="F2103" s="248"/>
      <c r="G2103" s="119"/>
      <c r="H2103" s="119"/>
      <c r="I2103" s="119"/>
      <c r="J2103" s="119"/>
      <c r="K2103" s="119"/>
      <c r="L2103" s="119"/>
      <c r="M2103" s="119"/>
      <c r="N2103" s="119"/>
      <c r="O2103" s="119"/>
      <c r="P2103" s="119"/>
      <c r="Q2103" s="119"/>
      <c r="R2103" s="119"/>
      <c r="S2103" s="119"/>
      <c r="T2103" s="119"/>
      <c r="U2103" s="119"/>
      <c r="V2103" s="119"/>
      <c r="W2103" s="119"/>
      <c r="X2103" s="119"/>
    </row>
    <row r="2104" spans="1:24" ht="21.75" customHeight="1" x14ac:dyDescent="0.25">
      <c r="A2104" s="201"/>
      <c r="B2104" s="119"/>
      <c r="C2104" s="119"/>
      <c r="D2104" s="201"/>
      <c r="E2104" s="119"/>
      <c r="F2104" s="248"/>
      <c r="G2104" s="119"/>
      <c r="H2104" s="119"/>
      <c r="I2104" s="119"/>
      <c r="J2104" s="119"/>
      <c r="K2104" s="119"/>
      <c r="L2104" s="119"/>
      <c r="M2104" s="119"/>
      <c r="N2104" s="119"/>
      <c r="O2104" s="119"/>
      <c r="P2104" s="119"/>
      <c r="Q2104" s="119"/>
      <c r="R2104" s="119"/>
      <c r="S2104" s="119"/>
      <c r="T2104" s="119"/>
      <c r="U2104" s="119"/>
      <c r="V2104" s="119"/>
      <c r="W2104" s="119"/>
      <c r="X2104" s="119"/>
    </row>
    <row r="2105" spans="1:24" ht="21.75" customHeight="1" x14ac:dyDescent="0.25">
      <c r="A2105" s="201"/>
      <c r="B2105" s="119"/>
      <c r="C2105" s="119"/>
      <c r="D2105" s="201"/>
      <c r="E2105" s="119"/>
      <c r="F2105" s="248"/>
      <c r="G2105" s="119"/>
      <c r="H2105" s="119"/>
      <c r="I2105" s="119"/>
      <c r="J2105" s="119"/>
      <c r="K2105" s="119"/>
      <c r="L2105" s="119"/>
      <c r="M2105" s="119"/>
      <c r="N2105" s="119"/>
      <c r="O2105" s="119"/>
      <c r="P2105" s="119"/>
      <c r="Q2105" s="119"/>
      <c r="R2105" s="119"/>
      <c r="S2105" s="119"/>
      <c r="T2105" s="119"/>
      <c r="U2105" s="119"/>
      <c r="V2105" s="119"/>
      <c r="W2105" s="119"/>
      <c r="X2105" s="119"/>
    </row>
    <row r="2106" spans="1:24" ht="21.75" customHeight="1" x14ac:dyDescent="0.25">
      <c r="A2106" s="201"/>
      <c r="B2106" s="119"/>
      <c r="C2106" s="119"/>
      <c r="D2106" s="201"/>
      <c r="E2106" s="119"/>
      <c r="F2106" s="248"/>
      <c r="G2106" s="119"/>
      <c r="H2106" s="119"/>
      <c r="I2106" s="119"/>
      <c r="J2106" s="119"/>
      <c r="K2106" s="119"/>
      <c r="L2106" s="119"/>
      <c r="M2106" s="119"/>
      <c r="N2106" s="119"/>
      <c r="O2106" s="119"/>
      <c r="P2106" s="119"/>
      <c r="Q2106" s="119"/>
      <c r="R2106" s="119"/>
      <c r="S2106" s="119"/>
      <c r="T2106" s="119"/>
      <c r="U2106" s="119"/>
      <c r="V2106" s="119"/>
      <c r="W2106" s="119"/>
      <c r="X2106" s="119"/>
    </row>
    <row r="2107" spans="1:24" ht="21.75" customHeight="1" x14ac:dyDescent="0.25">
      <c r="A2107" s="201"/>
      <c r="B2107" s="119"/>
      <c r="C2107" s="119"/>
      <c r="D2107" s="201"/>
      <c r="E2107" s="119"/>
      <c r="F2107" s="248"/>
      <c r="G2107" s="119"/>
      <c r="H2107" s="119"/>
      <c r="I2107" s="119"/>
      <c r="J2107" s="119"/>
      <c r="K2107" s="119"/>
      <c r="L2107" s="119"/>
      <c r="M2107" s="119"/>
      <c r="N2107" s="119"/>
      <c r="O2107" s="119"/>
      <c r="P2107" s="119"/>
      <c r="Q2107" s="119"/>
      <c r="R2107" s="119"/>
      <c r="S2107" s="119"/>
      <c r="T2107" s="119"/>
      <c r="U2107" s="119"/>
      <c r="V2107" s="119"/>
      <c r="W2107" s="119"/>
      <c r="X2107" s="119"/>
    </row>
    <row r="2108" spans="1:24" ht="21.75" customHeight="1" x14ac:dyDescent="0.25">
      <c r="A2108" s="201"/>
      <c r="B2108" s="119"/>
      <c r="C2108" s="119"/>
      <c r="D2108" s="201"/>
      <c r="E2108" s="119"/>
      <c r="F2108" s="248"/>
      <c r="G2108" s="119"/>
      <c r="H2108" s="119"/>
      <c r="I2108" s="119"/>
      <c r="J2108" s="119"/>
      <c r="K2108" s="119"/>
      <c r="L2108" s="119"/>
      <c r="M2108" s="119"/>
      <c r="N2108" s="119"/>
      <c r="O2108" s="119"/>
      <c r="P2108" s="119"/>
      <c r="Q2108" s="119"/>
      <c r="R2108" s="119"/>
      <c r="S2108" s="119"/>
      <c r="T2108" s="119"/>
      <c r="U2108" s="119"/>
      <c r="V2108" s="119"/>
      <c r="W2108" s="119"/>
      <c r="X2108" s="119"/>
    </row>
    <row r="2109" spans="1:24" ht="21.75" customHeight="1" x14ac:dyDescent="0.25">
      <c r="A2109" s="201"/>
      <c r="B2109" s="119"/>
      <c r="C2109" s="119"/>
      <c r="D2109" s="201"/>
      <c r="E2109" s="119"/>
      <c r="F2109" s="248"/>
      <c r="G2109" s="119"/>
      <c r="H2109" s="119"/>
      <c r="I2109" s="119"/>
      <c r="J2109" s="119"/>
      <c r="K2109" s="119"/>
      <c r="L2109" s="119"/>
      <c r="M2109" s="119"/>
      <c r="N2109" s="119"/>
      <c r="O2109" s="119"/>
      <c r="P2109" s="119"/>
      <c r="Q2109" s="119"/>
      <c r="R2109" s="119"/>
      <c r="S2109" s="119"/>
      <c r="T2109" s="119"/>
      <c r="U2109" s="119"/>
      <c r="V2109" s="119"/>
      <c r="W2109" s="119"/>
      <c r="X2109" s="119"/>
    </row>
    <row r="2110" spans="1:24" ht="21.75" customHeight="1" x14ac:dyDescent="0.25">
      <c r="A2110" s="201"/>
      <c r="B2110" s="119"/>
      <c r="C2110" s="119"/>
      <c r="D2110" s="201"/>
      <c r="E2110" s="119"/>
      <c r="F2110" s="248"/>
      <c r="G2110" s="119"/>
      <c r="H2110" s="119"/>
      <c r="I2110" s="119"/>
      <c r="J2110" s="119"/>
      <c r="K2110" s="119"/>
      <c r="L2110" s="119"/>
      <c r="M2110" s="119"/>
      <c r="N2110" s="119"/>
      <c r="O2110" s="119"/>
      <c r="P2110" s="119"/>
      <c r="Q2110" s="119"/>
      <c r="R2110" s="119"/>
      <c r="S2110" s="119"/>
      <c r="T2110" s="119"/>
      <c r="U2110" s="119"/>
      <c r="V2110" s="119"/>
      <c r="W2110" s="119"/>
      <c r="X2110" s="119"/>
    </row>
    <row r="2111" spans="1:24" ht="21.75" customHeight="1" x14ac:dyDescent="0.25">
      <c r="A2111" s="201"/>
      <c r="B2111" s="119"/>
      <c r="C2111" s="119"/>
      <c r="D2111" s="201"/>
      <c r="E2111" s="119"/>
      <c r="F2111" s="248"/>
      <c r="G2111" s="119"/>
      <c r="H2111" s="119"/>
      <c r="I2111" s="119"/>
      <c r="J2111" s="119"/>
      <c r="K2111" s="119"/>
      <c r="L2111" s="119"/>
      <c r="M2111" s="119"/>
      <c r="N2111" s="119"/>
      <c r="O2111" s="119"/>
      <c r="P2111" s="119"/>
      <c r="Q2111" s="119"/>
      <c r="R2111" s="119"/>
      <c r="S2111" s="119"/>
      <c r="T2111" s="119"/>
      <c r="U2111" s="119"/>
      <c r="V2111" s="119"/>
      <c r="W2111" s="119"/>
      <c r="X2111" s="119"/>
    </row>
    <row r="2112" spans="1:24" ht="21.75" customHeight="1" x14ac:dyDescent="0.25">
      <c r="A2112" s="201"/>
      <c r="B2112" s="119"/>
      <c r="C2112" s="119"/>
      <c r="D2112" s="201"/>
      <c r="E2112" s="119"/>
      <c r="F2112" s="248"/>
      <c r="G2112" s="119"/>
      <c r="H2112" s="119"/>
      <c r="I2112" s="119"/>
      <c r="J2112" s="119"/>
      <c r="K2112" s="119"/>
      <c r="L2112" s="119"/>
      <c r="M2112" s="119"/>
      <c r="N2112" s="119"/>
      <c r="O2112" s="119"/>
      <c r="P2112" s="119"/>
      <c r="Q2112" s="119"/>
      <c r="R2112" s="119"/>
      <c r="S2112" s="119"/>
      <c r="T2112" s="119"/>
      <c r="U2112" s="119"/>
      <c r="V2112" s="119"/>
      <c r="W2112" s="119"/>
      <c r="X2112" s="119"/>
    </row>
    <row r="2113" spans="1:24" ht="21.75" customHeight="1" x14ac:dyDescent="0.25">
      <c r="A2113" s="201"/>
      <c r="B2113" s="119"/>
      <c r="C2113" s="119"/>
      <c r="D2113" s="201"/>
      <c r="E2113" s="119"/>
      <c r="F2113" s="248"/>
      <c r="G2113" s="119"/>
      <c r="H2113" s="119"/>
      <c r="I2113" s="119"/>
      <c r="J2113" s="119"/>
      <c r="K2113" s="119"/>
      <c r="L2113" s="119"/>
      <c r="M2113" s="119"/>
      <c r="N2113" s="119"/>
      <c r="O2113" s="119"/>
      <c r="P2113" s="119"/>
      <c r="Q2113" s="119"/>
      <c r="R2113" s="119"/>
      <c r="S2113" s="119"/>
      <c r="T2113" s="119"/>
      <c r="U2113" s="119"/>
      <c r="V2113" s="119"/>
      <c r="W2113" s="119"/>
      <c r="X2113" s="119"/>
    </row>
    <row r="2114" spans="1:24" ht="21.75" customHeight="1" x14ac:dyDescent="0.25">
      <c r="A2114" s="201"/>
      <c r="B2114" s="119"/>
      <c r="C2114" s="119"/>
      <c r="D2114" s="201"/>
      <c r="E2114" s="119"/>
      <c r="F2114" s="248"/>
      <c r="G2114" s="119"/>
      <c r="H2114" s="119"/>
      <c r="I2114" s="119"/>
      <c r="J2114" s="119"/>
      <c r="K2114" s="119"/>
      <c r="L2114" s="119"/>
      <c r="M2114" s="119"/>
      <c r="N2114" s="119"/>
      <c r="O2114" s="119"/>
      <c r="P2114" s="119"/>
      <c r="Q2114" s="119"/>
      <c r="R2114" s="119"/>
      <c r="S2114" s="119"/>
      <c r="T2114" s="119"/>
      <c r="U2114" s="119"/>
      <c r="V2114" s="119"/>
      <c r="W2114" s="119"/>
      <c r="X2114" s="119"/>
    </row>
    <row r="2115" spans="1:24" ht="21.75" customHeight="1" x14ac:dyDescent="0.25">
      <c r="A2115" s="201"/>
      <c r="B2115" s="119"/>
      <c r="C2115" s="119"/>
      <c r="D2115" s="201"/>
      <c r="E2115" s="119"/>
      <c r="F2115" s="248"/>
      <c r="G2115" s="119"/>
      <c r="H2115" s="119"/>
      <c r="I2115" s="119"/>
      <c r="J2115" s="119"/>
      <c r="K2115" s="119"/>
      <c r="L2115" s="119"/>
      <c r="M2115" s="119"/>
      <c r="N2115" s="119"/>
      <c r="O2115" s="119"/>
      <c r="P2115" s="119"/>
      <c r="Q2115" s="119"/>
      <c r="R2115" s="119"/>
      <c r="S2115" s="119"/>
      <c r="T2115" s="119"/>
      <c r="U2115" s="119"/>
      <c r="V2115" s="119"/>
      <c r="W2115" s="119"/>
      <c r="X2115" s="119"/>
    </row>
    <row r="2116" spans="1:24" ht="21.75" customHeight="1" x14ac:dyDescent="0.25">
      <c r="A2116" s="201"/>
      <c r="B2116" s="119"/>
      <c r="C2116" s="119"/>
      <c r="D2116" s="201"/>
      <c r="E2116" s="119"/>
      <c r="F2116" s="248"/>
      <c r="G2116" s="119"/>
      <c r="H2116" s="119"/>
      <c r="I2116" s="119"/>
      <c r="J2116" s="119"/>
      <c r="K2116" s="119"/>
      <c r="L2116" s="119"/>
      <c r="M2116" s="119"/>
      <c r="N2116" s="119"/>
      <c r="O2116" s="119"/>
      <c r="P2116" s="119"/>
      <c r="Q2116" s="119"/>
      <c r="R2116" s="119"/>
      <c r="S2116" s="119"/>
      <c r="T2116" s="119"/>
      <c r="U2116" s="119"/>
      <c r="V2116" s="119"/>
      <c r="W2116" s="119"/>
      <c r="X2116" s="119"/>
    </row>
    <row r="2117" spans="1:24" ht="21.75" customHeight="1" x14ac:dyDescent="0.25">
      <c r="A2117" s="201"/>
      <c r="B2117" s="119"/>
      <c r="C2117" s="119"/>
      <c r="D2117" s="201"/>
      <c r="E2117" s="119"/>
      <c r="F2117" s="248"/>
      <c r="G2117" s="119"/>
      <c r="H2117" s="119"/>
      <c r="I2117" s="119"/>
      <c r="J2117" s="119"/>
      <c r="K2117" s="119"/>
      <c r="L2117" s="119"/>
      <c r="M2117" s="119"/>
      <c r="N2117" s="119"/>
      <c r="O2117" s="119"/>
      <c r="P2117" s="119"/>
      <c r="Q2117" s="119"/>
      <c r="R2117" s="119"/>
      <c r="S2117" s="119"/>
      <c r="T2117" s="119"/>
      <c r="U2117" s="119"/>
      <c r="V2117" s="119"/>
      <c r="W2117" s="119"/>
      <c r="X2117" s="119"/>
    </row>
    <row r="2118" spans="1:24" ht="21.75" customHeight="1" x14ac:dyDescent="0.25">
      <c r="A2118" s="201"/>
      <c r="B2118" s="119"/>
      <c r="C2118" s="119"/>
      <c r="D2118" s="201"/>
      <c r="E2118" s="119"/>
      <c r="F2118" s="248"/>
      <c r="G2118" s="119"/>
      <c r="H2118" s="119"/>
      <c r="I2118" s="119"/>
      <c r="J2118" s="119"/>
      <c r="K2118" s="119"/>
      <c r="L2118" s="119"/>
      <c r="M2118" s="119"/>
      <c r="N2118" s="119"/>
      <c r="O2118" s="119"/>
      <c r="P2118" s="119"/>
      <c r="Q2118" s="119"/>
      <c r="R2118" s="119"/>
      <c r="S2118" s="119"/>
      <c r="T2118" s="119"/>
      <c r="U2118" s="119"/>
      <c r="V2118" s="119"/>
      <c r="W2118" s="119"/>
      <c r="X2118" s="119"/>
    </row>
    <row r="2119" spans="1:24" ht="21.75" customHeight="1" x14ac:dyDescent="0.25">
      <c r="A2119" s="201"/>
      <c r="B2119" s="119"/>
      <c r="C2119" s="119"/>
      <c r="D2119" s="201"/>
      <c r="E2119" s="119"/>
      <c r="F2119" s="248"/>
      <c r="G2119" s="119"/>
      <c r="H2119" s="119"/>
      <c r="I2119" s="119"/>
      <c r="J2119" s="119"/>
      <c r="K2119" s="119"/>
      <c r="L2119" s="119"/>
      <c r="M2119" s="119"/>
      <c r="N2119" s="119"/>
      <c r="O2119" s="119"/>
      <c r="P2119" s="119"/>
      <c r="Q2119" s="119"/>
      <c r="R2119" s="119"/>
      <c r="S2119" s="119"/>
      <c r="T2119" s="119"/>
      <c r="U2119" s="119"/>
      <c r="V2119" s="119"/>
      <c r="W2119" s="119"/>
      <c r="X2119" s="119"/>
    </row>
    <row r="2120" spans="1:24" ht="21.75" customHeight="1" x14ac:dyDescent="0.25">
      <c r="A2120" s="201"/>
      <c r="B2120" s="119"/>
      <c r="C2120" s="119"/>
      <c r="D2120" s="201"/>
      <c r="E2120" s="119"/>
      <c r="F2120" s="248"/>
      <c r="G2120" s="119"/>
      <c r="H2120" s="119"/>
      <c r="I2120" s="119"/>
      <c r="J2120" s="119"/>
      <c r="K2120" s="119"/>
      <c r="L2120" s="119"/>
      <c r="M2120" s="119"/>
      <c r="N2120" s="119"/>
      <c r="O2120" s="119"/>
      <c r="P2120" s="119"/>
      <c r="Q2120" s="119"/>
      <c r="R2120" s="119"/>
      <c r="S2120" s="119"/>
      <c r="T2120" s="119"/>
      <c r="U2120" s="119"/>
      <c r="V2120" s="119"/>
      <c r="W2120" s="119"/>
      <c r="X2120" s="119"/>
    </row>
    <row r="2121" spans="1:24" ht="21.75" customHeight="1" x14ac:dyDescent="0.25">
      <c r="A2121" s="201"/>
      <c r="B2121" s="119"/>
      <c r="C2121" s="119"/>
      <c r="D2121" s="201"/>
      <c r="E2121" s="119"/>
      <c r="F2121" s="248"/>
      <c r="G2121" s="119"/>
      <c r="H2121" s="119"/>
      <c r="I2121" s="119"/>
      <c r="J2121" s="119"/>
      <c r="K2121" s="119"/>
      <c r="L2121" s="119"/>
      <c r="M2121" s="119"/>
      <c r="N2121" s="119"/>
      <c r="O2121" s="119"/>
      <c r="P2121" s="119"/>
      <c r="Q2121" s="119"/>
      <c r="R2121" s="119"/>
      <c r="S2121" s="119"/>
      <c r="T2121" s="119"/>
      <c r="U2121" s="119"/>
      <c r="V2121" s="119"/>
      <c r="W2121" s="119"/>
      <c r="X2121" s="119"/>
    </row>
    <row r="2122" spans="1:24" ht="21.75" customHeight="1" x14ac:dyDescent="0.25">
      <c r="A2122" s="201"/>
      <c r="B2122" s="119"/>
      <c r="C2122" s="119"/>
      <c r="D2122" s="201"/>
      <c r="E2122" s="119"/>
      <c r="F2122" s="248"/>
      <c r="G2122" s="119"/>
      <c r="H2122" s="119"/>
      <c r="I2122" s="119"/>
      <c r="J2122" s="119"/>
      <c r="K2122" s="119"/>
      <c r="L2122" s="119"/>
      <c r="M2122" s="119"/>
      <c r="N2122" s="119"/>
      <c r="O2122" s="119"/>
      <c r="P2122" s="119"/>
      <c r="Q2122" s="119"/>
      <c r="R2122" s="119"/>
      <c r="S2122" s="119"/>
      <c r="T2122" s="119"/>
      <c r="U2122" s="119"/>
      <c r="V2122" s="119"/>
      <c r="W2122" s="119"/>
      <c r="X2122" s="119"/>
    </row>
    <row r="2123" spans="1:24" ht="21.75" customHeight="1" x14ac:dyDescent="0.25">
      <c r="A2123" s="201"/>
      <c r="B2123" s="119"/>
      <c r="C2123" s="119"/>
      <c r="D2123" s="201"/>
      <c r="E2123" s="119"/>
      <c r="F2123" s="248"/>
      <c r="G2123" s="119"/>
      <c r="H2123" s="119"/>
      <c r="I2123" s="119"/>
      <c r="J2123" s="119"/>
      <c r="K2123" s="119"/>
      <c r="L2123" s="119"/>
      <c r="M2123" s="119"/>
      <c r="N2123" s="119"/>
      <c r="O2123" s="119"/>
      <c r="P2123" s="119"/>
      <c r="Q2123" s="119"/>
      <c r="R2123" s="119"/>
      <c r="S2123" s="119"/>
      <c r="T2123" s="119"/>
      <c r="U2123" s="119"/>
      <c r="V2123" s="119"/>
      <c r="W2123" s="119"/>
      <c r="X2123" s="119"/>
    </row>
    <row r="2124" spans="1:24" ht="21.75" customHeight="1" x14ac:dyDescent="0.25">
      <c r="A2124" s="201"/>
      <c r="B2124" s="119"/>
      <c r="C2124" s="119"/>
      <c r="D2124" s="201"/>
      <c r="E2124" s="119"/>
      <c r="F2124" s="248"/>
      <c r="G2124" s="119"/>
      <c r="H2124" s="119"/>
      <c r="I2124" s="119"/>
      <c r="J2124" s="119"/>
      <c r="K2124" s="119"/>
      <c r="L2124" s="119"/>
      <c r="M2124" s="119"/>
      <c r="N2124" s="119"/>
      <c r="O2124" s="119"/>
      <c r="P2124" s="119"/>
      <c r="Q2124" s="119"/>
      <c r="R2124" s="119"/>
      <c r="S2124" s="119"/>
      <c r="T2124" s="119"/>
      <c r="U2124" s="119"/>
      <c r="V2124" s="119"/>
      <c r="W2124" s="119"/>
      <c r="X2124" s="119"/>
    </row>
    <row r="2125" spans="1:24" ht="21.75" customHeight="1" x14ac:dyDescent="0.25">
      <c r="A2125" s="201"/>
      <c r="B2125" s="119"/>
      <c r="C2125" s="119"/>
      <c r="D2125" s="201"/>
      <c r="E2125" s="119"/>
      <c r="F2125" s="248"/>
      <c r="G2125" s="119"/>
      <c r="H2125" s="119"/>
      <c r="I2125" s="119"/>
      <c r="J2125" s="119"/>
      <c r="K2125" s="119"/>
      <c r="L2125" s="119"/>
      <c r="M2125" s="119"/>
      <c r="N2125" s="119"/>
      <c r="O2125" s="119"/>
      <c r="P2125" s="119"/>
      <c r="Q2125" s="119"/>
      <c r="R2125" s="119"/>
      <c r="S2125" s="119"/>
      <c r="T2125" s="119"/>
      <c r="U2125" s="119"/>
      <c r="V2125" s="119"/>
      <c r="W2125" s="119"/>
      <c r="X2125" s="119"/>
    </row>
    <row r="2126" spans="1:24" ht="21.75" customHeight="1" x14ac:dyDescent="0.25">
      <c r="A2126" s="201"/>
      <c r="B2126" s="119"/>
      <c r="C2126" s="119"/>
      <c r="D2126" s="201"/>
      <c r="E2126" s="119"/>
      <c r="F2126" s="248"/>
      <c r="G2126" s="119"/>
      <c r="H2126" s="119"/>
      <c r="I2126" s="119"/>
      <c r="J2126" s="119"/>
      <c r="K2126" s="119"/>
      <c r="L2126" s="119"/>
      <c r="M2126" s="119"/>
      <c r="N2126" s="119"/>
      <c r="O2126" s="119"/>
      <c r="P2126" s="119"/>
      <c r="Q2126" s="119"/>
      <c r="R2126" s="119"/>
      <c r="S2126" s="119"/>
      <c r="T2126" s="119"/>
      <c r="U2126" s="119"/>
      <c r="V2126" s="119"/>
      <c r="W2126" s="119"/>
      <c r="X2126" s="119"/>
    </row>
    <row r="2127" spans="1:24" ht="21.75" customHeight="1" x14ac:dyDescent="0.25">
      <c r="A2127" s="201"/>
      <c r="B2127" s="119"/>
      <c r="C2127" s="119"/>
      <c r="D2127" s="201"/>
      <c r="E2127" s="119"/>
      <c r="F2127" s="248"/>
      <c r="G2127" s="119"/>
      <c r="H2127" s="119"/>
      <c r="I2127" s="119"/>
      <c r="J2127" s="119"/>
      <c r="K2127" s="119"/>
      <c r="L2127" s="119"/>
      <c r="M2127" s="119"/>
      <c r="N2127" s="119"/>
      <c r="O2127" s="119"/>
      <c r="P2127" s="119"/>
      <c r="Q2127" s="119"/>
      <c r="R2127" s="119"/>
      <c r="S2127" s="119"/>
      <c r="T2127" s="119"/>
      <c r="U2127" s="119"/>
      <c r="V2127" s="119"/>
      <c r="W2127" s="119"/>
      <c r="X2127" s="119"/>
    </row>
    <row r="2128" spans="1:24" ht="21.75" customHeight="1" x14ac:dyDescent="0.25">
      <c r="A2128" s="201"/>
      <c r="B2128" s="119"/>
      <c r="C2128" s="119"/>
      <c r="D2128" s="201"/>
      <c r="E2128" s="119"/>
      <c r="F2128" s="248"/>
      <c r="G2128" s="119"/>
      <c r="H2128" s="119"/>
      <c r="I2128" s="119"/>
      <c r="J2128" s="119"/>
      <c r="K2128" s="119"/>
      <c r="L2128" s="119"/>
      <c r="M2128" s="119"/>
      <c r="N2128" s="119"/>
      <c r="O2128" s="119"/>
      <c r="P2128" s="119"/>
      <c r="Q2128" s="119"/>
      <c r="R2128" s="119"/>
      <c r="S2128" s="119"/>
      <c r="T2128" s="119"/>
      <c r="U2128" s="119"/>
      <c r="V2128" s="119"/>
      <c r="W2128" s="119"/>
      <c r="X2128" s="119"/>
    </row>
    <row r="2129" spans="1:24" ht="21.75" customHeight="1" x14ac:dyDescent="0.25">
      <c r="A2129" s="201"/>
      <c r="B2129" s="119"/>
      <c r="C2129" s="119"/>
      <c r="D2129" s="201"/>
      <c r="E2129" s="119"/>
      <c r="F2129" s="248"/>
      <c r="G2129" s="119"/>
      <c r="H2129" s="119"/>
      <c r="I2129" s="119"/>
      <c r="J2129" s="119"/>
      <c r="K2129" s="119"/>
      <c r="L2129" s="119"/>
      <c r="M2129" s="119"/>
      <c r="N2129" s="119"/>
      <c r="O2129" s="119"/>
      <c r="P2129" s="119"/>
      <c r="Q2129" s="119"/>
      <c r="R2129" s="119"/>
      <c r="S2129" s="119"/>
      <c r="T2129" s="119"/>
      <c r="U2129" s="119"/>
      <c r="V2129" s="119"/>
      <c r="W2129" s="119"/>
      <c r="X2129" s="119"/>
    </row>
    <row r="2130" spans="1:24" ht="21.75" customHeight="1" x14ac:dyDescent="0.25">
      <c r="A2130" s="201"/>
      <c r="B2130" s="119"/>
      <c r="C2130" s="119"/>
      <c r="D2130" s="201"/>
      <c r="E2130" s="119"/>
      <c r="F2130" s="248"/>
      <c r="G2130" s="119"/>
      <c r="H2130" s="119"/>
      <c r="I2130" s="119"/>
      <c r="J2130" s="119"/>
      <c r="K2130" s="119"/>
      <c r="L2130" s="119"/>
      <c r="M2130" s="119"/>
      <c r="N2130" s="119"/>
      <c r="O2130" s="119"/>
      <c r="P2130" s="119"/>
      <c r="Q2130" s="119"/>
      <c r="R2130" s="119"/>
      <c r="S2130" s="119"/>
      <c r="T2130" s="119"/>
      <c r="U2130" s="119"/>
      <c r="V2130" s="119"/>
      <c r="W2130" s="119"/>
      <c r="X2130" s="119"/>
    </row>
    <row r="2131" spans="1:24" ht="21.75" customHeight="1" x14ac:dyDescent="0.25">
      <c r="A2131" s="201"/>
      <c r="B2131" s="119"/>
      <c r="C2131" s="119"/>
      <c r="D2131" s="201"/>
      <c r="E2131" s="119"/>
      <c r="F2131" s="248"/>
      <c r="G2131" s="119"/>
      <c r="H2131" s="119"/>
      <c r="I2131" s="119"/>
      <c r="J2131" s="119"/>
      <c r="K2131" s="119"/>
      <c r="L2131" s="119"/>
      <c r="M2131" s="119"/>
      <c r="N2131" s="119"/>
      <c r="O2131" s="119"/>
      <c r="P2131" s="119"/>
      <c r="Q2131" s="119"/>
      <c r="R2131" s="119"/>
      <c r="S2131" s="119"/>
      <c r="T2131" s="119"/>
      <c r="U2131" s="119"/>
      <c r="V2131" s="119"/>
      <c r="W2131" s="119"/>
      <c r="X2131" s="119"/>
    </row>
    <row r="2132" spans="1:24" ht="21.75" customHeight="1" x14ac:dyDescent="0.25">
      <c r="A2132" s="201"/>
      <c r="B2132" s="119"/>
      <c r="C2132" s="119"/>
      <c r="D2132" s="201"/>
      <c r="E2132" s="119"/>
      <c r="F2132" s="248"/>
      <c r="G2132" s="119"/>
      <c r="H2132" s="119"/>
      <c r="I2132" s="119"/>
      <c r="J2132" s="119"/>
      <c r="K2132" s="119"/>
      <c r="L2132" s="119"/>
      <c r="M2132" s="119"/>
      <c r="N2132" s="119"/>
      <c r="O2132" s="119"/>
      <c r="P2132" s="119"/>
      <c r="Q2132" s="119"/>
      <c r="R2132" s="119"/>
      <c r="S2132" s="119"/>
      <c r="T2132" s="119"/>
      <c r="U2132" s="119"/>
      <c r="V2132" s="119"/>
      <c r="W2132" s="119"/>
      <c r="X2132" s="119"/>
    </row>
    <row r="2133" spans="1:24" ht="21.75" customHeight="1" x14ac:dyDescent="0.25">
      <c r="A2133" s="201"/>
      <c r="B2133" s="119"/>
      <c r="C2133" s="119"/>
      <c r="D2133" s="201"/>
      <c r="E2133" s="119"/>
      <c r="F2133" s="248"/>
      <c r="G2133" s="119"/>
      <c r="H2133" s="119"/>
      <c r="I2133" s="119"/>
      <c r="J2133" s="119"/>
      <c r="K2133" s="119"/>
      <c r="L2133" s="119"/>
      <c r="M2133" s="119"/>
      <c r="N2133" s="119"/>
      <c r="O2133" s="119"/>
      <c r="P2133" s="119"/>
      <c r="Q2133" s="119"/>
      <c r="R2133" s="119"/>
      <c r="S2133" s="119"/>
      <c r="T2133" s="119"/>
      <c r="U2133" s="119"/>
      <c r="V2133" s="119"/>
      <c r="W2133" s="119"/>
      <c r="X2133" s="119"/>
    </row>
    <row r="2134" spans="1:24" ht="21.75" customHeight="1" x14ac:dyDescent="0.25">
      <c r="A2134" s="201"/>
      <c r="B2134" s="119"/>
      <c r="C2134" s="119"/>
      <c r="D2134" s="201"/>
      <c r="E2134" s="119"/>
      <c r="F2134" s="248"/>
      <c r="G2134" s="119"/>
      <c r="H2134" s="119"/>
      <c r="I2134" s="119"/>
      <c r="J2134" s="119"/>
      <c r="K2134" s="119"/>
      <c r="L2134" s="119"/>
      <c r="M2134" s="119"/>
      <c r="N2134" s="119"/>
      <c r="O2134" s="119"/>
      <c r="P2134" s="119"/>
      <c r="Q2134" s="119"/>
      <c r="R2134" s="119"/>
      <c r="S2134" s="119"/>
      <c r="T2134" s="119"/>
      <c r="U2134" s="119"/>
      <c r="V2134" s="119"/>
      <c r="W2134" s="119"/>
      <c r="X2134" s="119"/>
    </row>
    <row r="2135" spans="1:24" ht="21.75" customHeight="1" x14ac:dyDescent="0.25">
      <c r="A2135" s="201"/>
      <c r="B2135" s="119"/>
      <c r="C2135" s="119"/>
      <c r="D2135" s="201"/>
      <c r="E2135" s="119"/>
      <c r="F2135" s="248"/>
      <c r="G2135" s="119"/>
      <c r="H2135" s="119"/>
      <c r="I2135" s="119"/>
      <c r="J2135" s="119"/>
      <c r="K2135" s="119"/>
      <c r="L2135" s="119"/>
      <c r="M2135" s="119"/>
      <c r="N2135" s="119"/>
      <c r="O2135" s="119"/>
      <c r="P2135" s="119"/>
      <c r="Q2135" s="119"/>
      <c r="R2135" s="119"/>
      <c r="S2135" s="119"/>
      <c r="T2135" s="119"/>
      <c r="U2135" s="119"/>
      <c r="V2135" s="119"/>
      <c r="W2135" s="119"/>
      <c r="X2135" s="119"/>
    </row>
    <row r="2136" spans="1:24" ht="21.75" customHeight="1" x14ac:dyDescent="0.25">
      <c r="A2136" s="201"/>
      <c r="B2136" s="119"/>
      <c r="C2136" s="119"/>
      <c r="D2136" s="201"/>
      <c r="E2136" s="119"/>
      <c r="F2136" s="248"/>
      <c r="G2136" s="119"/>
      <c r="H2136" s="119"/>
      <c r="I2136" s="119"/>
      <c r="J2136" s="119"/>
      <c r="K2136" s="119"/>
      <c r="L2136" s="119"/>
      <c r="M2136" s="119"/>
      <c r="N2136" s="119"/>
      <c r="O2136" s="119"/>
      <c r="P2136" s="119"/>
      <c r="Q2136" s="119"/>
      <c r="R2136" s="119"/>
      <c r="S2136" s="119"/>
      <c r="T2136" s="119"/>
      <c r="U2136" s="119"/>
      <c r="V2136" s="119"/>
      <c r="W2136" s="119"/>
      <c r="X2136" s="119"/>
    </row>
    <row r="2137" spans="1:24" ht="21.75" customHeight="1" x14ac:dyDescent="0.25">
      <c r="A2137" s="201"/>
      <c r="B2137" s="119"/>
      <c r="C2137" s="119"/>
      <c r="D2137" s="201"/>
      <c r="E2137" s="119"/>
      <c r="F2137" s="248"/>
      <c r="G2137" s="119"/>
      <c r="H2137" s="119"/>
      <c r="I2137" s="119"/>
      <c r="J2137" s="119"/>
      <c r="K2137" s="119"/>
      <c r="L2137" s="119"/>
      <c r="M2137" s="119"/>
      <c r="N2137" s="119"/>
      <c r="O2137" s="119"/>
      <c r="P2137" s="119"/>
      <c r="Q2137" s="119"/>
      <c r="R2137" s="119"/>
      <c r="S2137" s="119"/>
      <c r="T2137" s="119"/>
      <c r="U2137" s="119"/>
      <c r="V2137" s="119"/>
      <c r="W2137" s="119"/>
      <c r="X2137" s="119"/>
    </row>
    <row r="2138" spans="1:24" ht="21.75" customHeight="1" x14ac:dyDescent="0.25">
      <c r="A2138" s="201"/>
      <c r="B2138" s="119"/>
      <c r="C2138" s="119"/>
      <c r="D2138" s="201"/>
      <c r="E2138" s="119"/>
      <c r="F2138" s="248"/>
      <c r="G2138" s="119"/>
      <c r="H2138" s="119"/>
      <c r="I2138" s="119"/>
      <c r="J2138" s="119"/>
      <c r="K2138" s="119"/>
      <c r="L2138" s="119"/>
      <c r="M2138" s="119"/>
      <c r="N2138" s="119"/>
      <c r="O2138" s="119"/>
      <c r="P2138" s="119"/>
      <c r="Q2138" s="119"/>
      <c r="R2138" s="119"/>
      <c r="S2138" s="119"/>
      <c r="T2138" s="119"/>
      <c r="U2138" s="119"/>
      <c r="V2138" s="119"/>
      <c r="W2138" s="119"/>
      <c r="X2138" s="119"/>
    </row>
    <row r="2139" spans="1:24" ht="21.75" customHeight="1" x14ac:dyDescent="0.25">
      <c r="A2139" s="201"/>
      <c r="B2139" s="119"/>
      <c r="C2139" s="119"/>
      <c r="D2139" s="201"/>
      <c r="E2139" s="119"/>
      <c r="F2139" s="248"/>
      <c r="G2139" s="119"/>
      <c r="H2139" s="119"/>
      <c r="I2139" s="119"/>
      <c r="J2139" s="119"/>
      <c r="K2139" s="119"/>
      <c r="L2139" s="119"/>
      <c r="M2139" s="119"/>
      <c r="N2139" s="119"/>
      <c r="O2139" s="119"/>
      <c r="P2139" s="119"/>
      <c r="Q2139" s="119"/>
      <c r="R2139" s="119"/>
      <c r="S2139" s="119"/>
      <c r="T2139" s="119"/>
      <c r="U2139" s="119"/>
      <c r="V2139" s="119"/>
      <c r="W2139" s="119"/>
      <c r="X2139" s="119"/>
    </row>
    <row r="2140" spans="1:24" ht="21.75" customHeight="1" x14ac:dyDescent="0.25">
      <c r="A2140" s="201"/>
      <c r="B2140" s="119"/>
      <c r="C2140" s="119"/>
      <c r="D2140" s="201"/>
      <c r="E2140" s="119"/>
      <c r="F2140" s="248"/>
      <c r="G2140" s="119"/>
      <c r="H2140" s="119"/>
      <c r="I2140" s="119"/>
      <c r="J2140" s="119"/>
      <c r="K2140" s="119"/>
      <c r="L2140" s="119"/>
      <c r="M2140" s="119"/>
      <c r="N2140" s="119"/>
      <c r="O2140" s="119"/>
      <c r="P2140" s="119"/>
      <c r="Q2140" s="119"/>
      <c r="R2140" s="119"/>
      <c r="S2140" s="119"/>
      <c r="T2140" s="119"/>
      <c r="U2140" s="119"/>
      <c r="V2140" s="119"/>
      <c r="W2140" s="119"/>
      <c r="X2140" s="119"/>
    </row>
    <row r="2141" spans="1:24" ht="21.75" customHeight="1" x14ac:dyDescent="0.25">
      <c r="A2141" s="201"/>
      <c r="B2141" s="119"/>
      <c r="C2141" s="119"/>
      <c r="D2141" s="201"/>
      <c r="E2141" s="119"/>
      <c r="F2141" s="248"/>
      <c r="G2141" s="119"/>
      <c r="H2141" s="119"/>
      <c r="I2141" s="119"/>
      <c r="J2141" s="119"/>
      <c r="K2141" s="119"/>
      <c r="L2141" s="119"/>
      <c r="M2141" s="119"/>
      <c r="N2141" s="119"/>
      <c r="O2141" s="119"/>
      <c r="P2141" s="119"/>
      <c r="Q2141" s="119"/>
      <c r="R2141" s="119"/>
      <c r="S2141" s="119"/>
      <c r="T2141" s="119"/>
      <c r="U2141" s="119"/>
      <c r="V2141" s="119"/>
      <c r="W2141" s="119"/>
      <c r="X2141" s="119"/>
    </row>
    <row r="2142" spans="1:24" ht="21.75" customHeight="1" x14ac:dyDescent="0.25">
      <c r="A2142" s="201"/>
      <c r="B2142" s="119"/>
      <c r="C2142" s="119"/>
      <c r="D2142" s="201"/>
      <c r="E2142" s="119"/>
      <c r="F2142" s="248"/>
      <c r="G2142" s="119"/>
      <c r="H2142" s="119"/>
      <c r="I2142" s="119"/>
      <c r="J2142" s="119"/>
      <c r="K2142" s="119"/>
      <c r="L2142" s="119"/>
      <c r="M2142" s="119"/>
      <c r="N2142" s="119"/>
      <c r="O2142" s="119"/>
      <c r="P2142" s="119"/>
      <c r="Q2142" s="119"/>
      <c r="R2142" s="119"/>
      <c r="S2142" s="119"/>
      <c r="T2142" s="119"/>
      <c r="U2142" s="119"/>
      <c r="V2142" s="119"/>
      <c r="W2142" s="119"/>
      <c r="X2142" s="119"/>
    </row>
    <row r="2143" spans="1:24" ht="21.75" customHeight="1" x14ac:dyDescent="0.25">
      <c r="A2143" s="201"/>
      <c r="B2143" s="119"/>
      <c r="C2143" s="119"/>
      <c r="D2143" s="201"/>
      <c r="E2143" s="119"/>
      <c r="F2143" s="248"/>
      <c r="G2143" s="119"/>
      <c r="H2143" s="119"/>
      <c r="I2143" s="119"/>
      <c r="J2143" s="119"/>
      <c r="K2143" s="119"/>
      <c r="L2143" s="119"/>
      <c r="M2143" s="119"/>
      <c r="N2143" s="119"/>
      <c r="O2143" s="119"/>
      <c r="P2143" s="119"/>
      <c r="Q2143" s="119"/>
      <c r="R2143" s="119"/>
      <c r="S2143" s="119"/>
      <c r="T2143" s="119"/>
      <c r="U2143" s="119"/>
      <c r="V2143" s="119"/>
      <c r="W2143" s="119"/>
      <c r="X2143" s="119"/>
    </row>
    <row r="2144" spans="1:24" ht="21.75" customHeight="1" x14ac:dyDescent="0.25">
      <c r="A2144" s="201"/>
      <c r="B2144" s="119"/>
      <c r="C2144" s="119"/>
      <c r="D2144" s="201"/>
      <c r="E2144" s="119"/>
      <c r="F2144" s="248"/>
      <c r="G2144" s="119"/>
      <c r="H2144" s="119"/>
      <c r="I2144" s="119"/>
      <c r="J2144" s="119"/>
      <c r="K2144" s="119"/>
      <c r="L2144" s="119"/>
      <c r="M2144" s="119"/>
      <c r="N2144" s="119"/>
      <c r="O2144" s="119"/>
      <c r="P2144" s="119"/>
      <c r="Q2144" s="119"/>
      <c r="R2144" s="119"/>
      <c r="S2144" s="119"/>
      <c r="T2144" s="119"/>
      <c r="U2144" s="119"/>
      <c r="V2144" s="119"/>
      <c r="W2144" s="119"/>
      <c r="X2144" s="119"/>
    </row>
    <row r="2145" spans="1:24" ht="21.75" customHeight="1" x14ac:dyDescent="0.25">
      <c r="A2145" s="201"/>
      <c r="B2145" s="119"/>
      <c r="C2145" s="119"/>
      <c r="D2145" s="201"/>
      <c r="E2145" s="119"/>
      <c r="F2145" s="248"/>
      <c r="G2145" s="119"/>
      <c r="H2145" s="119"/>
      <c r="I2145" s="119"/>
      <c r="J2145" s="119"/>
      <c r="K2145" s="119"/>
      <c r="L2145" s="119"/>
      <c r="M2145" s="119"/>
      <c r="N2145" s="119"/>
      <c r="O2145" s="119"/>
      <c r="P2145" s="119"/>
      <c r="Q2145" s="119"/>
      <c r="R2145" s="119"/>
      <c r="S2145" s="119"/>
      <c r="T2145" s="119"/>
      <c r="U2145" s="119"/>
      <c r="V2145" s="119"/>
      <c r="W2145" s="119"/>
      <c r="X2145" s="119"/>
    </row>
    <row r="2146" spans="1:24" ht="21.75" customHeight="1" x14ac:dyDescent="0.25">
      <c r="A2146" s="201"/>
      <c r="B2146" s="119"/>
      <c r="C2146" s="119"/>
      <c r="D2146" s="201"/>
      <c r="E2146" s="119"/>
      <c r="F2146" s="248"/>
      <c r="G2146" s="119"/>
      <c r="H2146" s="119"/>
      <c r="I2146" s="119"/>
      <c r="J2146" s="119"/>
      <c r="K2146" s="119"/>
      <c r="L2146" s="119"/>
      <c r="M2146" s="119"/>
      <c r="N2146" s="119"/>
      <c r="O2146" s="119"/>
      <c r="P2146" s="119"/>
      <c r="Q2146" s="119"/>
      <c r="R2146" s="119"/>
      <c r="S2146" s="119"/>
      <c r="T2146" s="119"/>
      <c r="U2146" s="119"/>
      <c r="V2146" s="119"/>
      <c r="W2146" s="119"/>
      <c r="X2146" s="119"/>
    </row>
    <row r="2147" spans="1:24" ht="21.75" customHeight="1" x14ac:dyDescent="0.25">
      <c r="A2147" s="201"/>
      <c r="B2147" s="119"/>
      <c r="C2147" s="119"/>
      <c r="D2147" s="201"/>
      <c r="E2147" s="119"/>
      <c r="F2147" s="248"/>
      <c r="G2147" s="119"/>
      <c r="H2147" s="119"/>
      <c r="I2147" s="119"/>
      <c r="J2147" s="119"/>
      <c r="K2147" s="119"/>
      <c r="L2147" s="119"/>
      <c r="M2147" s="119"/>
      <c r="N2147" s="119"/>
      <c r="O2147" s="119"/>
      <c r="P2147" s="119"/>
      <c r="Q2147" s="119"/>
      <c r="R2147" s="119"/>
      <c r="S2147" s="119"/>
      <c r="T2147" s="119"/>
      <c r="U2147" s="119"/>
      <c r="V2147" s="119"/>
      <c r="W2147" s="119"/>
      <c r="X2147" s="119"/>
    </row>
    <row r="2148" spans="1:24" ht="21.75" customHeight="1" x14ac:dyDescent="0.25">
      <c r="A2148" s="201"/>
      <c r="B2148" s="119"/>
      <c r="C2148" s="119"/>
      <c r="D2148" s="201"/>
      <c r="E2148" s="119"/>
      <c r="F2148" s="248"/>
      <c r="G2148" s="119"/>
      <c r="H2148" s="119"/>
      <c r="I2148" s="119"/>
      <c r="J2148" s="119"/>
      <c r="K2148" s="119"/>
      <c r="L2148" s="119"/>
      <c r="M2148" s="119"/>
      <c r="N2148" s="119"/>
      <c r="O2148" s="119"/>
      <c r="P2148" s="119"/>
      <c r="Q2148" s="119"/>
      <c r="R2148" s="119"/>
      <c r="S2148" s="119"/>
      <c r="T2148" s="119"/>
      <c r="U2148" s="119"/>
      <c r="V2148" s="119"/>
      <c r="W2148" s="119"/>
      <c r="X2148" s="119"/>
    </row>
    <row r="2149" spans="1:24" ht="21.75" customHeight="1" x14ac:dyDescent="0.25">
      <c r="A2149" s="201"/>
      <c r="B2149" s="119"/>
      <c r="C2149" s="119"/>
      <c r="D2149" s="201"/>
      <c r="E2149" s="119"/>
      <c r="F2149" s="248"/>
      <c r="G2149" s="119"/>
      <c r="H2149" s="119"/>
      <c r="I2149" s="119"/>
      <c r="J2149" s="119"/>
      <c r="K2149" s="119"/>
      <c r="L2149" s="119"/>
      <c r="M2149" s="119"/>
      <c r="N2149" s="119"/>
      <c r="O2149" s="119"/>
      <c r="P2149" s="119"/>
      <c r="Q2149" s="119"/>
      <c r="R2149" s="119"/>
      <c r="S2149" s="119"/>
      <c r="T2149" s="119"/>
      <c r="U2149" s="119"/>
      <c r="V2149" s="119"/>
      <c r="W2149" s="119"/>
      <c r="X2149" s="119"/>
    </row>
    <row r="2150" spans="1:24" ht="21.75" customHeight="1" x14ac:dyDescent="0.25">
      <c r="A2150" s="201"/>
      <c r="B2150" s="119"/>
      <c r="C2150" s="119"/>
      <c r="D2150" s="201"/>
      <c r="E2150" s="119"/>
      <c r="F2150" s="248"/>
      <c r="G2150" s="119"/>
      <c r="H2150" s="119"/>
      <c r="I2150" s="119"/>
      <c r="J2150" s="119"/>
      <c r="K2150" s="119"/>
      <c r="L2150" s="119"/>
      <c r="M2150" s="119"/>
      <c r="N2150" s="119"/>
      <c r="O2150" s="119"/>
      <c r="P2150" s="119"/>
      <c r="Q2150" s="119"/>
      <c r="R2150" s="119"/>
      <c r="S2150" s="119"/>
      <c r="T2150" s="119"/>
      <c r="U2150" s="119"/>
      <c r="V2150" s="119"/>
      <c r="W2150" s="119"/>
      <c r="X2150" s="119"/>
    </row>
    <row r="2151" spans="1:24" ht="21.75" customHeight="1" x14ac:dyDescent="0.25">
      <c r="A2151" s="201"/>
      <c r="B2151" s="119"/>
      <c r="C2151" s="119"/>
      <c r="D2151" s="201"/>
      <c r="E2151" s="119"/>
      <c r="F2151" s="248"/>
      <c r="G2151" s="119"/>
      <c r="H2151" s="119"/>
      <c r="I2151" s="119"/>
      <c r="J2151" s="119"/>
      <c r="K2151" s="119"/>
      <c r="L2151" s="119"/>
      <c r="M2151" s="119"/>
      <c r="N2151" s="119"/>
      <c r="O2151" s="119"/>
      <c r="P2151" s="119"/>
      <c r="Q2151" s="119"/>
      <c r="R2151" s="119"/>
      <c r="S2151" s="119"/>
      <c r="T2151" s="119"/>
      <c r="U2151" s="119"/>
      <c r="V2151" s="119"/>
      <c r="W2151" s="119"/>
      <c r="X2151" s="119"/>
    </row>
    <row r="2152" spans="1:24" ht="21.75" customHeight="1" x14ac:dyDescent="0.25">
      <c r="A2152" s="201"/>
      <c r="B2152" s="119"/>
      <c r="C2152" s="119"/>
      <c r="D2152" s="201"/>
      <c r="E2152" s="119"/>
      <c r="F2152" s="248"/>
      <c r="G2152" s="119"/>
      <c r="H2152" s="119"/>
      <c r="I2152" s="119"/>
      <c r="J2152" s="119"/>
      <c r="K2152" s="119"/>
      <c r="L2152" s="119"/>
      <c r="M2152" s="119"/>
      <c r="N2152" s="119"/>
      <c r="O2152" s="119"/>
      <c r="P2152" s="119"/>
      <c r="Q2152" s="119"/>
      <c r="R2152" s="119"/>
      <c r="S2152" s="119"/>
      <c r="T2152" s="119"/>
      <c r="U2152" s="119"/>
      <c r="V2152" s="119"/>
      <c r="W2152" s="119"/>
      <c r="X2152" s="119"/>
    </row>
    <row r="2153" spans="1:24" ht="21.75" customHeight="1" x14ac:dyDescent="0.25">
      <c r="A2153" s="201"/>
      <c r="B2153" s="119"/>
      <c r="C2153" s="119"/>
      <c r="D2153" s="201"/>
      <c r="E2153" s="119"/>
      <c r="F2153" s="248"/>
      <c r="G2153" s="119"/>
      <c r="H2153" s="119"/>
      <c r="I2153" s="119"/>
      <c r="J2153" s="119"/>
      <c r="K2153" s="119"/>
      <c r="L2153" s="119"/>
      <c r="M2153" s="119"/>
      <c r="N2153" s="119"/>
      <c r="O2153" s="119"/>
      <c r="P2153" s="119"/>
      <c r="Q2153" s="119"/>
      <c r="R2153" s="119"/>
      <c r="S2153" s="119"/>
      <c r="T2153" s="119"/>
      <c r="U2153" s="119"/>
      <c r="V2153" s="119"/>
      <c r="W2153" s="119"/>
      <c r="X2153" s="119"/>
    </row>
    <row r="2154" spans="1:24" ht="21.75" customHeight="1" x14ac:dyDescent="0.25">
      <c r="A2154" s="201"/>
      <c r="B2154" s="119"/>
      <c r="C2154" s="119"/>
      <c r="D2154" s="201"/>
      <c r="E2154" s="119"/>
      <c r="F2154" s="248"/>
      <c r="G2154" s="119"/>
      <c r="H2154" s="119"/>
      <c r="I2154" s="119"/>
      <c r="J2154" s="119"/>
      <c r="K2154" s="119"/>
      <c r="L2154" s="119"/>
      <c r="M2154" s="119"/>
      <c r="N2154" s="119"/>
      <c r="O2154" s="119"/>
      <c r="P2154" s="119"/>
      <c r="Q2154" s="119"/>
      <c r="R2154" s="119"/>
      <c r="S2154" s="119"/>
      <c r="T2154" s="119"/>
      <c r="U2154" s="119"/>
      <c r="V2154" s="119"/>
      <c r="W2154" s="119"/>
      <c r="X2154" s="119"/>
    </row>
    <row r="2155" spans="1:24" ht="21.75" customHeight="1" x14ac:dyDescent="0.25">
      <c r="A2155" s="201"/>
      <c r="B2155" s="119"/>
      <c r="C2155" s="119"/>
      <c r="D2155" s="201"/>
      <c r="E2155" s="119"/>
      <c r="F2155" s="248"/>
      <c r="G2155" s="119"/>
      <c r="H2155" s="119"/>
      <c r="I2155" s="119"/>
      <c r="J2155" s="119"/>
      <c r="K2155" s="119"/>
      <c r="L2155" s="119"/>
      <c r="M2155" s="119"/>
      <c r="N2155" s="119"/>
      <c r="O2155" s="119"/>
      <c r="P2155" s="119"/>
      <c r="Q2155" s="119"/>
      <c r="R2155" s="119"/>
      <c r="S2155" s="119"/>
      <c r="T2155" s="119"/>
      <c r="U2155" s="119"/>
      <c r="V2155" s="119"/>
      <c r="W2155" s="119"/>
      <c r="X2155" s="119"/>
    </row>
    <row r="2156" spans="1:24" ht="21.75" customHeight="1" x14ac:dyDescent="0.25">
      <c r="A2156" s="201"/>
      <c r="B2156" s="119"/>
      <c r="C2156" s="119"/>
      <c r="D2156" s="201"/>
      <c r="E2156" s="119"/>
      <c r="F2156" s="248"/>
      <c r="G2156" s="119"/>
      <c r="H2156" s="119"/>
      <c r="I2156" s="119"/>
      <c r="J2156" s="119"/>
      <c r="K2156" s="119"/>
      <c r="L2156" s="119"/>
      <c r="M2156" s="119"/>
      <c r="N2156" s="119"/>
      <c r="O2156" s="119"/>
      <c r="P2156" s="119"/>
      <c r="Q2156" s="119"/>
      <c r="R2156" s="119"/>
      <c r="S2156" s="119"/>
      <c r="T2156" s="119"/>
      <c r="U2156" s="119"/>
      <c r="V2156" s="119"/>
      <c r="W2156" s="119"/>
      <c r="X2156" s="119"/>
    </row>
    <row r="2157" spans="1:24" ht="21.75" customHeight="1" x14ac:dyDescent="0.25">
      <c r="A2157" s="201"/>
      <c r="B2157" s="119"/>
      <c r="C2157" s="119"/>
      <c r="D2157" s="201"/>
      <c r="E2157" s="119"/>
      <c r="F2157" s="248"/>
      <c r="G2157" s="119"/>
      <c r="H2157" s="119"/>
      <c r="I2157" s="119"/>
      <c r="J2157" s="119"/>
      <c r="K2157" s="119"/>
      <c r="L2157" s="119"/>
      <c r="M2157" s="119"/>
      <c r="N2157" s="119"/>
      <c r="O2157" s="119"/>
      <c r="P2157" s="119"/>
      <c r="Q2157" s="119"/>
      <c r="R2157" s="119"/>
      <c r="S2157" s="119"/>
      <c r="T2157" s="119"/>
      <c r="U2157" s="119"/>
      <c r="V2157" s="119"/>
      <c r="W2157" s="119"/>
      <c r="X2157" s="119"/>
    </row>
    <row r="2158" spans="1:24" ht="21.75" customHeight="1" x14ac:dyDescent="0.25">
      <c r="A2158" s="201"/>
      <c r="B2158" s="119"/>
      <c r="C2158" s="119"/>
      <c r="D2158" s="201"/>
      <c r="E2158" s="119"/>
      <c r="F2158" s="248"/>
      <c r="G2158" s="119"/>
      <c r="H2158" s="119"/>
      <c r="I2158" s="119"/>
      <c r="J2158" s="119"/>
      <c r="K2158" s="119"/>
      <c r="L2158" s="119"/>
      <c r="M2158" s="119"/>
      <c r="N2158" s="119"/>
      <c r="O2158" s="119"/>
      <c r="P2158" s="119"/>
      <c r="Q2158" s="119"/>
      <c r="R2158" s="119"/>
      <c r="S2158" s="119"/>
      <c r="T2158" s="119"/>
      <c r="U2158" s="119"/>
      <c r="V2158" s="119"/>
      <c r="W2158" s="119"/>
      <c r="X2158" s="119"/>
    </row>
    <row r="2159" spans="1:24" ht="21.75" customHeight="1" x14ac:dyDescent="0.25">
      <c r="A2159" s="201"/>
      <c r="B2159" s="119"/>
      <c r="C2159" s="119"/>
      <c r="D2159" s="201"/>
      <c r="E2159" s="119"/>
      <c r="F2159" s="248"/>
      <c r="G2159" s="119"/>
      <c r="H2159" s="119"/>
      <c r="I2159" s="119"/>
      <c r="J2159" s="119"/>
      <c r="K2159" s="119"/>
      <c r="L2159" s="119"/>
      <c r="M2159" s="119"/>
      <c r="N2159" s="119"/>
      <c r="O2159" s="119"/>
      <c r="P2159" s="119"/>
      <c r="Q2159" s="119"/>
      <c r="R2159" s="119"/>
      <c r="S2159" s="119"/>
      <c r="T2159" s="119"/>
      <c r="U2159" s="119"/>
      <c r="V2159" s="119"/>
      <c r="W2159" s="119"/>
      <c r="X2159" s="119"/>
    </row>
    <row r="2160" spans="1:24" ht="21.75" customHeight="1" x14ac:dyDescent="0.25">
      <c r="A2160" s="201"/>
      <c r="B2160" s="119"/>
      <c r="C2160" s="119"/>
      <c r="D2160" s="201"/>
      <c r="E2160" s="119"/>
      <c r="F2160" s="248"/>
      <c r="G2160" s="119"/>
      <c r="H2160" s="119"/>
      <c r="I2160" s="119"/>
      <c r="J2160" s="119"/>
      <c r="K2160" s="119"/>
      <c r="L2160" s="119"/>
      <c r="M2160" s="119"/>
      <c r="N2160" s="119"/>
      <c r="O2160" s="119"/>
      <c r="P2160" s="119"/>
      <c r="Q2160" s="119"/>
      <c r="R2160" s="119"/>
      <c r="S2160" s="119"/>
      <c r="T2160" s="119"/>
      <c r="U2160" s="119"/>
      <c r="V2160" s="119"/>
      <c r="W2160" s="119"/>
      <c r="X2160" s="119"/>
    </row>
    <row r="2161" spans="1:24" ht="21.75" customHeight="1" x14ac:dyDescent="0.25">
      <c r="A2161" s="201"/>
      <c r="B2161" s="119"/>
      <c r="C2161" s="119"/>
      <c r="D2161" s="201"/>
      <c r="E2161" s="119"/>
      <c r="F2161" s="248"/>
      <c r="G2161" s="119"/>
      <c r="H2161" s="119"/>
      <c r="I2161" s="119"/>
      <c r="J2161" s="119"/>
      <c r="K2161" s="119"/>
      <c r="L2161" s="119"/>
      <c r="M2161" s="119"/>
      <c r="N2161" s="119"/>
      <c r="O2161" s="119"/>
      <c r="P2161" s="119"/>
      <c r="Q2161" s="119"/>
      <c r="R2161" s="119"/>
      <c r="S2161" s="119"/>
      <c r="T2161" s="119"/>
      <c r="U2161" s="119"/>
      <c r="V2161" s="119"/>
      <c r="W2161" s="119"/>
      <c r="X2161" s="119"/>
    </row>
    <row r="2162" spans="1:24" ht="21.75" customHeight="1" x14ac:dyDescent="0.25">
      <c r="A2162" s="201"/>
      <c r="B2162" s="119"/>
      <c r="C2162" s="119"/>
      <c r="D2162" s="201"/>
      <c r="E2162" s="119"/>
      <c r="F2162" s="248"/>
      <c r="G2162" s="119"/>
      <c r="H2162" s="119"/>
      <c r="I2162" s="119"/>
      <c r="J2162" s="119"/>
      <c r="K2162" s="119"/>
      <c r="L2162" s="119"/>
      <c r="M2162" s="119"/>
      <c r="N2162" s="119"/>
      <c r="O2162" s="119"/>
      <c r="P2162" s="119"/>
      <c r="Q2162" s="119"/>
      <c r="R2162" s="119"/>
      <c r="S2162" s="119"/>
      <c r="T2162" s="119"/>
      <c r="U2162" s="119"/>
      <c r="V2162" s="119"/>
      <c r="W2162" s="119"/>
      <c r="X2162" s="119"/>
    </row>
    <row r="2163" spans="1:24" ht="21.75" customHeight="1" x14ac:dyDescent="0.25">
      <c r="A2163" s="201"/>
      <c r="B2163" s="119"/>
      <c r="C2163" s="119"/>
      <c r="D2163" s="201"/>
      <c r="E2163" s="119"/>
      <c r="F2163" s="248"/>
      <c r="G2163" s="119"/>
      <c r="H2163" s="119"/>
      <c r="I2163" s="119"/>
      <c r="J2163" s="119"/>
      <c r="K2163" s="119"/>
      <c r="L2163" s="119"/>
      <c r="M2163" s="119"/>
      <c r="N2163" s="119"/>
      <c r="O2163" s="119"/>
      <c r="P2163" s="119"/>
      <c r="Q2163" s="119"/>
      <c r="R2163" s="119"/>
      <c r="S2163" s="119"/>
      <c r="T2163" s="119"/>
      <c r="U2163" s="119"/>
      <c r="V2163" s="119"/>
      <c r="W2163" s="119"/>
      <c r="X2163" s="119"/>
    </row>
    <row r="2164" spans="1:24" ht="21.75" customHeight="1" x14ac:dyDescent="0.25">
      <c r="A2164" s="201"/>
      <c r="B2164" s="119"/>
      <c r="C2164" s="119"/>
      <c r="D2164" s="201"/>
      <c r="E2164" s="119"/>
      <c r="F2164" s="248"/>
      <c r="G2164" s="119"/>
      <c r="H2164" s="119"/>
      <c r="I2164" s="119"/>
      <c r="J2164" s="119"/>
      <c r="K2164" s="119"/>
      <c r="L2164" s="119"/>
      <c r="M2164" s="119"/>
      <c r="N2164" s="119"/>
      <c r="O2164" s="119"/>
      <c r="P2164" s="119"/>
      <c r="Q2164" s="119"/>
      <c r="R2164" s="119"/>
      <c r="S2164" s="119"/>
      <c r="T2164" s="119"/>
      <c r="U2164" s="119"/>
      <c r="V2164" s="119"/>
      <c r="W2164" s="119"/>
      <c r="X2164" s="119"/>
    </row>
    <row r="2165" spans="1:24" ht="21.75" customHeight="1" x14ac:dyDescent="0.25">
      <c r="A2165" s="201"/>
      <c r="B2165" s="119"/>
      <c r="C2165" s="119"/>
      <c r="D2165" s="201"/>
      <c r="E2165" s="119"/>
      <c r="F2165" s="248"/>
      <c r="G2165" s="119"/>
      <c r="H2165" s="119"/>
      <c r="I2165" s="119"/>
      <c r="J2165" s="119"/>
      <c r="K2165" s="119"/>
      <c r="L2165" s="119"/>
      <c r="M2165" s="119"/>
      <c r="N2165" s="119"/>
      <c r="O2165" s="119"/>
      <c r="P2165" s="119"/>
      <c r="Q2165" s="119"/>
      <c r="R2165" s="119"/>
      <c r="S2165" s="119"/>
      <c r="T2165" s="119"/>
      <c r="U2165" s="119"/>
      <c r="V2165" s="119"/>
      <c r="W2165" s="119"/>
      <c r="X2165" s="119"/>
    </row>
    <row r="2166" spans="1:24" ht="21.75" customHeight="1" x14ac:dyDescent="0.25">
      <c r="A2166" s="201"/>
      <c r="B2166" s="119"/>
      <c r="C2166" s="119"/>
      <c r="D2166" s="201"/>
      <c r="E2166" s="119"/>
      <c r="F2166" s="248"/>
      <c r="G2166" s="119"/>
      <c r="H2166" s="119"/>
      <c r="I2166" s="119"/>
      <c r="J2166" s="119"/>
      <c r="K2166" s="119"/>
      <c r="L2166" s="119"/>
      <c r="M2166" s="119"/>
      <c r="N2166" s="119"/>
      <c r="O2166" s="119"/>
      <c r="P2166" s="119"/>
      <c r="Q2166" s="119"/>
      <c r="R2166" s="119"/>
      <c r="S2166" s="119"/>
      <c r="T2166" s="119"/>
      <c r="U2166" s="119"/>
      <c r="V2166" s="119"/>
      <c r="W2166" s="119"/>
      <c r="X2166" s="119"/>
    </row>
    <row r="2167" spans="1:24" ht="21.75" customHeight="1" x14ac:dyDescent="0.25">
      <c r="A2167" s="201"/>
      <c r="B2167" s="119"/>
      <c r="C2167" s="119"/>
      <c r="D2167" s="201"/>
      <c r="E2167" s="119"/>
      <c r="F2167" s="248"/>
      <c r="G2167" s="119"/>
      <c r="H2167" s="119"/>
      <c r="I2167" s="119"/>
      <c r="J2167" s="119"/>
      <c r="K2167" s="119"/>
      <c r="L2167" s="119"/>
      <c r="M2167" s="119"/>
      <c r="N2167" s="119"/>
      <c r="O2167" s="119"/>
      <c r="P2167" s="119"/>
      <c r="Q2167" s="119"/>
      <c r="R2167" s="119"/>
      <c r="S2167" s="119"/>
      <c r="T2167" s="119"/>
      <c r="U2167" s="119"/>
      <c r="V2167" s="119"/>
      <c r="W2167" s="119"/>
      <c r="X2167" s="119"/>
    </row>
    <row r="2168" spans="1:24" ht="21.75" customHeight="1" x14ac:dyDescent="0.25">
      <c r="A2168" s="201"/>
      <c r="B2168" s="119"/>
      <c r="C2168" s="119"/>
      <c r="D2168" s="201"/>
      <c r="E2168" s="119"/>
      <c r="F2168" s="248"/>
      <c r="G2168" s="119"/>
      <c r="H2168" s="119"/>
      <c r="I2168" s="119"/>
      <c r="J2168" s="119"/>
      <c r="K2168" s="119"/>
      <c r="L2168" s="119"/>
      <c r="M2168" s="119"/>
      <c r="N2168" s="119"/>
      <c r="O2168" s="119"/>
      <c r="P2168" s="119"/>
      <c r="Q2168" s="119"/>
      <c r="R2168" s="119"/>
      <c r="S2168" s="119"/>
      <c r="T2168" s="119"/>
      <c r="U2168" s="119"/>
      <c r="V2168" s="119"/>
      <c r="W2168" s="119"/>
      <c r="X2168" s="119"/>
    </row>
    <row r="2169" spans="1:24" ht="21.75" customHeight="1" x14ac:dyDescent="0.25">
      <c r="A2169" s="201"/>
      <c r="B2169" s="119"/>
      <c r="C2169" s="119"/>
      <c r="D2169" s="201"/>
      <c r="E2169" s="119"/>
      <c r="F2169" s="248"/>
      <c r="G2169" s="119"/>
      <c r="H2169" s="119"/>
      <c r="I2169" s="119"/>
      <c r="J2169" s="119"/>
      <c r="K2169" s="119"/>
      <c r="L2169" s="119"/>
      <c r="M2169" s="119"/>
      <c r="N2169" s="119"/>
      <c r="O2169" s="119"/>
      <c r="P2169" s="119"/>
      <c r="Q2169" s="119"/>
      <c r="R2169" s="119"/>
      <c r="S2169" s="119"/>
      <c r="T2169" s="119"/>
      <c r="U2169" s="119"/>
      <c r="V2169" s="119"/>
      <c r="W2169" s="119"/>
      <c r="X2169" s="119"/>
    </row>
    <row r="2170" spans="1:24" ht="21.75" customHeight="1" x14ac:dyDescent="0.25">
      <c r="A2170" s="201"/>
      <c r="B2170" s="119"/>
      <c r="C2170" s="119"/>
      <c r="D2170" s="201"/>
      <c r="E2170" s="119"/>
      <c r="F2170" s="248"/>
      <c r="G2170" s="119"/>
      <c r="H2170" s="119"/>
      <c r="I2170" s="119"/>
      <c r="J2170" s="119"/>
      <c r="K2170" s="119"/>
      <c r="L2170" s="119"/>
      <c r="M2170" s="119"/>
      <c r="N2170" s="119"/>
      <c r="O2170" s="119"/>
      <c r="P2170" s="119"/>
      <c r="Q2170" s="119"/>
      <c r="R2170" s="119"/>
      <c r="S2170" s="119"/>
      <c r="T2170" s="119"/>
      <c r="U2170" s="119"/>
      <c r="V2170" s="119"/>
      <c r="W2170" s="119"/>
      <c r="X2170" s="119"/>
    </row>
    <row r="2171" spans="1:24" ht="21.75" customHeight="1" x14ac:dyDescent="0.25">
      <c r="A2171" s="201"/>
      <c r="B2171" s="119"/>
      <c r="C2171" s="119"/>
      <c r="D2171" s="201"/>
      <c r="E2171" s="119"/>
      <c r="F2171" s="248"/>
      <c r="G2171" s="119"/>
      <c r="H2171" s="119"/>
      <c r="I2171" s="119"/>
      <c r="J2171" s="119"/>
      <c r="K2171" s="119"/>
      <c r="L2171" s="119"/>
      <c r="M2171" s="119"/>
      <c r="N2171" s="119"/>
      <c r="O2171" s="119"/>
      <c r="P2171" s="119"/>
      <c r="Q2171" s="119"/>
      <c r="R2171" s="119"/>
      <c r="S2171" s="119"/>
      <c r="T2171" s="119"/>
      <c r="U2171" s="119"/>
      <c r="V2171" s="119"/>
      <c r="W2171" s="119"/>
      <c r="X2171" s="119"/>
    </row>
    <row r="2172" spans="1:24" ht="21.75" customHeight="1" x14ac:dyDescent="0.25">
      <c r="A2172" s="201"/>
      <c r="B2172" s="119"/>
      <c r="C2172" s="119"/>
      <c r="D2172" s="201"/>
      <c r="E2172" s="119"/>
      <c r="F2172" s="248"/>
      <c r="G2172" s="119"/>
      <c r="H2172" s="119"/>
      <c r="I2172" s="119"/>
      <c r="J2172" s="119"/>
      <c r="K2172" s="119"/>
      <c r="L2172" s="119"/>
      <c r="M2172" s="119"/>
      <c r="N2172" s="119"/>
      <c r="O2172" s="119"/>
      <c r="P2172" s="119"/>
      <c r="Q2172" s="119"/>
      <c r="R2172" s="119"/>
      <c r="S2172" s="119"/>
      <c r="T2172" s="119"/>
      <c r="U2172" s="119"/>
      <c r="V2172" s="119"/>
      <c r="W2172" s="119"/>
      <c r="X2172" s="119"/>
    </row>
    <row r="2173" spans="1:24" ht="21.75" customHeight="1" x14ac:dyDescent="0.25">
      <c r="A2173" s="201"/>
      <c r="B2173" s="119"/>
      <c r="C2173" s="119"/>
      <c r="D2173" s="201"/>
      <c r="E2173" s="119"/>
      <c r="F2173" s="248"/>
      <c r="G2173" s="119"/>
      <c r="H2173" s="119"/>
      <c r="I2173" s="119"/>
      <c r="J2173" s="119"/>
      <c r="K2173" s="119"/>
      <c r="L2173" s="119"/>
      <c r="M2173" s="119"/>
      <c r="N2173" s="119"/>
      <c r="O2173" s="119"/>
      <c r="P2173" s="119"/>
      <c r="Q2173" s="119"/>
      <c r="R2173" s="119"/>
      <c r="S2173" s="119"/>
      <c r="T2173" s="119"/>
      <c r="U2173" s="119"/>
      <c r="V2173" s="119"/>
      <c r="W2173" s="119"/>
      <c r="X2173" s="119"/>
    </row>
    <row r="2174" spans="1:24" ht="21.75" customHeight="1" x14ac:dyDescent="0.25">
      <c r="A2174" s="201"/>
      <c r="B2174" s="119"/>
      <c r="C2174" s="119"/>
      <c r="D2174" s="201"/>
      <c r="E2174" s="119"/>
      <c r="F2174" s="248"/>
      <c r="G2174" s="119"/>
      <c r="H2174" s="119"/>
      <c r="I2174" s="119"/>
      <c r="J2174" s="119"/>
      <c r="K2174" s="119"/>
      <c r="L2174" s="119"/>
      <c r="M2174" s="119"/>
      <c r="N2174" s="119"/>
      <c r="O2174" s="119"/>
      <c r="P2174" s="119"/>
      <c r="Q2174" s="119"/>
      <c r="R2174" s="119"/>
      <c r="S2174" s="119"/>
      <c r="T2174" s="119"/>
      <c r="U2174" s="119"/>
      <c r="V2174" s="119"/>
      <c r="W2174" s="119"/>
      <c r="X2174" s="119"/>
    </row>
    <row r="2175" spans="1:24" ht="21.75" customHeight="1" x14ac:dyDescent="0.25">
      <c r="A2175" s="201"/>
      <c r="B2175" s="119"/>
      <c r="C2175" s="119"/>
      <c r="D2175" s="201"/>
      <c r="E2175" s="119"/>
      <c r="F2175" s="248"/>
      <c r="G2175" s="119"/>
      <c r="H2175" s="119"/>
      <c r="I2175" s="119"/>
      <c r="J2175" s="119"/>
      <c r="K2175" s="119"/>
      <c r="L2175" s="119"/>
      <c r="M2175" s="119"/>
      <c r="N2175" s="119"/>
      <c r="O2175" s="119"/>
      <c r="P2175" s="119"/>
      <c r="Q2175" s="119"/>
      <c r="R2175" s="119"/>
      <c r="S2175" s="119"/>
      <c r="T2175" s="119"/>
      <c r="U2175" s="119"/>
      <c r="V2175" s="119"/>
      <c r="W2175" s="119"/>
      <c r="X2175" s="119"/>
    </row>
    <row r="2176" spans="1:24" ht="21.75" customHeight="1" x14ac:dyDescent="0.25">
      <c r="A2176" s="201"/>
      <c r="B2176" s="119"/>
      <c r="C2176" s="119"/>
      <c r="D2176" s="201"/>
      <c r="E2176" s="119"/>
      <c r="F2176" s="248"/>
      <c r="G2176" s="119"/>
      <c r="H2176" s="119"/>
      <c r="I2176" s="119"/>
      <c r="J2176" s="119"/>
      <c r="K2176" s="119"/>
      <c r="L2176" s="119"/>
      <c r="M2176" s="119"/>
      <c r="N2176" s="119"/>
      <c r="O2176" s="119"/>
      <c r="P2176" s="119"/>
      <c r="Q2176" s="119"/>
      <c r="R2176" s="119"/>
      <c r="S2176" s="119"/>
      <c r="T2176" s="119"/>
      <c r="U2176" s="119"/>
      <c r="V2176" s="119"/>
      <c r="W2176" s="119"/>
      <c r="X2176" s="119"/>
    </row>
    <row r="2177" spans="1:24" ht="21.75" customHeight="1" x14ac:dyDescent="0.25">
      <c r="A2177" s="201"/>
      <c r="B2177" s="119"/>
      <c r="C2177" s="119"/>
      <c r="D2177" s="201"/>
      <c r="E2177" s="119"/>
      <c r="F2177" s="248"/>
      <c r="G2177" s="119"/>
      <c r="H2177" s="119"/>
      <c r="I2177" s="119"/>
      <c r="J2177" s="119"/>
      <c r="K2177" s="119"/>
      <c r="L2177" s="119"/>
      <c r="M2177" s="119"/>
      <c r="N2177" s="119"/>
      <c r="O2177" s="119"/>
      <c r="P2177" s="119"/>
      <c r="Q2177" s="119"/>
      <c r="R2177" s="119"/>
      <c r="S2177" s="119"/>
      <c r="T2177" s="119"/>
      <c r="U2177" s="119"/>
      <c r="V2177" s="119"/>
      <c r="W2177" s="119"/>
      <c r="X2177" s="119"/>
    </row>
    <row r="2178" spans="1:24" ht="21.75" customHeight="1" x14ac:dyDescent="0.25">
      <c r="A2178" s="201"/>
      <c r="B2178" s="119"/>
      <c r="C2178" s="119"/>
      <c r="D2178" s="201"/>
      <c r="E2178" s="119"/>
      <c r="F2178" s="248"/>
      <c r="G2178" s="119"/>
      <c r="H2178" s="119"/>
      <c r="I2178" s="119"/>
      <c r="J2178" s="119"/>
      <c r="K2178" s="119"/>
      <c r="L2178" s="119"/>
      <c r="M2178" s="119"/>
      <c r="N2178" s="119"/>
      <c r="O2178" s="119"/>
      <c r="P2178" s="119"/>
      <c r="Q2178" s="119"/>
      <c r="R2178" s="119"/>
      <c r="S2178" s="119"/>
      <c r="T2178" s="119"/>
      <c r="U2178" s="119"/>
      <c r="V2178" s="119"/>
      <c r="W2178" s="119"/>
      <c r="X2178" s="119"/>
    </row>
    <row r="2179" spans="1:24" ht="21.75" customHeight="1" x14ac:dyDescent="0.25">
      <c r="A2179" s="201"/>
      <c r="B2179" s="119"/>
      <c r="C2179" s="119"/>
      <c r="D2179" s="201"/>
      <c r="E2179" s="119"/>
      <c r="F2179" s="248"/>
      <c r="G2179" s="119"/>
      <c r="H2179" s="119"/>
      <c r="I2179" s="119"/>
      <c r="J2179" s="119"/>
      <c r="K2179" s="119"/>
      <c r="L2179" s="119"/>
      <c r="M2179" s="119"/>
      <c r="N2179" s="119"/>
      <c r="O2179" s="119"/>
      <c r="P2179" s="119"/>
      <c r="Q2179" s="119"/>
      <c r="R2179" s="119"/>
      <c r="S2179" s="119"/>
      <c r="T2179" s="119"/>
      <c r="U2179" s="119"/>
      <c r="V2179" s="119"/>
      <c r="W2179" s="119"/>
      <c r="X2179" s="119"/>
    </row>
    <row r="2180" spans="1:24" ht="21.75" customHeight="1" x14ac:dyDescent="0.25">
      <c r="A2180" s="201"/>
      <c r="B2180" s="119"/>
      <c r="C2180" s="119"/>
      <c r="D2180" s="201"/>
      <c r="E2180" s="119"/>
      <c r="F2180" s="248"/>
      <c r="G2180" s="119"/>
      <c r="H2180" s="119"/>
      <c r="I2180" s="119"/>
      <c r="J2180" s="119"/>
      <c r="K2180" s="119"/>
      <c r="L2180" s="119"/>
      <c r="M2180" s="119"/>
      <c r="N2180" s="119"/>
      <c r="O2180" s="119"/>
      <c r="P2180" s="119"/>
      <c r="Q2180" s="119"/>
      <c r="R2180" s="119"/>
      <c r="S2180" s="119"/>
      <c r="T2180" s="119"/>
      <c r="U2180" s="119"/>
      <c r="V2180" s="119"/>
      <c r="W2180" s="119"/>
      <c r="X2180" s="119"/>
    </row>
    <row r="2181" spans="1:24" ht="21.75" customHeight="1" x14ac:dyDescent="0.25">
      <c r="A2181" s="201"/>
      <c r="B2181" s="119"/>
      <c r="C2181" s="119"/>
      <c r="D2181" s="201"/>
      <c r="E2181" s="119"/>
      <c r="F2181" s="248"/>
      <c r="G2181" s="119"/>
      <c r="H2181" s="119"/>
      <c r="I2181" s="119"/>
      <c r="J2181" s="119"/>
      <c r="K2181" s="119"/>
      <c r="L2181" s="119"/>
      <c r="M2181" s="119"/>
      <c r="N2181" s="119"/>
      <c r="O2181" s="119"/>
      <c r="P2181" s="119"/>
      <c r="Q2181" s="119"/>
      <c r="R2181" s="119"/>
      <c r="S2181" s="119"/>
      <c r="T2181" s="119"/>
      <c r="U2181" s="119"/>
      <c r="V2181" s="119"/>
      <c r="W2181" s="119"/>
      <c r="X2181" s="119"/>
    </row>
    <row r="2182" spans="1:24" ht="21.75" customHeight="1" x14ac:dyDescent="0.25">
      <c r="A2182" s="201"/>
      <c r="B2182" s="119"/>
      <c r="C2182" s="119"/>
      <c r="D2182" s="201"/>
      <c r="E2182" s="119"/>
      <c r="F2182" s="248"/>
      <c r="G2182" s="119"/>
      <c r="H2182" s="119"/>
      <c r="I2182" s="119"/>
      <c r="J2182" s="119"/>
      <c r="K2182" s="119"/>
      <c r="L2182" s="119"/>
      <c r="M2182" s="119"/>
      <c r="N2182" s="119"/>
      <c r="O2182" s="119"/>
      <c r="P2182" s="119"/>
      <c r="Q2182" s="119"/>
      <c r="R2182" s="119"/>
      <c r="S2182" s="119"/>
      <c r="T2182" s="119"/>
      <c r="U2182" s="119"/>
      <c r="V2182" s="119"/>
      <c r="W2182" s="119"/>
      <c r="X2182" s="119"/>
    </row>
    <row r="2183" spans="1:24" ht="21.75" customHeight="1" x14ac:dyDescent="0.25">
      <c r="A2183" s="201"/>
      <c r="B2183" s="119"/>
      <c r="C2183" s="119"/>
      <c r="D2183" s="201"/>
      <c r="E2183" s="119"/>
      <c r="F2183" s="248"/>
      <c r="G2183" s="119"/>
      <c r="H2183" s="119"/>
      <c r="I2183" s="119"/>
      <c r="J2183" s="119"/>
      <c r="K2183" s="119"/>
      <c r="L2183" s="119"/>
      <c r="M2183" s="119"/>
      <c r="N2183" s="119"/>
      <c r="O2183" s="119"/>
      <c r="P2183" s="119"/>
      <c r="Q2183" s="119"/>
      <c r="R2183" s="119"/>
      <c r="S2183" s="119"/>
      <c r="T2183" s="119"/>
      <c r="U2183" s="119"/>
      <c r="V2183" s="119"/>
      <c r="W2183" s="119"/>
      <c r="X2183" s="119"/>
    </row>
    <row r="2184" spans="1:24" ht="21.75" customHeight="1" x14ac:dyDescent="0.25">
      <c r="A2184" s="201"/>
      <c r="B2184" s="119"/>
      <c r="C2184" s="119"/>
      <c r="D2184" s="201"/>
      <c r="E2184" s="119"/>
      <c r="F2184" s="248"/>
      <c r="G2184" s="119"/>
      <c r="H2184" s="119"/>
      <c r="I2184" s="119"/>
      <c r="J2184" s="119"/>
      <c r="K2184" s="119"/>
      <c r="L2184" s="119"/>
      <c r="M2184" s="119"/>
      <c r="N2184" s="119"/>
      <c r="O2184" s="119"/>
      <c r="P2184" s="119"/>
      <c r="Q2184" s="119"/>
      <c r="R2184" s="119"/>
      <c r="S2184" s="119"/>
      <c r="T2184" s="119"/>
      <c r="U2184" s="119"/>
      <c r="V2184" s="119"/>
      <c r="W2184" s="119"/>
      <c r="X2184" s="119"/>
    </row>
    <row r="2185" spans="1:24" ht="21.75" customHeight="1" x14ac:dyDescent="0.25">
      <c r="A2185" s="201"/>
      <c r="B2185" s="119"/>
      <c r="C2185" s="119"/>
      <c r="D2185" s="201"/>
      <c r="E2185" s="119"/>
      <c r="F2185" s="248"/>
      <c r="G2185" s="119"/>
      <c r="H2185" s="119"/>
      <c r="I2185" s="119"/>
      <c r="J2185" s="119"/>
      <c r="K2185" s="119"/>
      <c r="L2185" s="119"/>
      <c r="M2185" s="119"/>
      <c r="N2185" s="119"/>
      <c r="O2185" s="119"/>
      <c r="P2185" s="119"/>
      <c r="Q2185" s="119"/>
      <c r="R2185" s="119"/>
      <c r="S2185" s="119"/>
      <c r="T2185" s="119"/>
      <c r="U2185" s="119"/>
      <c r="V2185" s="119"/>
      <c r="W2185" s="119"/>
      <c r="X2185" s="119"/>
    </row>
    <row r="2186" spans="1:24" ht="21.75" customHeight="1" x14ac:dyDescent="0.25">
      <c r="A2186" s="201"/>
      <c r="B2186" s="119"/>
      <c r="C2186" s="119"/>
      <c r="D2186" s="201"/>
      <c r="E2186" s="119"/>
      <c r="F2186" s="248"/>
      <c r="G2186" s="119"/>
      <c r="H2186" s="119"/>
      <c r="I2186" s="119"/>
      <c r="J2186" s="119"/>
      <c r="K2186" s="119"/>
      <c r="L2186" s="119"/>
      <c r="M2186" s="119"/>
      <c r="N2186" s="119"/>
      <c r="O2186" s="119"/>
      <c r="P2186" s="119"/>
      <c r="Q2186" s="119"/>
      <c r="R2186" s="119"/>
      <c r="S2186" s="119"/>
      <c r="T2186" s="119"/>
      <c r="U2186" s="119"/>
      <c r="V2186" s="119"/>
      <c r="W2186" s="119"/>
      <c r="X2186" s="119"/>
    </row>
    <row r="2187" spans="1:24" ht="21.75" customHeight="1" x14ac:dyDescent="0.25">
      <c r="A2187" s="201"/>
      <c r="B2187" s="119"/>
      <c r="C2187" s="119"/>
      <c r="D2187" s="201"/>
      <c r="E2187" s="119"/>
      <c r="F2187" s="248"/>
      <c r="G2187" s="119"/>
      <c r="H2187" s="119"/>
      <c r="I2187" s="119"/>
      <c r="J2187" s="119"/>
      <c r="K2187" s="119"/>
      <c r="L2187" s="119"/>
      <c r="M2187" s="119"/>
      <c r="N2187" s="119"/>
      <c r="O2187" s="119"/>
      <c r="P2187" s="119"/>
      <c r="Q2187" s="119"/>
      <c r="R2187" s="119"/>
      <c r="S2187" s="119"/>
      <c r="T2187" s="119"/>
      <c r="U2187" s="119"/>
      <c r="V2187" s="119"/>
      <c r="W2187" s="119"/>
      <c r="X2187" s="119"/>
    </row>
    <row r="2188" spans="1:24" ht="21.75" customHeight="1" x14ac:dyDescent="0.25">
      <c r="A2188" s="201"/>
      <c r="B2188" s="119"/>
      <c r="C2188" s="119"/>
      <c r="D2188" s="201"/>
      <c r="E2188" s="119"/>
      <c r="F2188" s="248"/>
      <c r="G2188" s="119"/>
      <c r="H2188" s="119"/>
      <c r="I2188" s="119"/>
      <c r="J2188" s="119"/>
      <c r="K2188" s="119"/>
      <c r="L2188" s="119"/>
      <c r="M2188" s="119"/>
      <c r="N2188" s="119"/>
      <c r="O2188" s="119"/>
      <c r="P2188" s="119"/>
      <c r="Q2188" s="119"/>
      <c r="R2188" s="119"/>
      <c r="S2188" s="119"/>
      <c r="T2188" s="119"/>
      <c r="U2188" s="119"/>
      <c r="V2188" s="119"/>
      <c r="W2188" s="119"/>
      <c r="X2188" s="119"/>
    </row>
    <row r="2189" spans="1:24" ht="21.75" customHeight="1" x14ac:dyDescent="0.25">
      <c r="A2189" s="201"/>
      <c r="B2189" s="119"/>
      <c r="C2189" s="119"/>
      <c r="D2189" s="201"/>
      <c r="E2189" s="119"/>
      <c r="F2189" s="248"/>
      <c r="G2189" s="119"/>
      <c r="H2189" s="119"/>
      <c r="I2189" s="119"/>
      <c r="J2189" s="119"/>
      <c r="K2189" s="119"/>
      <c r="L2189" s="119"/>
      <c r="M2189" s="119"/>
      <c r="N2189" s="119"/>
      <c r="O2189" s="119"/>
      <c r="P2189" s="119"/>
      <c r="Q2189" s="119"/>
      <c r="R2189" s="119"/>
      <c r="S2189" s="119"/>
      <c r="T2189" s="119"/>
      <c r="U2189" s="119"/>
      <c r="V2189" s="119"/>
      <c r="W2189" s="119"/>
      <c r="X2189" s="119"/>
    </row>
    <row r="2190" spans="1:24" ht="21.75" customHeight="1" x14ac:dyDescent="0.25">
      <c r="A2190" s="201"/>
      <c r="B2190" s="119"/>
      <c r="C2190" s="119"/>
      <c r="D2190" s="201"/>
      <c r="E2190" s="119"/>
      <c r="F2190" s="248"/>
      <c r="G2190" s="119"/>
      <c r="H2190" s="119"/>
      <c r="I2190" s="119"/>
      <c r="J2190" s="119"/>
      <c r="K2190" s="119"/>
      <c r="L2190" s="119"/>
      <c r="M2190" s="119"/>
      <c r="N2190" s="119"/>
      <c r="O2190" s="119"/>
      <c r="P2190" s="119"/>
      <c r="Q2190" s="119"/>
      <c r="R2190" s="119"/>
      <c r="S2190" s="119"/>
      <c r="T2190" s="119"/>
      <c r="U2190" s="119"/>
      <c r="V2190" s="119"/>
      <c r="W2190" s="119"/>
      <c r="X2190" s="119"/>
    </row>
    <row r="2191" spans="1:24" ht="21.75" customHeight="1" x14ac:dyDescent="0.25">
      <c r="A2191" s="201"/>
      <c r="B2191" s="119"/>
      <c r="C2191" s="119"/>
      <c r="D2191" s="201"/>
      <c r="E2191" s="119"/>
      <c r="F2191" s="248"/>
      <c r="G2191" s="119"/>
      <c r="H2191" s="119"/>
      <c r="I2191" s="119"/>
      <c r="J2191" s="119"/>
      <c r="K2191" s="119"/>
      <c r="L2191" s="119"/>
      <c r="M2191" s="119"/>
      <c r="N2191" s="119"/>
      <c r="O2191" s="119"/>
      <c r="P2191" s="119"/>
      <c r="Q2191" s="119"/>
      <c r="R2191" s="119"/>
      <c r="S2191" s="119"/>
      <c r="T2191" s="119"/>
      <c r="U2191" s="119"/>
      <c r="V2191" s="119"/>
      <c r="W2191" s="119"/>
      <c r="X2191" s="119"/>
    </row>
    <row r="2192" spans="1:24" ht="21.75" customHeight="1" x14ac:dyDescent="0.25">
      <c r="A2192" s="201"/>
      <c r="B2192" s="119"/>
      <c r="C2192" s="119"/>
      <c r="D2192" s="201"/>
      <c r="E2192" s="119"/>
      <c r="F2192" s="248"/>
      <c r="G2192" s="119"/>
      <c r="H2192" s="119"/>
      <c r="I2192" s="119"/>
      <c r="J2192" s="119"/>
      <c r="K2192" s="119"/>
      <c r="L2192" s="119"/>
      <c r="M2192" s="119"/>
      <c r="N2192" s="119"/>
      <c r="O2192" s="119"/>
      <c r="P2192" s="119"/>
      <c r="Q2192" s="119"/>
      <c r="R2192" s="119"/>
      <c r="S2192" s="119"/>
      <c r="T2192" s="119"/>
      <c r="U2192" s="119"/>
      <c r="V2192" s="119"/>
      <c r="W2192" s="119"/>
      <c r="X2192" s="119"/>
    </row>
    <row r="2193" spans="1:24" ht="21.75" customHeight="1" x14ac:dyDescent="0.25">
      <c r="A2193" s="201"/>
      <c r="B2193" s="119"/>
      <c r="C2193" s="119"/>
      <c r="D2193" s="201"/>
      <c r="E2193" s="119"/>
      <c r="F2193" s="248"/>
      <c r="G2193" s="119"/>
      <c r="H2193" s="119"/>
      <c r="I2193" s="119"/>
      <c r="J2193" s="119"/>
      <c r="K2193" s="119"/>
      <c r="L2193" s="119"/>
      <c r="M2193" s="119"/>
      <c r="N2193" s="119"/>
      <c r="O2193" s="119"/>
      <c r="P2193" s="119"/>
      <c r="Q2193" s="119"/>
      <c r="R2193" s="119"/>
      <c r="S2193" s="119"/>
      <c r="T2193" s="119"/>
      <c r="U2193" s="119"/>
      <c r="V2193" s="119"/>
      <c r="W2193" s="119"/>
      <c r="X2193" s="119"/>
    </row>
    <row r="2194" spans="1:24" ht="21.75" customHeight="1" x14ac:dyDescent="0.25">
      <c r="A2194" s="201"/>
      <c r="B2194" s="119"/>
      <c r="C2194" s="119"/>
      <c r="D2194" s="201"/>
      <c r="E2194" s="119"/>
      <c r="F2194" s="248"/>
      <c r="G2194" s="119"/>
      <c r="H2194" s="119"/>
      <c r="I2194" s="119"/>
      <c r="J2194" s="119"/>
      <c r="K2194" s="119"/>
      <c r="L2194" s="119"/>
      <c r="M2194" s="119"/>
      <c r="N2194" s="119"/>
      <c r="O2194" s="119"/>
      <c r="P2194" s="119"/>
      <c r="Q2194" s="119"/>
      <c r="R2194" s="119"/>
      <c r="S2194" s="119"/>
      <c r="T2194" s="119"/>
      <c r="U2194" s="119"/>
      <c r="V2194" s="119"/>
      <c r="W2194" s="119"/>
      <c r="X2194" s="119"/>
    </row>
    <row r="2195" spans="1:24" ht="21.75" customHeight="1" x14ac:dyDescent="0.25">
      <c r="A2195" s="201"/>
      <c r="B2195" s="119"/>
      <c r="C2195" s="119"/>
      <c r="D2195" s="201"/>
      <c r="E2195" s="119"/>
      <c r="F2195" s="248"/>
      <c r="G2195" s="119"/>
      <c r="H2195" s="119"/>
      <c r="I2195" s="119"/>
      <c r="J2195" s="119"/>
      <c r="K2195" s="119"/>
      <c r="L2195" s="119"/>
      <c r="M2195" s="119"/>
      <c r="N2195" s="119"/>
      <c r="O2195" s="119"/>
      <c r="P2195" s="119"/>
      <c r="Q2195" s="119"/>
      <c r="R2195" s="119"/>
      <c r="S2195" s="119"/>
      <c r="T2195" s="119"/>
      <c r="U2195" s="119"/>
      <c r="V2195" s="119"/>
      <c r="W2195" s="119"/>
      <c r="X2195" s="119"/>
    </row>
    <row r="2196" spans="1:24" ht="21.75" customHeight="1" x14ac:dyDescent="0.25">
      <c r="A2196" s="201"/>
      <c r="B2196" s="119"/>
      <c r="C2196" s="119"/>
      <c r="D2196" s="201"/>
      <c r="E2196" s="119"/>
      <c r="F2196" s="248"/>
      <c r="G2196" s="119"/>
      <c r="H2196" s="119"/>
      <c r="I2196" s="119"/>
      <c r="J2196" s="119"/>
      <c r="K2196" s="119"/>
      <c r="L2196" s="119"/>
      <c r="M2196" s="119"/>
      <c r="N2196" s="119"/>
      <c r="O2196" s="119"/>
      <c r="P2196" s="119"/>
      <c r="Q2196" s="119"/>
      <c r="R2196" s="119"/>
      <c r="S2196" s="119"/>
      <c r="T2196" s="119"/>
      <c r="U2196" s="119"/>
      <c r="V2196" s="119"/>
      <c r="W2196" s="119"/>
      <c r="X2196" s="119"/>
    </row>
    <row r="2197" spans="1:24" ht="21.75" customHeight="1" x14ac:dyDescent="0.25">
      <c r="A2197" s="201"/>
      <c r="B2197" s="119"/>
      <c r="C2197" s="119"/>
      <c r="D2197" s="201"/>
      <c r="E2197" s="119"/>
      <c r="F2197" s="248"/>
      <c r="G2197" s="119"/>
      <c r="H2197" s="119"/>
      <c r="I2197" s="119"/>
      <c r="J2197" s="119"/>
      <c r="K2197" s="119"/>
      <c r="L2197" s="119"/>
      <c r="M2197" s="119"/>
      <c r="N2197" s="119"/>
      <c r="O2197" s="119"/>
      <c r="P2197" s="119"/>
      <c r="Q2197" s="119"/>
      <c r="R2197" s="119"/>
      <c r="S2197" s="119"/>
      <c r="T2197" s="119"/>
      <c r="U2197" s="119"/>
      <c r="V2197" s="119"/>
      <c r="W2197" s="119"/>
      <c r="X2197" s="119"/>
    </row>
    <row r="2198" spans="1:24" ht="21.75" customHeight="1" x14ac:dyDescent="0.25">
      <c r="A2198" s="201"/>
      <c r="B2198" s="119"/>
      <c r="C2198" s="119"/>
      <c r="D2198" s="201"/>
      <c r="E2198" s="119"/>
      <c r="F2198" s="248"/>
      <c r="G2198" s="119"/>
      <c r="H2198" s="119"/>
      <c r="I2198" s="119"/>
      <c r="J2198" s="119"/>
      <c r="K2198" s="119"/>
      <c r="L2198" s="119"/>
      <c r="M2198" s="119"/>
      <c r="N2198" s="119"/>
      <c r="O2198" s="119"/>
      <c r="P2198" s="119"/>
      <c r="Q2198" s="119"/>
      <c r="R2198" s="119"/>
      <c r="S2198" s="119"/>
      <c r="T2198" s="119"/>
      <c r="U2198" s="119"/>
      <c r="V2198" s="119"/>
      <c r="W2198" s="119"/>
      <c r="X2198" s="119"/>
    </row>
    <row r="2199" spans="1:24" ht="21.75" customHeight="1" x14ac:dyDescent="0.25">
      <c r="A2199" s="201"/>
      <c r="B2199" s="119"/>
      <c r="C2199" s="119"/>
      <c r="D2199" s="201"/>
      <c r="E2199" s="119"/>
      <c r="F2199" s="248"/>
      <c r="G2199" s="119"/>
      <c r="H2199" s="119"/>
      <c r="I2199" s="119"/>
      <c r="J2199" s="119"/>
      <c r="K2199" s="119"/>
      <c r="L2199" s="119"/>
      <c r="M2199" s="119"/>
      <c r="N2199" s="119"/>
      <c r="O2199" s="119"/>
      <c r="P2199" s="119"/>
      <c r="Q2199" s="119"/>
      <c r="R2199" s="119"/>
      <c r="S2199" s="119"/>
      <c r="T2199" s="119"/>
      <c r="U2199" s="119"/>
      <c r="V2199" s="119"/>
      <c r="W2199" s="119"/>
      <c r="X2199" s="119"/>
    </row>
    <row r="2200" spans="1:24" ht="21.75" customHeight="1" x14ac:dyDescent="0.25">
      <c r="A2200" s="201"/>
      <c r="B2200" s="119"/>
      <c r="C2200" s="119"/>
      <c r="D2200" s="201"/>
      <c r="E2200" s="119"/>
      <c r="F2200" s="248"/>
      <c r="G2200" s="119"/>
      <c r="H2200" s="119"/>
      <c r="I2200" s="119"/>
      <c r="J2200" s="119"/>
      <c r="K2200" s="119"/>
      <c r="L2200" s="119"/>
      <c r="M2200" s="119"/>
      <c r="N2200" s="119"/>
      <c r="O2200" s="119"/>
      <c r="P2200" s="119"/>
      <c r="Q2200" s="119"/>
      <c r="R2200" s="119"/>
      <c r="S2200" s="119"/>
      <c r="T2200" s="119"/>
      <c r="U2200" s="119"/>
      <c r="V2200" s="119"/>
      <c r="W2200" s="119"/>
      <c r="X2200" s="119"/>
    </row>
    <row r="2201" spans="1:24" ht="21.75" customHeight="1" x14ac:dyDescent="0.25">
      <c r="A2201" s="201"/>
      <c r="B2201" s="119"/>
      <c r="C2201" s="119"/>
      <c r="D2201" s="201"/>
      <c r="E2201" s="119"/>
      <c r="F2201" s="248"/>
      <c r="G2201" s="119"/>
      <c r="H2201" s="119"/>
      <c r="I2201" s="119"/>
      <c r="J2201" s="119"/>
      <c r="K2201" s="119"/>
      <c r="L2201" s="119"/>
      <c r="M2201" s="119"/>
      <c r="N2201" s="119"/>
      <c r="O2201" s="119"/>
      <c r="P2201" s="119"/>
      <c r="Q2201" s="119"/>
      <c r="R2201" s="119"/>
      <c r="S2201" s="119"/>
      <c r="T2201" s="119"/>
      <c r="U2201" s="119"/>
      <c r="V2201" s="119"/>
      <c r="W2201" s="119"/>
      <c r="X2201" s="119"/>
    </row>
    <row r="2202" spans="1:24" ht="21.75" customHeight="1" x14ac:dyDescent="0.25">
      <c r="A2202" s="201"/>
      <c r="B2202" s="119"/>
      <c r="C2202" s="119"/>
      <c r="D2202" s="201"/>
      <c r="E2202" s="119"/>
      <c r="F2202" s="248"/>
      <c r="G2202" s="119"/>
      <c r="H2202" s="119"/>
      <c r="I2202" s="119"/>
      <c r="J2202" s="119"/>
      <c r="K2202" s="119"/>
      <c r="L2202" s="119"/>
      <c r="M2202" s="119"/>
      <c r="N2202" s="119"/>
      <c r="O2202" s="119"/>
      <c r="P2202" s="119"/>
      <c r="Q2202" s="119"/>
      <c r="R2202" s="119"/>
      <c r="S2202" s="119"/>
      <c r="T2202" s="119"/>
      <c r="U2202" s="119"/>
      <c r="V2202" s="119"/>
      <c r="W2202" s="119"/>
      <c r="X2202" s="119"/>
    </row>
    <row r="2203" spans="1:24" ht="21.75" customHeight="1" x14ac:dyDescent="0.25">
      <c r="A2203" s="201"/>
      <c r="B2203" s="119"/>
      <c r="C2203" s="119"/>
      <c r="D2203" s="201"/>
      <c r="E2203" s="119"/>
      <c r="F2203" s="248"/>
      <c r="G2203" s="119"/>
      <c r="H2203" s="119"/>
      <c r="I2203" s="119"/>
      <c r="J2203" s="119"/>
      <c r="K2203" s="119"/>
      <c r="L2203" s="119"/>
      <c r="M2203" s="119"/>
      <c r="N2203" s="119"/>
      <c r="O2203" s="119"/>
      <c r="P2203" s="119"/>
      <c r="Q2203" s="119"/>
      <c r="R2203" s="119"/>
      <c r="S2203" s="119"/>
      <c r="T2203" s="119"/>
      <c r="U2203" s="119"/>
      <c r="V2203" s="119"/>
      <c r="W2203" s="119"/>
      <c r="X2203" s="119"/>
    </row>
    <row r="2204" spans="1:24" ht="21.75" customHeight="1" x14ac:dyDescent="0.25">
      <c r="A2204" s="201"/>
      <c r="B2204" s="119"/>
      <c r="C2204" s="119"/>
      <c r="D2204" s="201"/>
      <c r="E2204" s="119"/>
      <c r="F2204" s="248"/>
      <c r="G2204" s="119"/>
      <c r="H2204" s="119"/>
      <c r="I2204" s="119"/>
      <c r="J2204" s="119"/>
      <c r="K2204" s="119"/>
      <c r="L2204" s="119"/>
      <c r="M2204" s="119"/>
      <c r="N2204" s="119"/>
      <c r="O2204" s="119"/>
      <c r="P2204" s="119"/>
      <c r="Q2204" s="119"/>
      <c r="R2204" s="119"/>
      <c r="S2204" s="119"/>
      <c r="T2204" s="119"/>
      <c r="U2204" s="119"/>
      <c r="V2204" s="119"/>
      <c r="W2204" s="119"/>
      <c r="X2204" s="119"/>
    </row>
    <row r="2205" spans="1:24" ht="21.75" customHeight="1" x14ac:dyDescent="0.25">
      <c r="A2205" s="201"/>
      <c r="B2205" s="119"/>
      <c r="C2205" s="119"/>
      <c r="D2205" s="201"/>
      <c r="E2205" s="119"/>
      <c r="F2205" s="248"/>
      <c r="G2205" s="119"/>
      <c r="H2205" s="119"/>
      <c r="I2205" s="119"/>
      <c r="J2205" s="119"/>
      <c r="K2205" s="119"/>
      <c r="L2205" s="119"/>
      <c r="M2205" s="119"/>
      <c r="N2205" s="119"/>
      <c r="O2205" s="119"/>
      <c r="P2205" s="119"/>
      <c r="Q2205" s="119"/>
      <c r="R2205" s="119"/>
      <c r="S2205" s="119"/>
      <c r="T2205" s="119"/>
      <c r="U2205" s="119"/>
      <c r="V2205" s="119"/>
      <c r="W2205" s="119"/>
      <c r="X2205" s="119"/>
    </row>
    <row r="2206" spans="1:24" ht="21.75" customHeight="1" x14ac:dyDescent="0.25">
      <c r="A2206" s="201"/>
      <c r="B2206" s="119"/>
      <c r="C2206" s="119"/>
      <c r="D2206" s="201"/>
      <c r="E2206" s="119"/>
      <c r="F2206" s="248"/>
      <c r="G2206" s="119"/>
      <c r="H2206" s="119"/>
      <c r="I2206" s="119"/>
      <c r="J2206" s="119"/>
      <c r="K2206" s="119"/>
      <c r="L2206" s="119"/>
      <c r="M2206" s="119"/>
      <c r="N2206" s="119"/>
      <c r="O2206" s="119"/>
      <c r="P2206" s="119"/>
      <c r="Q2206" s="119"/>
      <c r="R2206" s="119"/>
      <c r="S2206" s="119"/>
      <c r="T2206" s="119"/>
      <c r="U2206" s="119"/>
      <c r="V2206" s="119"/>
      <c r="W2206" s="119"/>
      <c r="X2206" s="119"/>
    </row>
    <row r="2207" spans="1:24" ht="21.75" customHeight="1" x14ac:dyDescent="0.25">
      <c r="A2207" s="201"/>
      <c r="B2207" s="119"/>
      <c r="C2207" s="119"/>
      <c r="D2207" s="201"/>
      <c r="E2207" s="119"/>
      <c r="F2207" s="248"/>
      <c r="G2207" s="119"/>
      <c r="H2207" s="119"/>
      <c r="I2207" s="119"/>
      <c r="J2207" s="119"/>
      <c r="K2207" s="119"/>
      <c r="L2207" s="119"/>
      <c r="M2207" s="119"/>
      <c r="N2207" s="119"/>
      <c r="O2207" s="119"/>
      <c r="P2207" s="119"/>
      <c r="Q2207" s="119"/>
      <c r="R2207" s="119"/>
      <c r="S2207" s="119"/>
      <c r="T2207" s="119"/>
      <c r="U2207" s="119"/>
      <c r="V2207" s="119"/>
      <c r="W2207" s="119"/>
      <c r="X2207" s="119"/>
    </row>
    <row r="2208" spans="1:24" ht="21.75" customHeight="1" x14ac:dyDescent="0.25">
      <c r="A2208" s="201"/>
      <c r="B2208" s="119"/>
      <c r="C2208" s="119"/>
      <c r="D2208" s="201"/>
      <c r="E2208" s="119"/>
      <c r="F2208" s="248"/>
      <c r="G2208" s="119"/>
      <c r="H2208" s="119"/>
      <c r="I2208" s="119"/>
      <c r="J2208" s="119"/>
      <c r="K2208" s="119"/>
      <c r="L2208" s="119"/>
      <c r="M2208" s="119"/>
      <c r="N2208" s="119"/>
      <c r="O2208" s="119"/>
      <c r="P2208" s="119"/>
      <c r="Q2208" s="119"/>
      <c r="R2208" s="119"/>
      <c r="S2208" s="119"/>
      <c r="T2208" s="119"/>
      <c r="U2208" s="119"/>
      <c r="V2208" s="119"/>
      <c r="W2208" s="119"/>
      <c r="X2208" s="119"/>
    </row>
    <row r="2209" spans="1:24" ht="21.75" customHeight="1" x14ac:dyDescent="0.25">
      <c r="A2209" s="201"/>
      <c r="B2209" s="119"/>
      <c r="C2209" s="119"/>
      <c r="D2209" s="201"/>
      <c r="E2209" s="119"/>
      <c r="F2209" s="248"/>
      <c r="G2209" s="119"/>
      <c r="H2209" s="119"/>
      <c r="I2209" s="119"/>
      <c r="J2209" s="119"/>
      <c r="K2209" s="119"/>
      <c r="L2209" s="119"/>
      <c r="M2209" s="119"/>
      <c r="N2209" s="119"/>
      <c r="O2209" s="119"/>
      <c r="P2209" s="119"/>
      <c r="Q2209" s="119"/>
      <c r="R2209" s="119"/>
      <c r="S2209" s="119"/>
      <c r="T2209" s="119"/>
      <c r="U2209" s="119"/>
      <c r="V2209" s="119"/>
      <c r="W2209" s="119"/>
      <c r="X2209" s="119"/>
    </row>
    <row r="2210" spans="1:24" ht="21.75" customHeight="1" x14ac:dyDescent="0.25">
      <c r="A2210" s="201"/>
      <c r="B2210" s="119"/>
      <c r="C2210" s="119"/>
      <c r="D2210" s="201"/>
      <c r="E2210" s="119"/>
      <c r="F2210" s="248"/>
      <c r="G2210" s="119"/>
      <c r="H2210" s="119"/>
      <c r="I2210" s="119"/>
      <c r="J2210" s="119"/>
      <c r="K2210" s="119"/>
      <c r="L2210" s="119"/>
      <c r="M2210" s="119"/>
      <c r="N2210" s="119"/>
      <c r="O2210" s="119"/>
      <c r="P2210" s="119"/>
      <c r="Q2210" s="119"/>
      <c r="R2210" s="119"/>
      <c r="S2210" s="119"/>
      <c r="T2210" s="119"/>
      <c r="U2210" s="119"/>
      <c r="V2210" s="119"/>
      <c r="W2210" s="119"/>
      <c r="X2210" s="119"/>
    </row>
    <row r="2211" spans="1:24" ht="21.75" customHeight="1" x14ac:dyDescent="0.25">
      <c r="A2211" s="201"/>
      <c r="B2211" s="119"/>
      <c r="C2211" s="119"/>
      <c r="D2211" s="201"/>
      <c r="E2211" s="119"/>
      <c r="F2211" s="248"/>
      <c r="G2211" s="119"/>
      <c r="H2211" s="119"/>
      <c r="I2211" s="119"/>
      <c r="J2211" s="119"/>
      <c r="K2211" s="119"/>
      <c r="L2211" s="119"/>
      <c r="M2211" s="119"/>
      <c r="N2211" s="119"/>
      <c r="O2211" s="119"/>
      <c r="P2211" s="119"/>
      <c r="Q2211" s="119"/>
      <c r="R2211" s="119"/>
      <c r="S2211" s="119"/>
      <c r="T2211" s="119"/>
      <c r="U2211" s="119"/>
      <c r="V2211" s="119"/>
      <c r="W2211" s="119"/>
      <c r="X2211" s="119"/>
    </row>
    <row r="2212" spans="1:24" ht="21.75" customHeight="1" x14ac:dyDescent="0.25">
      <c r="A2212" s="201"/>
      <c r="B2212" s="119"/>
      <c r="C2212" s="119"/>
      <c r="D2212" s="201"/>
      <c r="E2212" s="119"/>
      <c r="F2212" s="248"/>
      <c r="G2212" s="119"/>
      <c r="H2212" s="119"/>
      <c r="I2212" s="119"/>
      <c r="J2212" s="119"/>
      <c r="K2212" s="119"/>
      <c r="L2212" s="119"/>
      <c r="M2212" s="119"/>
      <c r="N2212" s="119"/>
      <c r="O2212" s="119"/>
      <c r="P2212" s="119"/>
      <c r="Q2212" s="119"/>
      <c r="R2212" s="119"/>
      <c r="S2212" s="119"/>
      <c r="T2212" s="119"/>
      <c r="U2212" s="119"/>
      <c r="V2212" s="119"/>
      <c r="W2212" s="119"/>
      <c r="X2212" s="119"/>
    </row>
    <row r="2213" spans="1:24" ht="21.75" customHeight="1" x14ac:dyDescent="0.25">
      <c r="A2213" s="201"/>
      <c r="B2213" s="119"/>
      <c r="C2213" s="119"/>
      <c r="D2213" s="201"/>
      <c r="E2213" s="119"/>
      <c r="F2213" s="248"/>
      <c r="G2213" s="119"/>
      <c r="H2213" s="119"/>
      <c r="I2213" s="119"/>
      <c r="J2213" s="119"/>
      <c r="K2213" s="119"/>
      <c r="L2213" s="119"/>
      <c r="M2213" s="119"/>
      <c r="N2213" s="119"/>
      <c r="O2213" s="119"/>
      <c r="P2213" s="119"/>
      <c r="Q2213" s="119"/>
      <c r="R2213" s="119"/>
      <c r="S2213" s="119"/>
      <c r="T2213" s="119"/>
      <c r="U2213" s="119"/>
      <c r="V2213" s="119"/>
      <c r="W2213" s="119"/>
      <c r="X2213" s="119"/>
    </row>
    <row r="2214" spans="1:24" ht="21.75" customHeight="1" x14ac:dyDescent="0.25">
      <c r="A2214" s="201"/>
      <c r="B2214" s="119"/>
      <c r="C2214" s="119"/>
      <c r="D2214" s="201"/>
      <c r="E2214" s="119"/>
      <c r="F2214" s="248"/>
      <c r="G2214" s="119"/>
      <c r="H2214" s="119"/>
      <c r="I2214" s="119"/>
      <c r="J2214" s="119"/>
      <c r="K2214" s="119"/>
      <c r="L2214" s="119"/>
      <c r="M2214" s="119"/>
      <c r="N2214" s="119"/>
      <c r="O2214" s="119"/>
      <c r="P2214" s="119"/>
      <c r="Q2214" s="119"/>
      <c r="R2214" s="119"/>
      <c r="S2214" s="119"/>
      <c r="T2214" s="119"/>
      <c r="U2214" s="119"/>
      <c r="V2214" s="119"/>
      <c r="W2214" s="119"/>
      <c r="X2214" s="119"/>
    </row>
    <row r="2215" spans="1:24" ht="21.75" customHeight="1" x14ac:dyDescent="0.25">
      <c r="A2215" s="201"/>
      <c r="B2215" s="119"/>
      <c r="C2215" s="119"/>
      <c r="D2215" s="201"/>
      <c r="E2215" s="119"/>
      <c r="F2215" s="248"/>
      <c r="G2215" s="119"/>
      <c r="H2215" s="119"/>
      <c r="I2215" s="119"/>
      <c r="J2215" s="119"/>
      <c r="K2215" s="119"/>
      <c r="L2215" s="119"/>
      <c r="M2215" s="119"/>
      <c r="N2215" s="119"/>
      <c r="O2215" s="119"/>
      <c r="P2215" s="119"/>
      <c r="Q2215" s="119"/>
      <c r="R2215" s="119"/>
      <c r="S2215" s="119"/>
      <c r="T2215" s="119"/>
      <c r="U2215" s="119"/>
      <c r="V2215" s="119"/>
      <c r="W2215" s="119"/>
      <c r="X2215" s="119"/>
    </row>
    <row r="2216" spans="1:24" ht="21.75" customHeight="1" x14ac:dyDescent="0.25">
      <c r="A2216" s="201"/>
      <c r="B2216" s="119"/>
      <c r="C2216" s="119"/>
      <c r="D2216" s="201"/>
      <c r="E2216" s="119"/>
      <c r="F2216" s="248"/>
      <c r="G2216" s="119"/>
      <c r="H2216" s="119"/>
      <c r="I2216" s="119"/>
      <c r="J2216" s="119"/>
      <c r="K2216" s="119"/>
      <c r="L2216" s="119"/>
      <c r="M2216" s="119"/>
      <c r="N2216" s="119"/>
      <c r="O2216" s="119"/>
      <c r="P2216" s="119"/>
      <c r="Q2216" s="119"/>
      <c r="R2216" s="119"/>
      <c r="S2216" s="119"/>
      <c r="T2216" s="119"/>
      <c r="U2216" s="119"/>
      <c r="V2216" s="119"/>
      <c r="W2216" s="119"/>
      <c r="X2216" s="119"/>
    </row>
    <row r="2217" spans="1:24" ht="21.75" customHeight="1" x14ac:dyDescent="0.25">
      <c r="A2217" s="201"/>
      <c r="B2217" s="119"/>
      <c r="C2217" s="119"/>
      <c r="D2217" s="201"/>
      <c r="E2217" s="119"/>
      <c r="F2217" s="248"/>
      <c r="G2217" s="119"/>
      <c r="H2217" s="119"/>
      <c r="I2217" s="119"/>
      <c r="J2217" s="119"/>
      <c r="K2217" s="119"/>
      <c r="L2217" s="119"/>
      <c r="M2217" s="119"/>
      <c r="N2217" s="119"/>
      <c r="O2217" s="119"/>
      <c r="P2217" s="119"/>
      <c r="Q2217" s="119"/>
      <c r="R2217" s="119"/>
      <c r="S2217" s="119"/>
      <c r="T2217" s="119"/>
      <c r="U2217" s="119"/>
      <c r="V2217" s="119"/>
      <c r="W2217" s="119"/>
      <c r="X2217" s="119"/>
    </row>
    <row r="2218" spans="1:24" ht="21.75" customHeight="1" x14ac:dyDescent="0.25">
      <c r="A2218" s="201"/>
      <c r="B2218" s="119"/>
      <c r="C2218" s="119"/>
      <c r="D2218" s="201"/>
      <c r="E2218" s="119"/>
      <c r="F2218" s="248"/>
      <c r="G2218" s="119"/>
      <c r="H2218" s="119"/>
      <c r="I2218" s="119"/>
      <c r="J2218" s="119"/>
      <c r="K2218" s="119"/>
      <c r="L2218" s="119"/>
      <c r="M2218" s="119"/>
      <c r="N2218" s="119"/>
      <c r="O2218" s="119"/>
      <c r="P2218" s="119"/>
      <c r="Q2218" s="119"/>
      <c r="R2218" s="119"/>
      <c r="S2218" s="119"/>
      <c r="T2218" s="119"/>
      <c r="U2218" s="119"/>
      <c r="V2218" s="119"/>
      <c r="W2218" s="119"/>
      <c r="X2218" s="119"/>
    </row>
    <row r="2219" spans="1:24" ht="21.75" customHeight="1" x14ac:dyDescent="0.25">
      <c r="A2219" s="201"/>
      <c r="B2219" s="119"/>
      <c r="C2219" s="119"/>
      <c r="D2219" s="201"/>
      <c r="E2219" s="119"/>
      <c r="F2219" s="248"/>
      <c r="G2219" s="119"/>
      <c r="H2219" s="119"/>
      <c r="I2219" s="119"/>
      <c r="J2219" s="119"/>
      <c r="K2219" s="119"/>
      <c r="L2219" s="119"/>
      <c r="M2219" s="119"/>
      <c r="N2219" s="119"/>
      <c r="O2219" s="119"/>
      <c r="P2219" s="119"/>
      <c r="Q2219" s="119"/>
      <c r="R2219" s="119"/>
      <c r="S2219" s="119"/>
      <c r="T2219" s="119"/>
      <c r="U2219" s="119"/>
      <c r="V2219" s="119"/>
      <c r="W2219" s="119"/>
      <c r="X2219" s="119"/>
    </row>
    <row r="2220" spans="1:24" ht="21.75" customHeight="1" x14ac:dyDescent="0.25">
      <c r="A2220" s="201"/>
      <c r="B2220" s="119"/>
      <c r="C2220" s="119"/>
      <c r="D2220" s="201"/>
      <c r="E2220" s="119"/>
      <c r="F2220" s="248"/>
      <c r="G2220" s="119"/>
      <c r="H2220" s="119"/>
      <c r="I2220" s="119"/>
      <c r="J2220" s="119"/>
      <c r="K2220" s="119"/>
      <c r="L2220" s="119"/>
      <c r="M2220" s="119"/>
      <c r="N2220" s="119"/>
      <c r="O2220" s="119"/>
      <c r="P2220" s="119"/>
      <c r="Q2220" s="119"/>
      <c r="R2220" s="119"/>
      <c r="S2220" s="119"/>
      <c r="T2220" s="119"/>
      <c r="U2220" s="119"/>
      <c r="V2220" s="119"/>
      <c r="W2220" s="119"/>
      <c r="X2220" s="119"/>
    </row>
    <row r="2221" spans="1:24" ht="21.75" customHeight="1" x14ac:dyDescent="0.25">
      <c r="A2221" s="201"/>
      <c r="B2221" s="119"/>
      <c r="C2221" s="119"/>
      <c r="D2221" s="201"/>
      <c r="E2221" s="119"/>
      <c r="F2221" s="248"/>
      <c r="G2221" s="119"/>
      <c r="H2221" s="119"/>
      <c r="I2221" s="119"/>
      <c r="J2221" s="119"/>
      <c r="K2221" s="119"/>
      <c r="L2221" s="119"/>
      <c r="M2221" s="119"/>
      <c r="N2221" s="119"/>
      <c r="O2221" s="119"/>
      <c r="P2221" s="119"/>
      <c r="Q2221" s="119"/>
      <c r="R2221" s="119"/>
      <c r="S2221" s="119"/>
      <c r="T2221" s="119"/>
      <c r="U2221" s="119"/>
      <c r="V2221" s="119"/>
      <c r="W2221" s="119"/>
      <c r="X2221" s="119"/>
    </row>
    <row r="2222" spans="1:24" ht="21.75" customHeight="1" x14ac:dyDescent="0.25">
      <c r="A2222" s="201"/>
      <c r="B2222" s="119"/>
      <c r="C2222" s="119"/>
      <c r="D2222" s="201"/>
      <c r="E2222" s="119"/>
      <c r="F2222" s="248"/>
      <c r="G2222" s="119"/>
      <c r="H2222" s="119"/>
      <c r="I2222" s="119"/>
      <c r="J2222" s="119"/>
      <c r="K2222" s="119"/>
      <c r="L2222" s="119"/>
      <c r="M2222" s="119"/>
      <c r="N2222" s="119"/>
      <c r="O2222" s="119"/>
      <c r="P2222" s="119"/>
      <c r="Q2222" s="119"/>
      <c r="R2222" s="119"/>
      <c r="S2222" s="119"/>
      <c r="T2222" s="119"/>
      <c r="U2222" s="119"/>
      <c r="V2222" s="119"/>
      <c r="W2222" s="119"/>
      <c r="X2222" s="119"/>
    </row>
    <row r="2223" spans="1:24" ht="21.75" customHeight="1" x14ac:dyDescent="0.25">
      <c r="A2223" s="201"/>
      <c r="B2223" s="119"/>
      <c r="C2223" s="119"/>
      <c r="D2223" s="201"/>
      <c r="E2223" s="119"/>
      <c r="F2223" s="248"/>
      <c r="G2223" s="119"/>
      <c r="H2223" s="119"/>
      <c r="I2223" s="119"/>
      <c r="J2223" s="119"/>
      <c r="K2223" s="119"/>
      <c r="L2223" s="119"/>
      <c r="M2223" s="119"/>
      <c r="N2223" s="119"/>
      <c r="O2223" s="119"/>
      <c r="P2223" s="119"/>
      <c r="Q2223" s="119"/>
      <c r="R2223" s="119"/>
      <c r="S2223" s="119"/>
      <c r="T2223" s="119"/>
      <c r="U2223" s="119"/>
      <c r="V2223" s="119"/>
      <c r="W2223" s="119"/>
      <c r="X2223" s="119"/>
    </row>
    <row r="2224" spans="1:24" ht="21.75" customHeight="1" x14ac:dyDescent="0.25">
      <c r="A2224" s="201"/>
      <c r="B2224" s="119"/>
      <c r="C2224" s="119"/>
      <c r="D2224" s="201"/>
      <c r="E2224" s="119"/>
      <c r="F2224" s="248"/>
      <c r="G2224" s="119"/>
      <c r="H2224" s="119"/>
      <c r="I2224" s="119"/>
      <c r="J2224" s="119"/>
      <c r="K2224" s="119"/>
      <c r="L2224" s="119"/>
      <c r="M2224" s="119"/>
      <c r="N2224" s="119"/>
      <c r="O2224" s="119"/>
      <c r="P2224" s="119"/>
      <c r="Q2224" s="119"/>
      <c r="R2224" s="119"/>
      <c r="S2224" s="119"/>
      <c r="T2224" s="119"/>
      <c r="U2224" s="119"/>
      <c r="V2224" s="119"/>
      <c r="W2224" s="119"/>
      <c r="X2224" s="119"/>
    </row>
    <row r="2225" spans="1:24" ht="21.75" customHeight="1" x14ac:dyDescent="0.25">
      <c r="A2225" s="201"/>
      <c r="B2225" s="119"/>
      <c r="C2225" s="119"/>
      <c r="D2225" s="201"/>
      <c r="E2225" s="119"/>
      <c r="F2225" s="248"/>
      <c r="G2225" s="119"/>
      <c r="H2225" s="119"/>
      <c r="I2225" s="119"/>
      <c r="J2225" s="119"/>
      <c r="K2225" s="119"/>
      <c r="L2225" s="119"/>
      <c r="M2225" s="119"/>
      <c r="N2225" s="119"/>
      <c r="O2225" s="119"/>
      <c r="P2225" s="119"/>
      <c r="Q2225" s="119"/>
      <c r="R2225" s="119"/>
      <c r="S2225" s="119"/>
      <c r="T2225" s="119"/>
      <c r="U2225" s="119"/>
      <c r="V2225" s="119"/>
      <c r="W2225" s="119"/>
      <c r="X2225" s="119"/>
    </row>
    <row r="2226" spans="1:24" ht="21.75" customHeight="1" x14ac:dyDescent="0.25">
      <c r="A2226" s="201"/>
      <c r="B2226" s="119"/>
      <c r="C2226" s="119"/>
      <c r="D2226" s="201"/>
      <c r="E2226" s="119"/>
      <c r="F2226" s="248"/>
      <c r="G2226" s="119"/>
      <c r="H2226" s="119"/>
      <c r="I2226" s="119"/>
      <c r="J2226" s="119"/>
      <c r="K2226" s="119"/>
      <c r="L2226" s="119"/>
      <c r="M2226" s="119"/>
      <c r="N2226" s="119"/>
      <c r="O2226" s="119"/>
      <c r="P2226" s="119"/>
      <c r="Q2226" s="119"/>
      <c r="R2226" s="119"/>
      <c r="S2226" s="119"/>
      <c r="T2226" s="119"/>
      <c r="U2226" s="119"/>
      <c r="V2226" s="119"/>
      <c r="W2226" s="119"/>
      <c r="X2226" s="119"/>
    </row>
    <row r="2227" spans="1:24" ht="21.75" customHeight="1" x14ac:dyDescent="0.25">
      <c r="A2227" s="201"/>
      <c r="B2227" s="119"/>
      <c r="C2227" s="119"/>
      <c r="D2227" s="201"/>
      <c r="E2227" s="119"/>
      <c r="F2227" s="248"/>
      <c r="G2227" s="119"/>
      <c r="H2227" s="119"/>
      <c r="I2227" s="119"/>
      <c r="J2227" s="119"/>
      <c r="K2227" s="119"/>
      <c r="L2227" s="119"/>
      <c r="M2227" s="119"/>
      <c r="N2227" s="119"/>
      <c r="O2227" s="119"/>
      <c r="P2227" s="119"/>
      <c r="Q2227" s="119"/>
      <c r="R2227" s="119"/>
      <c r="S2227" s="119"/>
      <c r="T2227" s="119"/>
      <c r="U2227" s="119"/>
      <c r="V2227" s="119"/>
      <c r="W2227" s="119"/>
      <c r="X2227" s="119"/>
    </row>
    <row r="2228" spans="1:24" ht="21.75" customHeight="1" x14ac:dyDescent="0.25">
      <c r="A2228" s="201"/>
      <c r="B2228" s="119"/>
      <c r="C2228" s="119"/>
      <c r="D2228" s="201"/>
      <c r="E2228" s="119"/>
      <c r="F2228" s="248"/>
      <c r="G2228" s="119"/>
      <c r="H2228" s="119"/>
      <c r="I2228" s="119"/>
      <c r="J2228" s="119"/>
      <c r="K2228" s="119"/>
      <c r="L2228" s="119"/>
      <c r="M2228" s="119"/>
      <c r="N2228" s="119"/>
      <c r="O2228" s="119"/>
      <c r="P2228" s="119"/>
      <c r="Q2228" s="119"/>
      <c r="R2228" s="119"/>
      <c r="S2228" s="119"/>
      <c r="T2228" s="119"/>
      <c r="U2228" s="119"/>
      <c r="V2228" s="119"/>
      <c r="W2228" s="119"/>
      <c r="X2228" s="119"/>
    </row>
    <row r="2229" spans="1:24" ht="21.75" customHeight="1" x14ac:dyDescent="0.25">
      <c r="A2229" s="201"/>
      <c r="B2229" s="119"/>
      <c r="C2229" s="119"/>
      <c r="D2229" s="201"/>
      <c r="E2229" s="119"/>
      <c r="F2229" s="248"/>
      <c r="G2229" s="119"/>
      <c r="H2229" s="119"/>
      <c r="I2229" s="119"/>
      <c r="J2229" s="119"/>
      <c r="K2229" s="119"/>
      <c r="L2229" s="119"/>
      <c r="M2229" s="119"/>
      <c r="N2229" s="119"/>
      <c r="O2229" s="119"/>
      <c r="P2229" s="119"/>
      <c r="Q2229" s="119"/>
      <c r="R2229" s="119"/>
      <c r="S2229" s="119"/>
      <c r="T2229" s="119"/>
      <c r="U2229" s="119"/>
      <c r="V2229" s="119"/>
      <c r="W2229" s="119"/>
      <c r="X2229" s="119"/>
    </row>
    <row r="2230" spans="1:24" ht="21.75" customHeight="1" x14ac:dyDescent="0.25">
      <c r="A2230" s="201"/>
      <c r="B2230" s="119"/>
      <c r="C2230" s="119"/>
      <c r="D2230" s="201"/>
      <c r="E2230" s="119"/>
      <c r="F2230" s="248"/>
      <c r="G2230" s="119"/>
      <c r="H2230" s="119"/>
      <c r="I2230" s="119"/>
      <c r="J2230" s="119"/>
      <c r="K2230" s="119"/>
      <c r="L2230" s="119"/>
      <c r="M2230" s="119"/>
      <c r="N2230" s="119"/>
      <c r="O2230" s="119"/>
      <c r="P2230" s="119"/>
      <c r="Q2230" s="119"/>
      <c r="R2230" s="119"/>
      <c r="S2230" s="119"/>
      <c r="T2230" s="119"/>
      <c r="U2230" s="119"/>
      <c r="V2230" s="119"/>
      <c r="W2230" s="119"/>
      <c r="X2230" s="119"/>
    </row>
    <row r="2231" spans="1:24" x14ac:dyDescent="0.25">
      <c r="A2231" s="201"/>
      <c r="B2231" s="119"/>
      <c r="C2231" s="119"/>
      <c r="D2231" s="201"/>
      <c r="E2231" s="119"/>
      <c r="F2231" s="248"/>
      <c r="G2231" s="119"/>
      <c r="H2231" s="119"/>
      <c r="I2231" s="119"/>
      <c r="J2231" s="119"/>
      <c r="K2231" s="119"/>
      <c r="L2231" s="119"/>
      <c r="M2231" s="119"/>
      <c r="N2231" s="119"/>
      <c r="O2231" s="119"/>
      <c r="P2231" s="119"/>
      <c r="Q2231" s="119"/>
      <c r="R2231" s="119"/>
      <c r="S2231" s="119"/>
      <c r="T2231" s="119"/>
      <c r="U2231" s="119"/>
      <c r="V2231" s="119"/>
      <c r="W2231" s="119"/>
      <c r="X2231" s="119"/>
    </row>
    <row r="2232" spans="1:24" x14ac:dyDescent="0.25">
      <c r="A2232" s="201"/>
      <c r="B2232" s="119"/>
      <c r="C2232" s="119"/>
      <c r="D2232" s="201"/>
      <c r="E2232" s="119"/>
      <c r="F2232" s="248"/>
      <c r="G2232" s="119"/>
      <c r="H2232" s="119"/>
      <c r="I2232" s="119"/>
      <c r="J2232" s="119"/>
      <c r="K2232" s="119"/>
      <c r="L2232" s="119"/>
      <c r="M2232" s="119"/>
      <c r="N2232" s="119"/>
      <c r="O2232" s="119"/>
      <c r="P2232" s="119"/>
      <c r="Q2232" s="119"/>
      <c r="R2232" s="119"/>
      <c r="S2232" s="119"/>
      <c r="T2232" s="119"/>
      <c r="U2232" s="119"/>
      <c r="V2232" s="119"/>
      <c r="W2232" s="119"/>
      <c r="X2232" s="119"/>
    </row>
    <row r="2233" spans="1:24" x14ac:dyDescent="0.25">
      <c r="A2233" s="201"/>
      <c r="B2233" s="119"/>
      <c r="C2233" s="119"/>
      <c r="D2233" s="201"/>
      <c r="E2233" s="119"/>
      <c r="F2233" s="248"/>
      <c r="G2233" s="119"/>
      <c r="H2233" s="119"/>
      <c r="I2233" s="119"/>
      <c r="J2233" s="119"/>
      <c r="K2233" s="119"/>
      <c r="L2233" s="119"/>
      <c r="M2233" s="119"/>
      <c r="N2233" s="119"/>
      <c r="O2233" s="119"/>
      <c r="P2233" s="119"/>
      <c r="Q2233" s="119"/>
      <c r="R2233" s="119"/>
      <c r="S2233" s="119"/>
      <c r="T2233" s="119"/>
      <c r="U2233" s="119"/>
      <c r="V2233" s="119"/>
      <c r="W2233" s="119"/>
      <c r="X2233" s="119"/>
    </row>
    <row r="2234" spans="1:24" x14ac:dyDescent="0.25">
      <c r="A2234" s="201"/>
      <c r="B2234" s="119"/>
      <c r="C2234" s="119"/>
      <c r="D2234" s="201"/>
      <c r="E2234" s="119"/>
      <c r="F2234" s="248"/>
      <c r="G2234" s="119"/>
      <c r="H2234" s="119"/>
      <c r="I2234" s="119"/>
      <c r="J2234" s="119"/>
      <c r="K2234" s="119"/>
      <c r="L2234" s="119"/>
      <c r="M2234" s="119"/>
      <c r="N2234" s="119"/>
      <c r="O2234" s="119"/>
      <c r="P2234" s="119"/>
      <c r="Q2234" s="119"/>
      <c r="R2234" s="119"/>
      <c r="S2234" s="119"/>
      <c r="T2234" s="119"/>
      <c r="U2234" s="119"/>
      <c r="V2234" s="119"/>
      <c r="W2234" s="119"/>
      <c r="X2234" s="119"/>
    </row>
    <row r="2235" spans="1:24" x14ac:dyDescent="0.25">
      <c r="A2235" s="201"/>
      <c r="B2235" s="119"/>
      <c r="C2235" s="119"/>
      <c r="D2235" s="201"/>
      <c r="E2235" s="119"/>
      <c r="F2235" s="248"/>
      <c r="G2235" s="119"/>
      <c r="H2235" s="119"/>
      <c r="I2235" s="119"/>
      <c r="J2235" s="119"/>
      <c r="K2235" s="119"/>
      <c r="L2235" s="119"/>
      <c r="M2235" s="119"/>
      <c r="N2235" s="119"/>
      <c r="O2235" s="119"/>
      <c r="P2235" s="119"/>
      <c r="Q2235" s="119"/>
      <c r="R2235" s="119"/>
      <c r="S2235" s="119"/>
      <c r="T2235" s="119"/>
      <c r="U2235" s="119"/>
      <c r="V2235" s="119"/>
      <c r="W2235" s="119"/>
      <c r="X2235" s="119"/>
    </row>
    <row r="2236" spans="1:24" x14ac:dyDescent="0.25">
      <c r="A2236" s="201"/>
      <c r="B2236" s="119"/>
      <c r="C2236" s="119"/>
      <c r="D2236" s="201"/>
      <c r="E2236" s="119"/>
      <c r="F2236" s="248"/>
      <c r="G2236" s="119"/>
      <c r="H2236" s="119"/>
      <c r="I2236" s="119"/>
      <c r="J2236" s="119"/>
      <c r="K2236" s="119"/>
      <c r="L2236" s="119"/>
      <c r="M2236" s="119"/>
      <c r="N2236" s="119"/>
      <c r="O2236" s="119"/>
      <c r="P2236" s="119"/>
      <c r="Q2236" s="119"/>
      <c r="R2236" s="119"/>
      <c r="S2236" s="119"/>
      <c r="T2236" s="119"/>
      <c r="U2236" s="119"/>
      <c r="V2236" s="119"/>
      <c r="W2236" s="119"/>
      <c r="X2236" s="119"/>
    </row>
    <row r="2237" spans="1:24" x14ac:dyDescent="0.25">
      <c r="A2237" s="201"/>
      <c r="B2237" s="119"/>
      <c r="C2237" s="119"/>
      <c r="D2237" s="201"/>
      <c r="E2237" s="119"/>
      <c r="F2237" s="248"/>
      <c r="G2237" s="119"/>
      <c r="H2237" s="119"/>
      <c r="I2237" s="119"/>
      <c r="J2237" s="119"/>
      <c r="K2237" s="119"/>
      <c r="L2237" s="119"/>
      <c r="M2237" s="119"/>
      <c r="N2237" s="119"/>
      <c r="O2237" s="119"/>
      <c r="P2237" s="119"/>
      <c r="Q2237" s="119"/>
      <c r="R2237" s="119"/>
      <c r="S2237" s="119"/>
      <c r="T2237" s="119"/>
      <c r="U2237" s="119"/>
      <c r="V2237" s="119"/>
      <c r="W2237" s="119"/>
      <c r="X2237" s="119"/>
    </row>
    <row r="2238" spans="1:24" x14ac:dyDescent="0.25">
      <c r="A2238" s="201"/>
      <c r="B2238" s="119"/>
      <c r="C2238" s="119"/>
      <c r="D2238" s="201"/>
      <c r="E2238" s="119"/>
      <c r="F2238" s="248"/>
      <c r="G2238" s="119"/>
      <c r="H2238" s="119"/>
      <c r="I2238" s="119"/>
      <c r="J2238" s="119"/>
      <c r="K2238" s="119"/>
      <c r="L2238" s="119"/>
      <c r="M2238" s="119"/>
      <c r="N2238" s="119"/>
      <c r="O2238" s="119"/>
      <c r="P2238" s="119"/>
      <c r="Q2238" s="119"/>
      <c r="R2238" s="119"/>
      <c r="S2238" s="119"/>
      <c r="T2238" s="119"/>
      <c r="U2238" s="119"/>
      <c r="V2238" s="119"/>
      <c r="W2238" s="119"/>
      <c r="X2238" s="119"/>
    </row>
    <row r="2239" spans="1:24" x14ac:dyDescent="0.25">
      <c r="A2239" s="201"/>
      <c r="B2239" s="119"/>
      <c r="C2239" s="119"/>
      <c r="D2239" s="201"/>
      <c r="E2239" s="119"/>
      <c r="F2239" s="248"/>
      <c r="G2239" s="119"/>
      <c r="H2239" s="119"/>
      <c r="I2239" s="119"/>
      <c r="J2239" s="119"/>
      <c r="K2239" s="119"/>
      <c r="L2239" s="119"/>
      <c r="M2239" s="119"/>
      <c r="N2239" s="119"/>
      <c r="O2239" s="119"/>
      <c r="P2239" s="119"/>
      <c r="Q2239" s="119"/>
      <c r="R2239" s="119"/>
      <c r="S2239" s="119"/>
      <c r="T2239" s="119"/>
      <c r="U2239" s="119"/>
      <c r="V2239" s="119"/>
      <c r="W2239" s="119"/>
      <c r="X2239" s="119"/>
    </row>
    <row r="2240" spans="1:24" x14ac:dyDescent="0.25">
      <c r="A2240" s="201"/>
      <c r="B2240" s="119"/>
      <c r="C2240" s="119"/>
      <c r="D2240" s="201"/>
      <c r="E2240" s="119"/>
      <c r="F2240" s="248"/>
      <c r="G2240" s="119"/>
      <c r="H2240" s="119"/>
      <c r="I2240" s="119"/>
      <c r="J2240" s="119"/>
      <c r="K2240" s="119"/>
      <c r="L2240" s="119"/>
      <c r="M2240" s="119"/>
      <c r="N2240" s="119"/>
      <c r="O2240" s="119"/>
      <c r="P2240" s="119"/>
      <c r="Q2240" s="119"/>
      <c r="R2240" s="119"/>
      <c r="S2240" s="119"/>
      <c r="T2240" s="119"/>
      <c r="U2240" s="119"/>
      <c r="V2240" s="119"/>
      <c r="W2240" s="119"/>
      <c r="X2240" s="119"/>
    </row>
    <row r="2241" spans="1:24" x14ac:dyDescent="0.25">
      <c r="A2241" s="201"/>
      <c r="B2241" s="119"/>
      <c r="C2241" s="119"/>
      <c r="D2241" s="201"/>
      <c r="E2241" s="119"/>
      <c r="F2241" s="248"/>
      <c r="G2241" s="119"/>
      <c r="H2241" s="119"/>
      <c r="I2241" s="119"/>
      <c r="J2241" s="119"/>
      <c r="K2241" s="119"/>
      <c r="L2241" s="119"/>
      <c r="M2241" s="119"/>
      <c r="N2241" s="119"/>
      <c r="O2241" s="119"/>
      <c r="P2241" s="119"/>
      <c r="Q2241" s="119"/>
      <c r="R2241" s="119"/>
      <c r="S2241" s="119"/>
      <c r="T2241" s="119"/>
      <c r="U2241" s="119"/>
      <c r="V2241" s="119"/>
      <c r="W2241" s="119"/>
      <c r="X2241" s="119"/>
    </row>
    <row r="2242" spans="1:24" x14ac:dyDescent="0.25">
      <c r="A2242" s="201"/>
      <c r="B2242" s="119"/>
      <c r="C2242" s="119"/>
      <c r="D2242" s="201"/>
      <c r="E2242" s="119"/>
      <c r="F2242" s="248"/>
      <c r="G2242" s="119"/>
      <c r="H2242" s="119"/>
      <c r="I2242" s="119"/>
      <c r="J2242" s="119"/>
      <c r="K2242" s="119"/>
      <c r="L2242" s="119"/>
      <c r="M2242" s="119"/>
      <c r="N2242" s="119"/>
      <c r="O2242" s="119"/>
      <c r="P2242" s="119"/>
      <c r="Q2242" s="119"/>
      <c r="R2242" s="119"/>
      <c r="S2242" s="119"/>
      <c r="T2242" s="119"/>
      <c r="U2242" s="119"/>
      <c r="V2242" s="119"/>
      <c r="W2242" s="119"/>
      <c r="X2242" s="119"/>
    </row>
    <row r="2243" spans="1:24" x14ac:dyDescent="0.25">
      <c r="A2243" s="201"/>
      <c r="B2243" s="119"/>
      <c r="C2243" s="119"/>
      <c r="D2243" s="201"/>
      <c r="E2243" s="119"/>
      <c r="F2243" s="248"/>
      <c r="G2243" s="119"/>
      <c r="H2243" s="119"/>
      <c r="I2243" s="119"/>
      <c r="J2243" s="119"/>
      <c r="K2243" s="119"/>
      <c r="L2243" s="119"/>
      <c r="M2243" s="119"/>
      <c r="N2243" s="119"/>
      <c r="O2243" s="119"/>
      <c r="P2243" s="119"/>
      <c r="Q2243" s="119"/>
      <c r="R2243" s="119"/>
      <c r="S2243" s="119"/>
      <c r="T2243" s="119"/>
      <c r="U2243" s="119"/>
      <c r="V2243" s="119"/>
      <c r="W2243" s="119"/>
      <c r="X2243" s="119"/>
    </row>
    <row r="2244" spans="1:24" x14ac:dyDescent="0.25">
      <c r="A2244" s="201"/>
      <c r="B2244" s="119"/>
      <c r="C2244" s="119"/>
      <c r="D2244" s="201"/>
      <c r="E2244" s="119"/>
      <c r="F2244" s="248"/>
      <c r="G2244" s="119"/>
      <c r="H2244" s="119"/>
      <c r="I2244" s="119"/>
      <c r="J2244" s="119"/>
      <c r="K2244" s="119"/>
      <c r="L2244" s="119"/>
      <c r="M2244" s="119"/>
      <c r="N2244" s="119"/>
      <c r="O2244" s="119"/>
      <c r="P2244" s="119"/>
      <c r="Q2244" s="119"/>
      <c r="R2244" s="119"/>
      <c r="S2244" s="119"/>
      <c r="T2244" s="119"/>
      <c r="U2244" s="119"/>
      <c r="V2244" s="119"/>
      <c r="W2244" s="119"/>
      <c r="X2244" s="119"/>
    </row>
    <row r="2245" spans="1:24" x14ac:dyDescent="0.25">
      <c r="A2245" s="201"/>
      <c r="B2245" s="119"/>
      <c r="C2245" s="119"/>
      <c r="D2245" s="201"/>
      <c r="E2245" s="119"/>
      <c r="F2245" s="248"/>
      <c r="G2245" s="119"/>
      <c r="H2245" s="119"/>
      <c r="I2245" s="119"/>
      <c r="J2245" s="119"/>
      <c r="K2245" s="119"/>
      <c r="L2245" s="119"/>
      <c r="M2245" s="119"/>
      <c r="N2245" s="119"/>
      <c r="O2245" s="119"/>
      <c r="P2245" s="119"/>
      <c r="Q2245" s="119"/>
      <c r="R2245" s="119"/>
      <c r="S2245" s="119"/>
      <c r="T2245" s="119"/>
      <c r="U2245" s="119"/>
      <c r="V2245" s="119"/>
      <c r="W2245" s="119"/>
      <c r="X2245" s="119"/>
    </row>
    <row r="2246" spans="1:24" x14ac:dyDescent="0.25">
      <c r="A2246" s="201"/>
      <c r="B2246" s="119"/>
      <c r="C2246" s="119"/>
      <c r="D2246" s="201"/>
      <c r="E2246" s="119"/>
      <c r="F2246" s="248"/>
      <c r="G2246" s="119"/>
      <c r="H2246" s="119"/>
      <c r="I2246" s="119"/>
      <c r="J2246" s="119"/>
      <c r="K2246" s="119"/>
      <c r="L2246" s="119"/>
      <c r="M2246" s="119"/>
      <c r="N2246" s="119"/>
      <c r="O2246" s="119"/>
      <c r="P2246" s="119"/>
      <c r="Q2246" s="119"/>
      <c r="R2246" s="119"/>
      <c r="S2246" s="119"/>
      <c r="T2246" s="119"/>
      <c r="U2246" s="119"/>
      <c r="V2246" s="119"/>
      <c r="W2246" s="119"/>
      <c r="X2246" s="119"/>
    </row>
    <row r="2247" spans="1:24" x14ac:dyDescent="0.25">
      <c r="A2247" s="201"/>
      <c r="B2247" s="119"/>
      <c r="C2247" s="119"/>
      <c r="D2247" s="201"/>
      <c r="E2247" s="119"/>
      <c r="F2247" s="248"/>
      <c r="G2247" s="119"/>
      <c r="H2247" s="119"/>
      <c r="I2247" s="119"/>
      <c r="J2247" s="119"/>
      <c r="K2247" s="119"/>
      <c r="L2247" s="119"/>
      <c r="M2247" s="119"/>
      <c r="N2247" s="119"/>
      <c r="O2247" s="119"/>
      <c r="P2247" s="119"/>
      <c r="Q2247" s="119"/>
      <c r="R2247" s="119"/>
      <c r="S2247" s="119"/>
      <c r="T2247" s="119"/>
      <c r="U2247" s="119"/>
      <c r="V2247" s="119"/>
      <c r="W2247" s="119"/>
      <c r="X2247" s="119"/>
    </row>
    <row r="2248" spans="1:24" x14ac:dyDescent="0.25">
      <c r="A2248" s="201"/>
      <c r="B2248" s="119"/>
      <c r="C2248" s="119"/>
      <c r="D2248" s="201"/>
      <c r="E2248" s="119"/>
      <c r="F2248" s="248"/>
      <c r="G2248" s="119"/>
      <c r="H2248" s="119"/>
      <c r="I2248" s="119"/>
      <c r="J2248" s="119"/>
      <c r="K2248" s="119"/>
      <c r="L2248" s="119"/>
      <c r="M2248" s="119"/>
      <c r="N2248" s="119"/>
      <c r="O2248" s="119"/>
      <c r="P2248" s="119"/>
      <c r="Q2248" s="119"/>
      <c r="R2248" s="119"/>
      <c r="S2248" s="119"/>
      <c r="T2248" s="119"/>
      <c r="U2248" s="119"/>
      <c r="V2248" s="119"/>
      <c r="W2248" s="119"/>
      <c r="X2248" s="119"/>
    </row>
    <row r="2249" spans="1:24" x14ac:dyDescent="0.25">
      <c r="A2249" s="201"/>
      <c r="B2249" s="119"/>
      <c r="C2249" s="119"/>
      <c r="D2249" s="201"/>
      <c r="E2249" s="119"/>
      <c r="F2249" s="248"/>
      <c r="G2249" s="119"/>
      <c r="H2249" s="119"/>
      <c r="I2249" s="119"/>
      <c r="J2249" s="119"/>
      <c r="K2249" s="119"/>
      <c r="L2249" s="119"/>
      <c r="M2249" s="119"/>
      <c r="N2249" s="119"/>
      <c r="O2249" s="119"/>
      <c r="P2249" s="119"/>
      <c r="Q2249" s="119"/>
      <c r="R2249" s="119"/>
      <c r="S2249" s="119"/>
      <c r="T2249" s="119"/>
      <c r="U2249" s="119"/>
      <c r="V2249" s="119"/>
      <c r="W2249" s="119"/>
      <c r="X2249" s="119"/>
    </row>
    <row r="2250" spans="1:24" x14ac:dyDescent="0.25">
      <c r="A2250" s="201"/>
      <c r="B2250" s="119"/>
      <c r="C2250" s="119"/>
      <c r="D2250" s="201"/>
      <c r="E2250" s="119"/>
      <c r="F2250" s="248"/>
      <c r="G2250" s="119"/>
      <c r="H2250" s="119"/>
      <c r="I2250" s="119"/>
      <c r="J2250" s="119"/>
      <c r="K2250" s="119"/>
      <c r="L2250" s="119"/>
      <c r="M2250" s="119"/>
      <c r="N2250" s="119"/>
      <c r="O2250" s="119"/>
      <c r="P2250" s="119"/>
      <c r="Q2250" s="119"/>
      <c r="R2250" s="119"/>
      <c r="S2250" s="119"/>
      <c r="T2250" s="119"/>
      <c r="U2250" s="119"/>
      <c r="V2250" s="119"/>
      <c r="W2250" s="119"/>
      <c r="X2250" s="119"/>
    </row>
    <row r="2251" spans="1:24" x14ac:dyDescent="0.25">
      <c r="A2251" s="201"/>
      <c r="B2251" s="119"/>
      <c r="C2251" s="119"/>
      <c r="D2251" s="201"/>
      <c r="E2251" s="119"/>
      <c r="F2251" s="248"/>
      <c r="G2251" s="119"/>
      <c r="H2251" s="119"/>
      <c r="I2251" s="119"/>
      <c r="J2251" s="119"/>
      <c r="K2251" s="119"/>
      <c r="L2251" s="119"/>
      <c r="M2251" s="119"/>
      <c r="N2251" s="119"/>
      <c r="O2251" s="119"/>
      <c r="P2251" s="119"/>
      <c r="Q2251" s="119"/>
      <c r="R2251" s="119"/>
      <c r="S2251" s="119"/>
      <c r="T2251" s="119"/>
      <c r="U2251" s="119"/>
      <c r="V2251" s="119"/>
      <c r="W2251" s="119"/>
      <c r="X2251" s="119"/>
    </row>
    <row r="2252" spans="1:24" x14ac:dyDescent="0.25">
      <c r="A2252" s="201"/>
      <c r="B2252" s="119"/>
      <c r="C2252" s="119"/>
      <c r="D2252" s="201"/>
      <c r="E2252" s="119"/>
      <c r="F2252" s="248"/>
      <c r="G2252" s="119"/>
      <c r="H2252" s="119"/>
      <c r="I2252" s="119"/>
      <c r="J2252" s="119"/>
      <c r="K2252" s="119"/>
      <c r="L2252" s="119"/>
      <c r="M2252" s="119"/>
      <c r="N2252" s="119"/>
      <c r="O2252" s="119"/>
      <c r="P2252" s="119"/>
      <c r="Q2252" s="119"/>
      <c r="R2252" s="119"/>
      <c r="S2252" s="119"/>
      <c r="T2252" s="119"/>
      <c r="U2252" s="119"/>
      <c r="V2252" s="119"/>
      <c r="W2252" s="119"/>
      <c r="X2252" s="119"/>
    </row>
    <row r="2253" spans="1:24" x14ac:dyDescent="0.25">
      <c r="A2253" s="201"/>
      <c r="B2253" s="119"/>
      <c r="C2253" s="119"/>
      <c r="D2253" s="201"/>
      <c r="E2253" s="119"/>
      <c r="F2253" s="248"/>
      <c r="G2253" s="119"/>
      <c r="H2253" s="119"/>
      <c r="I2253" s="119"/>
      <c r="J2253" s="119"/>
      <c r="K2253" s="119"/>
      <c r="L2253" s="119"/>
      <c r="M2253" s="119"/>
      <c r="N2253" s="119"/>
      <c r="O2253" s="119"/>
      <c r="P2253" s="119"/>
      <c r="Q2253" s="119"/>
      <c r="R2253" s="119"/>
      <c r="S2253" s="119"/>
      <c r="T2253" s="119"/>
      <c r="U2253" s="119"/>
      <c r="V2253" s="119"/>
      <c r="W2253" s="119"/>
      <c r="X2253" s="119"/>
    </row>
    <row r="2254" spans="1:24" x14ac:dyDescent="0.25">
      <c r="A2254" s="201"/>
      <c r="B2254" s="119"/>
      <c r="C2254" s="119"/>
      <c r="D2254" s="201"/>
      <c r="E2254" s="119"/>
      <c r="F2254" s="248"/>
      <c r="G2254" s="119"/>
      <c r="H2254" s="119"/>
      <c r="I2254" s="119"/>
      <c r="J2254" s="119"/>
      <c r="K2254" s="119"/>
      <c r="L2254" s="119"/>
      <c r="M2254" s="119"/>
      <c r="N2254" s="119"/>
      <c r="O2254" s="119"/>
      <c r="P2254" s="119"/>
      <c r="Q2254" s="119"/>
      <c r="R2254" s="119"/>
      <c r="S2254" s="119"/>
      <c r="T2254" s="119"/>
      <c r="U2254" s="119"/>
      <c r="V2254" s="119"/>
      <c r="W2254" s="119"/>
      <c r="X2254" s="119"/>
    </row>
    <row r="2255" spans="1:24" x14ac:dyDescent="0.25">
      <c r="A2255" s="201"/>
      <c r="B2255" s="119"/>
      <c r="C2255" s="119"/>
      <c r="D2255" s="201"/>
      <c r="E2255" s="119"/>
      <c r="F2255" s="248"/>
      <c r="G2255" s="119"/>
      <c r="H2255" s="119"/>
      <c r="I2255" s="119"/>
      <c r="J2255" s="119"/>
      <c r="K2255" s="119"/>
      <c r="L2255" s="119"/>
      <c r="M2255" s="119"/>
      <c r="N2255" s="119"/>
      <c r="O2255" s="119"/>
      <c r="P2255" s="119"/>
      <c r="Q2255" s="119"/>
      <c r="R2255" s="119"/>
      <c r="S2255" s="119"/>
      <c r="T2255" s="119"/>
      <c r="U2255" s="119"/>
      <c r="V2255" s="119"/>
      <c r="W2255" s="119"/>
      <c r="X2255" s="119"/>
    </row>
    <row r="2256" spans="1:24" x14ac:dyDescent="0.25">
      <c r="A2256" s="201"/>
      <c r="B2256" s="119"/>
      <c r="C2256" s="119"/>
      <c r="D2256" s="201"/>
      <c r="E2256" s="119"/>
      <c r="F2256" s="248"/>
      <c r="G2256" s="119"/>
      <c r="H2256" s="119"/>
      <c r="I2256" s="119"/>
      <c r="J2256" s="119"/>
      <c r="K2256" s="119"/>
      <c r="L2256" s="119"/>
      <c r="M2256" s="119"/>
      <c r="N2256" s="119"/>
      <c r="O2256" s="119"/>
      <c r="P2256" s="119"/>
      <c r="Q2256" s="119"/>
      <c r="R2256" s="119"/>
      <c r="S2256" s="119"/>
      <c r="T2256" s="119"/>
      <c r="U2256" s="119"/>
      <c r="V2256" s="119"/>
      <c r="W2256" s="119"/>
      <c r="X2256" s="119"/>
    </row>
    <row r="2257" spans="1:24" x14ac:dyDescent="0.25">
      <c r="A2257" s="201"/>
      <c r="B2257" s="119"/>
      <c r="C2257" s="119"/>
      <c r="D2257" s="201"/>
      <c r="E2257" s="119"/>
      <c r="F2257" s="248"/>
      <c r="G2257" s="119"/>
      <c r="H2257" s="119"/>
      <c r="I2257" s="119"/>
      <c r="J2257" s="119"/>
      <c r="K2257" s="119"/>
      <c r="L2257" s="119"/>
      <c r="M2257" s="119"/>
      <c r="N2257" s="119"/>
      <c r="O2257" s="119"/>
      <c r="P2257" s="119"/>
      <c r="Q2257" s="119"/>
      <c r="R2257" s="119"/>
      <c r="S2257" s="119"/>
      <c r="T2257" s="119"/>
      <c r="U2257" s="119"/>
      <c r="V2257" s="119"/>
      <c r="W2257" s="119"/>
      <c r="X2257" s="119"/>
    </row>
    <row r="2258" spans="1:24" x14ac:dyDescent="0.25">
      <c r="A2258" s="201"/>
      <c r="B2258" s="119"/>
      <c r="C2258" s="119"/>
      <c r="D2258" s="201"/>
      <c r="E2258" s="119"/>
      <c r="F2258" s="248"/>
      <c r="G2258" s="119"/>
      <c r="H2258" s="119"/>
      <c r="I2258" s="119"/>
      <c r="J2258" s="119"/>
      <c r="K2258" s="119"/>
      <c r="L2258" s="119"/>
      <c r="M2258" s="119"/>
      <c r="N2258" s="119"/>
      <c r="O2258" s="119"/>
      <c r="P2258" s="119"/>
      <c r="Q2258" s="119"/>
      <c r="R2258" s="119"/>
      <c r="S2258" s="119"/>
      <c r="T2258" s="119"/>
      <c r="U2258" s="119"/>
      <c r="V2258" s="119"/>
      <c r="W2258" s="119"/>
      <c r="X2258" s="119"/>
    </row>
    <row r="2259" spans="1:24" x14ac:dyDescent="0.25">
      <c r="A2259" s="201"/>
      <c r="B2259" s="119"/>
      <c r="C2259" s="119"/>
      <c r="D2259" s="201"/>
      <c r="E2259" s="119"/>
      <c r="F2259" s="248"/>
      <c r="G2259" s="119"/>
      <c r="H2259" s="119"/>
      <c r="I2259" s="119"/>
      <c r="J2259" s="119"/>
      <c r="K2259" s="119"/>
      <c r="L2259" s="119"/>
      <c r="M2259" s="119"/>
      <c r="N2259" s="119"/>
      <c r="O2259" s="119"/>
      <c r="P2259" s="119"/>
      <c r="Q2259" s="119"/>
      <c r="R2259" s="119"/>
      <c r="S2259" s="119"/>
      <c r="T2259" s="119"/>
      <c r="U2259" s="119"/>
      <c r="V2259" s="119"/>
      <c r="W2259" s="119"/>
      <c r="X2259" s="119"/>
    </row>
    <row r="2260" spans="1:24" x14ac:dyDescent="0.25">
      <c r="A2260" s="201"/>
      <c r="B2260" s="119"/>
      <c r="C2260" s="119"/>
      <c r="D2260" s="201"/>
      <c r="E2260" s="119"/>
      <c r="F2260" s="248"/>
      <c r="G2260" s="119"/>
      <c r="H2260" s="119"/>
      <c r="I2260" s="119"/>
      <c r="J2260" s="119"/>
      <c r="K2260" s="119"/>
      <c r="L2260" s="119"/>
      <c r="M2260" s="119"/>
      <c r="N2260" s="119"/>
      <c r="O2260" s="119"/>
      <c r="P2260" s="119"/>
      <c r="Q2260" s="119"/>
      <c r="R2260" s="119"/>
      <c r="S2260" s="119"/>
      <c r="T2260" s="119"/>
      <c r="U2260" s="119"/>
      <c r="V2260" s="119"/>
      <c r="W2260" s="119"/>
      <c r="X2260" s="119"/>
    </row>
    <row r="2261" spans="1:24" x14ac:dyDescent="0.25">
      <c r="A2261" s="201"/>
      <c r="B2261" s="119"/>
      <c r="C2261" s="119"/>
      <c r="D2261" s="201"/>
      <c r="E2261" s="119"/>
      <c r="F2261" s="248"/>
      <c r="G2261" s="119"/>
      <c r="H2261" s="119"/>
      <c r="I2261" s="119"/>
      <c r="J2261" s="119"/>
      <c r="K2261" s="119"/>
      <c r="L2261" s="119"/>
      <c r="M2261" s="119"/>
      <c r="N2261" s="119"/>
      <c r="O2261" s="119"/>
      <c r="P2261" s="119"/>
      <c r="Q2261" s="119"/>
      <c r="R2261" s="119"/>
      <c r="S2261" s="119"/>
      <c r="T2261" s="119"/>
      <c r="U2261" s="119"/>
      <c r="V2261" s="119"/>
      <c r="W2261" s="119"/>
      <c r="X2261" s="119"/>
    </row>
    <row r="2262" spans="1:24" x14ac:dyDescent="0.25">
      <c r="A2262" s="201"/>
      <c r="B2262" s="119"/>
      <c r="C2262" s="119"/>
      <c r="D2262" s="201"/>
      <c r="E2262" s="119"/>
      <c r="F2262" s="248"/>
      <c r="G2262" s="119"/>
      <c r="H2262" s="119"/>
      <c r="I2262" s="119"/>
      <c r="J2262" s="119"/>
      <c r="K2262" s="119"/>
      <c r="L2262" s="119"/>
      <c r="M2262" s="119"/>
      <c r="N2262" s="119"/>
      <c r="O2262" s="119"/>
      <c r="P2262" s="119"/>
      <c r="Q2262" s="119"/>
      <c r="R2262" s="119"/>
      <c r="S2262" s="119"/>
      <c r="T2262" s="119"/>
      <c r="U2262" s="119"/>
      <c r="V2262" s="119"/>
      <c r="W2262" s="119"/>
      <c r="X2262" s="119"/>
    </row>
    <row r="2263" spans="1:24" x14ac:dyDescent="0.25">
      <c r="A2263" s="201"/>
      <c r="B2263" s="119"/>
      <c r="C2263" s="119"/>
      <c r="D2263" s="201"/>
      <c r="E2263" s="119"/>
      <c r="F2263" s="248"/>
      <c r="G2263" s="119"/>
      <c r="H2263" s="119"/>
      <c r="I2263" s="119"/>
      <c r="J2263" s="119"/>
      <c r="K2263" s="119"/>
      <c r="L2263" s="119"/>
      <c r="M2263" s="119"/>
      <c r="N2263" s="119"/>
      <c r="O2263" s="119"/>
      <c r="P2263" s="119"/>
      <c r="Q2263" s="119"/>
      <c r="R2263" s="119"/>
      <c r="S2263" s="119"/>
      <c r="T2263" s="119"/>
      <c r="U2263" s="119"/>
      <c r="V2263" s="119"/>
      <c r="W2263" s="119"/>
      <c r="X2263" s="119"/>
    </row>
    <row r="2264" spans="1:24" x14ac:dyDescent="0.25">
      <c r="A2264" s="201"/>
      <c r="B2264" s="119"/>
      <c r="C2264" s="119"/>
      <c r="D2264" s="201"/>
      <c r="E2264" s="119"/>
      <c r="F2264" s="248"/>
      <c r="G2264" s="119"/>
      <c r="H2264" s="119"/>
      <c r="I2264" s="119"/>
      <c r="J2264" s="119"/>
      <c r="K2264" s="119"/>
      <c r="L2264" s="119"/>
      <c r="M2264" s="119"/>
      <c r="N2264" s="119"/>
      <c r="O2264" s="119"/>
      <c r="P2264" s="119"/>
      <c r="Q2264" s="119"/>
      <c r="R2264" s="119"/>
      <c r="S2264" s="119"/>
      <c r="T2264" s="119"/>
      <c r="U2264" s="119"/>
      <c r="V2264" s="119"/>
      <c r="W2264" s="119"/>
      <c r="X2264" s="119"/>
    </row>
    <row r="2265" spans="1:24" x14ac:dyDescent="0.25">
      <c r="A2265" s="201"/>
      <c r="B2265" s="119"/>
      <c r="C2265" s="119"/>
      <c r="D2265" s="201"/>
      <c r="E2265" s="119"/>
      <c r="F2265" s="248"/>
      <c r="G2265" s="119"/>
      <c r="H2265" s="119"/>
      <c r="I2265" s="119"/>
      <c r="J2265" s="119"/>
      <c r="K2265" s="119"/>
      <c r="L2265" s="119"/>
      <c r="M2265" s="119"/>
      <c r="N2265" s="119"/>
      <c r="O2265" s="119"/>
      <c r="P2265" s="119"/>
      <c r="Q2265" s="119"/>
      <c r="R2265" s="119"/>
      <c r="S2265" s="119"/>
      <c r="T2265" s="119"/>
      <c r="U2265" s="119"/>
      <c r="V2265" s="119"/>
      <c r="W2265" s="119"/>
      <c r="X2265" s="119"/>
    </row>
    <row r="2266" spans="1:24" x14ac:dyDescent="0.25">
      <c r="A2266" s="201"/>
      <c r="B2266" s="119"/>
      <c r="C2266" s="119"/>
      <c r="D2266" s="201"/>
      <c r="E2266" s="119"/>
      <c r="F2266" s="248"/>
      <c r="G2266" s="119"/>
      <c r="H2266" s="119"/>
      <c r="I2266" s="119"/>
      <c r="J2266" s="119"/>
      <c r="K2266" s="119"/>
      <c r="L2266" s="119"/>
      <c r="M2266" s="119"/>
      <c r="N2266" s="119"/>
      <c r="O2266" s="119"/>
      <c r="P2266" s="119"/>
      <c r="Q2266" s="119"/>
      <c r="R2266" s="119"/>
      <c r="S2266" s="119"/>
      <c r="T2266" s="119"/>
      <c r="U2266" s="119"/>
      <c r="V2266" s="119"/>
      <c r="W2266" s="119"/>
      <c r="X2266" s="119"/>
    </row>
    <row r="2267" spans="1:24" x14ac:dyDescent="0.25">
      <c r="A2267" s="201"/>
      <c r="B2267" s="119"/>
      <c r="C2267" s="119"/>
      <c r="D2267" s="201"/>
      <c r="E2267" s="119"/>
      <c r="F2267" s="248"/>
      <c r="G2267" s="119"/>
      <c r="H2267" s="119"/>
      <c r="I2267" s="119"/>
      <c r="J2267" s="119"/>
      <c r="K2267" s="119"/>
      <c r="L2267" s="119"/>
      <c r="M2267" s="119"/>
      <c r="N2267" s="119"/>
      <c r="O2267" s="119"/>
      <c r="P2267" s="119"/>
      <c r="Q2267" s="119"/>
      <c r="R2267" s="119"/>
      <c r="S2267" s="119"/>
      <c r="T2267" s="119"/>
      <c r="U2267" s="119"/>
      <c r="V2267" s="119"/>
      <c r="W2267" s="119"/>
      <c r="X2267" s="119"/>
    </row>
    <row r="2268" spans="1:24" x14ac:dyDescent="0.25">
      <c r="A2268" s="201"/>
      <c r="B2268" s="119"/>
      <c r="C2268" s="119"/>
      <c r="D2268" s="201"/>
      <c r="E2268" s="119"/>
      <c r="F2268" s="248"/>
      <c r="G2268" s="119"/>
      <c r="H2268" s="119"/>
      <c r="I2268" s="119"/>
      <c r="J2268" s="119"/>
      <c r="K2268" s="119"/>
      <c r="L2268" s="119"/>
      <c r="M2268" s="119"/>
      <c r="N2268" s="119"/>
      <c r="O2268" s="119"/>
      <c r="P2268" s="119"/>
      <c r="Q2268" s="119"/>
      <c r="R2268" s="119"/>
      <c r="S2268" s="119"/>
      <c r="T2268" s="119"/>
      <c r="U2268" s="119"/>
      <c r="V2268" s="119"/>
      <c r="W2268" s="119"/>
      <c r="X2268" s="119"/>
    </row>
    <row r="2269" spans="1:24" x14ac:dyDescent="0.25">
      <c r="A2269" s="201"/>
      <c r="B2269" s="119"/>
      <c r="C2269" s="119"/>
      <c r="D2269" s="201"/>
      <c r="E2269" s="119"/>
      <c r="F2269" s="248"/>
      <c r="G2269" s="119"/>
      <c r="H2269" s="119"/>
      <c r="I2269" s="119"/>
      <c r="J2269" s="119"/>
      <c r="K2269" s="119"/>
      <c r="L2269" s="119"/>
      <c r="M2269" s="119"/>
      <c r="N2269" s="119"/>
      <c r="O2269" s="119"/>
      <c r="P2269" s="119"/>
      <c r="Q2269" s="119"/>
      <c r="R2269" s="119"/>
      <c r="S2269" s="119"/>
      <c r="T2269" s="119"/>
      <c r="U2269" s="119"/>
      <c r="V2269" s="119"/>
      <c r="W2269" s="119"/>
      <c r="X2269" s="119"/>
    </row>
    <row r="2270" spans="1:24" x14ac:dyDescent="0.25">
      <c r="A2270" s="201"/>
      <c r="B2270" s="119"/>
      <c r="C2270" s="119"/>
      <c r="D2270" s="201"/>
      <c r="E2270" s="119"/>
      <c r="F2270" s="248"/>
      <c r="G2270" s="119"/>
      <c r="H2270" s="119"/>
      <c r="I2270" s="119"/>
      <c r="J2270" s="119"/>
      <c r="K2270" s="119"/>
      <c r="L2270" s="119"/>
      <c r="M2270" s="119"/>
      <c r="N2270" s="119"/>
      <c r="O2270" s="119"/>
      <c r="P2270" s="119"/>
      <c r="Q2270" s="119"/>
      <c r="R2270" s="119"/>
      <c r="S2270" s="119"/>
      <c r="T2270" s="119"/>
      <c r="U2270" s="119"/>
      <c r="V2270" s="119"/>
      <c r="W2270" s="119"/>
      <c r="X2270" s="119"/>
    </row>
    <row r="2271" spans="1:24" x14ac:dyDescent="0.25">
      <c r="A2271" s="201"/>
      <c r="B2271" s="119"/>
      <c r="C2271" s="119"/>
      <c r="D2271" s="201"/>
      <c r="E2271" s="119"/>
      <c r="F2271" s="248"/>
      <c r="G2271" s="119"/>
      <c r="H2271" s="119"/>
      <c r="I2271" s="119"/>
      <c r="J2271" s="119"/>
      <c r="K2271" s="119"/>
      <c r="L2271" s="119"/>
      <c r="M2271" s="119"/>
      <c r="N2271" s="119"/>
      <c r="O2271" s="119"/>
      <c r="P2271" s="119"/>
      <c r="Q2271" s="119"/>
      <c r="R2271" s="119"/>
      <c r="S2271" s="119"/>
      <c r="T2271" s="119"/>
      <c r="U2271" s="119"/>
      <c r="V2271" s="119"/>
      <c r="W2271" s="119"/>
      <c r="X2271" s="119"/>
    </row>
    <row r="2272" spans="1:24" x14ac:dyDescent="0.25">
      <c r="A2272" s="201"/>
      <c r="B2272" s="119"/>
      <c r="C2272" s="119"/>
      <c r="D2272" s="201"/>
      <c r="E2272" s="119"/>
      <c r="F2272" s="248"/>
      <c r="G2272" s="119"/>
      <c r="H2272" s="119"/>
      <c r="I2272" s="119"/>
      <c r="J2272" s="119"/>
      <c r="K2272" s="119"/>
      <c r="L2272" s="119"/>
      <c r="M2272" s="119"/>
      <c r="N2272" s="119"/>
      <c r="O2272" s="119"/>
      <c r="P2272" s="119"/>
      <c r="Q2272" s="119"/>
      <c r="R2272" s="119"/>
      <c r="S2272" s="119"/>
      <c r="T2272" s="119"/>
      <c r="U2272" s="119"/>
      <c r="V2272" s="119"/>
      <c r="W2272" s="119"/>
      <c r="X2272" s="119"/>
    </row>
    <row r="2273" spans="1:24" x14ac:dyDescent="0.25">
      <c r="A2273" s="201"/>
      <c r="B2273" s="119"/>
      <c r="C2273" s="119"/>
      <c r="D2273" s="201"/>
      <c r="E2273" s="119"/>
      <c r="F2273" s="248"/>
      <c r="G2273" s="119"/>
      <c r="H2273" s="119"/>
      <c r="I2273" s="119"/>
      <c r="J2273" s="119"/>
      <c r="K2273" s="119"/>
      <c r="L2273" s="119"/>
      <c r="M2273" s="119"/>
      <c r="N2273" s="119"/>
      <c r="O2273" s="119"/>
      <c r="P2273" s="119"/>
      <c r="Q2273" s="119"/>
      <c r="R2273" s="119"/>
      <c r="S2273" s="119"/>
      <c r="T2273" s="119"/>
      <c r="U2273" s="119"/>
      <c r="V2273" s="119"/>
      <c r="W2273" s="119"/>
      <c r="X2273" s="119"/>
    </row>
    <row r="2274" spans="1:24" x14ac:dyDescent="0.25">
      <c r="A2274" s="201"/>
      <c r="B2274" s="119"/>
      <c r="C2274" s="119"/>
      <c r="D2274" s="201"/>
      <c r="E2274" s="119"/>
      <c r="F2274" s="248"/>
      <c r="G2274" s="119"/>
      <c r="H2274" s="119"/>
      <c r="I2274" s="119"/>
      <c r="J2274" s="119"/>
      <c r="K2274" s="119"/>
      <c r="L2274" s="119"/>
      <c r="M2274" s="119"/>
      <c r="N2274" s="119"/>
      <c r="O2274" s="119"/>
      <c r="P2274" s="119"/>
      <c r="Q2274" s="119"/>
      <c r="R2274" s="119"/>
      <c r="S2274" s="119"/>
      <c r="T2274" s="119"/>
      <c r="U2274" s="119"/>
      <c r="V2274" s="119"/>
      <c r="W2274" s="119"/>
      <c r="X2274" s="119"/>
    </row>
    <row r="2275" spans="1:24" x14ac:dyDescent="0.25">
      <c r="A2275" s="201"/>
      <c r="B2275" s="119"/>
      <c r="C2275" s="119"/>
      <c r="D2275" s="201"/>
      <c r="E2275" s="119"/>
      <c r="F2275" s="248"/>
      <c r="G2275" s="119"/>
      <c r="H2275" s="119"/>
      <c r="I2275" s="119"/>
      <c r="J2275" s="119"/>
      <c r="K2275" s="119"/>
      <c r="L2275" s="119"/>
      <c r="M2275" s="119"/>
      <c r="N2275" s="119"/>
      <c r="O2275" s="119"/>
      <c r="P2275" s="119"/>
      <c r="Q2275" s="119"/>
      <c r="R2275" s="119"/>
      <c r="S2275" s="119"/>
      <c r="T2275" s="119"/>
      <c r="U2275" s="119"/>
      <c r="V2275" s="119"/>
      <c r="W2275" s="119"/>
      <c r="X2275" s="119"/>
    </row>
    <row r="2276" spans="1:24" x14ac:dyDescent="0.25">
      <c r="A2276" s="201"/>
      <c r="B2276" s="119"/>
      <c r="C2276" s="119"/>
      <c r="D2276" s="201"/>
      <c r="E2276" s="119"/>
      <c r="F2276" s="248"/>
      <c r="G2276" s="119"/>
      <c r="H2276" s="119"/>
      <c r="I2276" s="119"/>
      <c r="J2276" s="119"/>
      <c r="K2276" s="119"/>
      <c r="L2276" s="119"/>
      <c r="M2276" s="119"/>
      <c r="N2276" s="119"/>
      <c r="O2276" s="119"/>
      <c r="P2276" s="119"/>
      <c r="Q2276" s="119"/>
      <c r="R2276" s="119"/>
      <c r="S2276" s="119"/>
      <c r="T2276" s="119"/>
      <c r="U2276" s="119"/>
      <c r="V2276" s="119"/>
      <c r="W2276" s="119"/>
      <c r="X2276" s="119"/>
    </row>
    <row r="2277" spans="1:24" x14ac:dyDescent="0.25">
      <c r="A2277" s="201"/>
      <c r="B2277" s="119"/>
      <c r="C2277" s="119"/>
      <c r="D2277" s="201"/>
      <c r="E2277" s="119"/>
      <c r="F2277" s="248"/>
      <c r="G2277" s="119"/>
      <c r="H2277" s="119"/>
      <c r="I2277" s="119"/>
      <c r="J2277" s="119"/>
      <c r="K2277" s="119"/>
      <c r="L2277" s="119"/>
      <c r="M2277" s="119"/>
      <c r="N2277" s="119"/>
      <c r="O2277" s="119"/>
      <c r="P2277" s="119"/>
      <c r="Q2277" s="119"/>
      <c r="R2277" s="119"/>
      <c r="S2277" s="119"/>
      <c r="T2277" s="119"/>
      <c r="U2277" s="119"/>
      <c r="V2277" s="119"/>
      <c r="W2277" s="119"/>
      <c r="X2277" s="119"/>
    </row>
    <row r="2278" spans="1:24" x14ac:dyDescent="0.25">
      <c r="A2278" s="201"/>
      <c r="B2278" s="119"/>
      <c r="C2278" s="119"/>
      <c r="D2278" s="201"/>
      <c r="E2278" s="119"/>
      <c r="F2278" s="248"/>
      <c r="G2278" s="119"/>
      <c r="H2278" s="119"/>
      <c r="I2278" s="119"/>
      <c r="J2278" s="119"/>
      <c r="K2278" s="119"/>
      <c r="L2278" s="119"/>
      <c r="M2278" s="119"/>
      <c r="N2278" s="119"/>
      <c r="O2278" s="119"/>
      <c r="P2278" s="119"/>
      <c r="Q2278" s="119"/>
      <c r="R2278" s="119"/>
      <c r="S2278" s="119"/>
      <c r="T2278" s="119"/>
      <c r="U2278" s="119"/>
      <c r="V2278" s="119"/>
      <c r="W2278" s="119"/>
      <c r="X2278" s="119"/>
    </row>
    <row r="2279" spans="1:24" x14ac:dyDescent="0.25">
      <c r="A2279" s="201"/>
      <c r="B2279" s="119"/>
      <c r="C2279" s="119"/>
      <c r="D2279" s="201"/>
      <c r="E2279" s="119"/>
      <c r="F2279" s="248"/>
      <c r="G2279" s="119"/>
      <c r="H2279" s="119"/>
      <c r="I2279" s="119"/>
      <c r="J2279" s="119"/>
      <c r="K2279" s="119"/>
      <c r="L2279" s="119"/>
      <c r="M2279" s="119"/>
      <c r="N2279" s="119"/>
      <c r="O2279" s="119"/>
      <c r="P2279" s="119"/>
      <c r="Q2279" s="119"/>
      <c r="R2279" s="119"/>
      <c r="S2279" s="119"/>
      <c r="T2279" s="119"/>
      <c r="U2279" s="119"/>
      <c r="V2279" s="119"/>
      <c r="W2279" s="119"/>
      <c r="X2279" s="119"/>
    </row>
    <row r="2280" spans="1:24" x14ac:dyDescent="0.25">
      <c r="A2280" s="201"/>
      <c r="B2280" s="119"/>
      <c r="C2280" s="119"/>
      <c r="D2280" s="201"/>
      <c r="E2280" s="119"/>
      <c r="F2280" s="248"/>
      <c r="G2280" s="119"/>
      <c r="H2280" s="119"/>
      <c r="I2280" s="119"/>
      <c r="J2280" s="119"/>
      <c r="K2280" s="119"/>
      <c r="L2280" s="119"/>
      <c r="M2280" s="119"/>
      <c r="N2280" s="119"/>
      <c r="O2280" s="119"/>
      <c r="P2280" s="119"/>
      <c r="Q2280" s="119"/>
      <c r="R2280" s="119"/>
      <c r="S2280" s="119"/>
      <c r="T2280" s="119"/>
      <c r="U2280" s="119"/>
      <c r="V2280" s="119"/>
      <c r="W2280" s="119"/>
      <c r="X2280" s="119"/>
    </row>
    <row r="2281" spans="1:24" x14ac:dyDescent="0.25">
      <c r="A2281" s="201"/>
      <c r="B2281" s="119"/>
      <c r="C2281" s="119"/>
      <c r="D2281" s="201"/>
      <c r="E2281" s="119"/>
      <c r="F2281" s="248"/>
      <c r="G2281" s="119"/>
      <c r="H2281" s="119"/>
      <c r="I2281" s="119"/>
      <c r="J2281" s="119"/>
      <c r="K2281" s="119"/>
      <c r="L2281" s="119"/>
      <c r="M2281" s="119"/>
      <c r="N2281" s="119"/>
      <c r="O2281" s="119"/>
      <c r="P2281" s="119"/>
      <c r="Q2281" s="119"/>
      <c r="R2281" s="119"/>
      <c r="S2281" s="119"/>
      <c r="T2281" s="119"/>
      <c r="U2281" s="119"/>
      <c r="V2281" s="119"/>
      <c r="W2281" s="119"/>
      <c r="X2281" s="119"/>
    </row>
    <row r="2282" spans="1:24" x14ac:dyDescent="0.25">
      <c r="A2282" s="201"/>
      <c r="B2282" s="119"/>
      <c r="C2282" s="119"/>
      <c r="D2282" s="201"/>
      <c r="E2282" s="119"/>
      <c r="F2282" s="248"/>
      <c r="G2282" s="119"/>
      <c r="H2282" s="119"/>
      <c r="I2282" s="119"/>
      <c r="J2282" s="119"/>
      <c r="K2282" s="119"/>
      <c r="L2282" s="119"/>
      <c r="M2282" s="119"/>
      <c r="N2282" s="119"/>
      <c r="O2282" s="119"/>
      <c r="P2282" s="119"/>
      <c r="Q2282" s="119"/>
      <c r="R2282" s="119"/>
      <c r="S2282" s="119"/>
      <c r="T2282" s="119"/>
      <c r="U2282" s="119"/>
      <c r="V2282" s="119"/>
      <c r="W2282" s="119"/>
      <c r="X2282" s="119"/>
    </row>
    <row r="2283" spans="1:24" x14ac:dyDescent="0.25">
      <c r="A2283" s="201"/>
      <c r="B2283" s="119"/>
      <c r="C2283" s="119"/>
      <c r="D2283" s="201"/>
      <c r="E2283" s="119"/>
      <c r="F2283" s="248"/>
      <c r="G2283" s="119"/>
      <c r="H2283" s="119"/>
      <c r="I2283" s="119"/>
      <c r="J2283" s="119"/>
      <c r="K2283" s="119"/>
      <c r="L2283" s="119"/>
      <c r="M2283" s="119"/>
      <c r="N2283" s="119"/>
      <c r="O2283" s="119"/>
      <c r="P2283" s="119"/>
      <c r="Q2283" s="119"/>
      <c r="R2283" s="119"/>
      <c r="S2283" s="119"/>
      <c r="T2283" s="119"/>
      <c r="U2283" s="119"/>
      <c r="V2283" s="119"/>
      <c r="W2283" s="119"/>
      <c r="X2283" s="119"/>
    </row>
    <row r="2284" spans="1:24" x14ac:dyDescent="0.25">
      <c r="A2284" s="201"/>
      <c r="B2284" s="119"/>
      <c r="C2284" s="119"/>
      <c r="D2284" s="201"/>
      <c r="E2284" s="119"/>
      <c r="F2284" s="248"/>
      <c r="G2284" s="119"/>
      <c r="H2284" s="119"/>
      <c r="I2284" s="119"/>
      <c r="J2284" s="119"/>
      <c r="K2284" s="119"/>
      <c r="L2284" s="119"/>
      <c r="M2284" s="119"/>
      <c r="N2284" s="119"/>
      <c r="O2284" s="119"/>
      <c r="P2284" s="119"/>
      <c r="Q2284" s="119"/>
      <c r="R2284" s="119"/>
      <c r="S2284" s="119"/>
      <c r="T2284" s="119"/>
      <c r="U2284" s="119"/>
      <c r="V2284" s="119"/>
      <c r="W2284" s="119"/>
      <c r="X2284" s="119"/>
    </row>
    <row r="2285" spans="1:24" x14ac:dyDescent="0.25">
      <c r="A2285" s="201"/>
      <c r="B2285" s="119"/>
      <c r="C2285" s="119"/>
      <c r="D2285" s="201"/>
      <c r="E2285" s="119"/>
      <c r="F2285" s="248"/>
      <c r="G2285" s="119"/>
      <c r="H2285" s="119"/>
      <c r="I2285" s="119"/>
      <c r="J2285" s="119"/>
      <c r="K2285" s="119"/>
      <c r="L2285" s="119"/>
      <c r="M2285" s="119"/>
      <c r="N2285" s="119"/>
      <c r="O2285" s="119"/>
      <c r="P2285" s="119"/>
      <c r="Q2285" s="119"/>
      <c r="R2285" s="119"/>
      <c r="S2285" s="119"/>
      <c r="T2285" s="119"/>
      <c r="U2285" s="119"/>
      <c r="V2285" s="119"/>
      <c r="W2285" s="119"/>
      <c r="X2285" s="119"/>
    </row>
    <row r="2286" spans="1:24" x14ac:dyDescent="0.25">
      <c r="A2286" s="201"/>
      <c r="B2286" s="119"/>
      <c r="C2286" s="119"/>
      <c r="D2286" s="201"/>
      <c r="E2286" s="119"/>
      <c r="F2286" s="248"/>
      <c r="G2286" s="119"/>
      <c r="H2286" s="119"/>
      <c r="I2286" s="119"/>
      <c r="J2286" s="119"/>
      <c r="K2286" s="119"/>
      <c r="L2286" s="119"/>
      <c r="M2286" s="119"/>
      <c r="N2286" s="119"/>
      <c r="O2286" s="119"/>
      <c r="P2286" s="119"/>
      <c r="Q2286" s="119"/>
      <c r="R2286" s="119"/>
      <c r="S2286" s="119"/>
      <c r="T2286" s="119"/>
      <c r="U2286" s="119"/>
      <c r="V2286" s="119"/>
      <c r="W2286" s="119"/>
      <c r="X2286" s="119"/>
    </row>
    <row r="2287" spans="1:24" x14ac:dyDescent="0.25">
      <c r="A2287" s="201"/>
      <c r="B2287" s="119"/>
      <c r="C2287" s="119"/>
      <c r="D2287" s="201"/>
      <c r="E2287" s="119"/>
      <c r="F2287" s="248"/>
      <c r="G2287" s="119"/>
      <c r="H2287" s="119"/>
      <c r="I2287" s="119"/>
      <c r="J2287" s="119"/>
      <c r="K2287" s="119"/>
      <c r="L2287" s="119"/>
      <c r="M2287" s="119"/>
      <c r="N2287" s="119"/>
      <c r="O2287" s="119"/>
      <c r="P2287" s="119"/>
      <c r="Q2287" s="119"/>
      <c r="R2287" s="119"/>
      <c r="S2287" s="119"/>
      <c r="T2287" s="119"/>
      <c r="U2287" s="119"/>
      <c r="V2287" s="119"/>
      <c r="W2287" s="119"/>
      <c r="X2287" s="119"/>
    </row>
    <row r="2288" spans="1:24" x14ac:dyDescent="0.25">
      <c r="A2288" s="201"/>
      <c r="B2288" s="119"/>
      <c r="C2288" s="119"/>
      <c r="D2288" s="201"/>
      <c r="E2288" s="119"/>
      <c r="F2288" s="248"/>
      <c r="G2288" s="119"/>
      <c r="H2288" s="119"/>
      <c r="I2288" s="119"/>
      <c r="J2288" s="119"/>
      <c r="K2288" s="119"/>
      <c r="L2288" s="119"/>
      <c r="M2288" s="119"/>
      <c r="N2288" s="119"/>
      <c r="O2288" s="119"/>
      <c r="P2288" s="119"/>
      <c r="Q2288" s="119"/>
      <c r="R2288" s="119"/>
      <c r="S2288" s="119"/>
      <c r="T2288" s="119"/>
      <c r="U2288" s="119"/>
      <c r="V2288" s="119"/>
      <c r="W2288" s="119"/>
      <c r="X2288" s="119"/>
    </row>
    <row r="2289" spans="1:24" x14ac:dyDescent="0.25">
      <c r="A2289" s="201"/>
      <c r="B2289" s="119"/>
      <c r="C2289" s="119"/>
      <c r="D2289" s="201"/>
      <c r="E2289" s="119"/>
      <c r="F2289" s="248"/>
      <c r="G2289" s="119"/>
      <c r="H2289" s="119"/>
      <c r="I2289" s="119"/>
      <c r="J2289" s="119"/>
      <c r="K2289" s="119"/>
      <c r="L2289" s="119"/>
      <c r="M2289" s="119"/>
      <c r="N2289" s="119"/>
      <c r="O2289" s="119"/>
      <c r="P2289" s="119"/>
      <c r="Q2289" s="119"/>
      <c r="R2289" s="119"/>
      <c r="S2289" s="119"/>
      <c r="T2289" s="119"/>
      <c r="U2289" s="119"/>
      <c r="V2289" s="119"/>
      <c r="W2289" s="119"/>
      <c r="X2289" s="119"/>
    </row>
    <row r="2290" spans="1:24" x14ac:dyDescent="0.25">
      <c r="A2290" s="201"/>
      <c r="B2290" s="119"/>
      <c r="C2290" s="119"/>
      <c r="D2290" s="201"/>
      <c r="E2290" s="119"/>
      <c r="F2290" s="248"/>
      <c r="G2290" s="119"/>
      <c r="H2290" s="119"/>
      <c r="I2290" s="119"/>
      <c r="J2290" s="119"/>
      <c r="K2290" s="119"/>
      <c r="L2290" s="119"/>
      <c r="M2290" s="119"/>
      <c r="N2290" s="119"/>
      <c r="O2290" s="119"/>
      <c r="P2290" s="119"/>
      <c r="Q2290" s="119"/>
      <c r="R2290" s="119"/>
      <c r="S2290" s="119"/>
      <c r="T2290" s="119"/>
      <c r="U2290" s="119"/>
      <c r="V2290" s="119"/>
      <c r="W2290" s="119"/>
      <c r="X2290" s="119"/>
    </row>
    <row r="2291" spans="1:24" x14ac:dyDescent="0.25">
      <c r="A2291" s="201"/>
      <c r="B2291" s="119"/>
      <c r="C2291" s="119"/>
      <c r="D2291" s="201"/>
      <c r="E2291" s="119"/>
      <c r="F2291" s="248"/>
      <c r="G2291" s="119"/>
      <c r="H2291" s="119"/>
      <c r="I2291" s="119"/>
      <c r="J2291" s="119"/>
      <c r="K2291" s="119"/>
      <c r="L2291" s="119"/>
      <c r="M2291" s="119"/>
      <c r="N2291" s="119"/>
      <c r="O2291" s="119"/>
      <c r="P2291" s="119"/>
      <c r="Q2291" s="119"/>
      <c r="R2291" s="119"/>
      <c r="S2291" s="119"/>
      <c r="T2291" s="119"/>
      <c r="U2291" s="119"/>
      <c r="V2291" s="119"/>
      <c r="W2291" s="119"/>
      <c r="X2291" s="119"/>
    </row>
    <row r="2292" spans="1:24" x14ac:dyDescent="0.25">
      <c r="A2292" s="201"/>
      <c r="B2292" s="119"/>
      <c r="C2292" s="119"/>
      <c r="D2292" s="201"/>
      <c r="E2292" s="119"/>
      <c r="F2292" s="248"/>
      <c r="G2292" s="119"/>
      <c r="H2292" s="119"/>
      <c r="I2292" s="119"/>
      <c r="J2292" s="119"/>
      <c r="K2292" s="119"/>
      <c r="L2292" s="119"/>
      <c r="M2292" s="119"/>
      <c r="N2292" s="119"/>
      <c r="O2292" s="119"/>
      <c r="P2292" s="119"/>
      <c r="Q2292" s="119"/>
      <c r="R2292" s="119"/>
      <c r="S2292" s="119"/>
      <c r="T2292" s="119"/>
      <c r="U2292" s="119"/>
      <c r="V2292" s="119"/>
      <c r="W2292" s="119"/>
      <c r="X2292" s="119"/>
    </row>
    <row r="2293" spans="1:24" x14ac:dyDescent="0.25">
      <c r="A2293" s="201"/>
      <c r="B2293" s="119"/>
      <c r="C2293" s="119"/>
      <c r="D2293" s="201"/>
      <c r="E2293" s="119"/>
      <c r="F2293" s="248"/>
      <c r="G2293" s="119"/>
      <c r="H2293" s="119"/>
      <c r="I2293" s="119"/>
      <c r="J2293" s="119"/>
      <c r="K2293" s="119"/>
      <c r="L2293" s="119"/>
      <c r="M2293" s="119"/>
      <c r="N2293" s="119"/>
      <c r="O2293" s="119"/>
      <c r="P2293" s="119"/>
      <c r="Q2293" s="119"/>
      <c r="R2293" s="119"/>
      <c r="S2293" s="119"/>
      <c r="T2293" s="119"/>
      <c r="U2293" s="119"/>
      <c r="V2293" s="119"/>
      <c r="W2293" s="119"/>
      <c r="X2293" s="119"/>
    </row>
    <row r="2294" spans="1:24" x14ac:dyDescent="0.25">
      <c r="A2294" s="201"/>
      <c r="B2294" s="119"/>
      <c r="C2294" s="119"/>
      <c r="D2294" s="201"/>
      <c r="E2294" s="119"/>
      <c r="F2294" s="248"/>
      <c r="G2294" s="119"/>
      <c r="H2294" s="119"/>
      <c r="I2294" s="119"/>
      <c r="J2294" s="119"/>
      <c r="K2294" s="119"/>
      <c r="L2294" s="119"/>
      <c r="M2294" s="119"/>
      <c r="N2294" s="119"/>
      <c r="O2294" s="119"/>
      <c r="P2294" s="119"/>
      <c r="Q2294" s="119"/>
      <c r="R2294" s="119"/>
      <c r="S2294" s="119"/>
      <c r="T2294" s="119"/>
      <c r="U2294" s="119"/>
      <c r="V2294" s="119"/>
      <c r="W2294" s="119"/>
      <c r="X2294" s="119"/>
    </row>
    <row r="2295" spans="1:24" x14ac:dyDescent="0.25">
      <c r="A2295" s="201"/>
      <c r="B2295" s="119"/>
      <c r="C2295" s="119"/>
      <c r="D2295" s="201"/>
      <c r="E2295" s="119"/>
      <c r="F2295" s="248"/>
      <c r="G2295" s="119"/>
      <c r="H2295" s="119"/>
      <c r="I2295" s="119"/>
      <c r="J2295" s="119"/>
      <c r="K2295" s="119"/>
      <c r="L2295" s="119"/>
      <c r="M2295" s="119"/>
      <c r="N2295" s="119"/>
      <c r="O2295" s="119"/>
      <c r="P2295" s="119"/>
      <c r="Q2295" s="119"/>
      <c r="R2295" s="119"/>
      <c r="S2295" s="119"/>
      <c r="T2295" s="119"/>
      <c r="U2295" s="119"/>
      <c r="V2295" s="119"/>
      <c r="W2295" s="119"/>
      <c r="X2295" s="119"/>
    </row>
    <row r="2296" spans="1:24" x14ac:dyDescent="0.25">
      <c r="A2296" s="201"/>
      <c r="B2296" s="119"/>
      <c r="C2296" s="119"/>
      <c r="D2296" s="201"/>
      <c r="E2296" s="119"/>
      <c r="F2296" s="248"/>
      <c r="G2296" s="119"/>
      <c r="H2296" s="119"/>
      <c r="I2296" s="119"/>
      <c r="J2296" s="119"/>
      <c r="K2296" s="119"/>
      <c r="L2296" s="119"/>
      <c r="M2296" s="119"/>
      <c r="N2296" s="119"/>
      <c r="O2296" s="119"/>
      <c r="P2296" s="119"/>
      <c r="Q2296" s="119"/>
      <c r="R2296" s="119"/>
      <c r="S2296" s="119"/>
      <c r="T2296" s="119"/>
      <c r="U2296" s="119"/>
      <c r="V2296" s="119"/>
      <c r="W2296" s="119"/>
      <c r="X2296" s="119"/>
    </row>
    <row r="2297" spans="1:24" x14ac:dyDescent="0.25">
      <c r="A2297" s="201"/>
      <c r="B2297" s="119"/>
      <c r="C2297" s="119"/>
      <c r="D2297" s="201"/>
      <c r="E2297" s="119"/>
      <c r="F2297" s="248"/>
      <c r="G2297" s="119"/>
      <c r="H2297" s="119"/>
      <c r="I2297" s="119"/>
      <c r="J2297" s="119"/>
      <c r="K2297" s="119"/>
      <c r="L2297" s="119"/>
      <c r="M2297" s="119"/>
      <c r="N2297" s="119"/>
      <c r="O2297" s="119"/>
      <c r="P2297" s="119"/>
      <c r="Q2297" s="119"/>
      <c r="R2297" s="119"/>
      <c r="S2297" s="119"/>
      <c r="T2297" s="119"/>
      <c r="U2297" s="119"/>
      <c r="V2297" s="119"/>
      <c r="W2297" s="119"/>
      <c r="X2297" s="119"/>
    </row>
    <row r="2298" spans="1:24" x14ac:dyDescent="0.25">
      <c r="A2298" s="201"/>
      <c r="B2298" s="119"/>
      <c r="C2298" s="119"/>
      <c r="D2298" s="201"/>
      <c r="E2298" s="119"/>
      <c r="F2298" s="248"/>
      <c r="G2298" s="119"/>
      <c r="H2298" s="119"/>
      <c r="I2298" s="119"/>
      <c r="J2298" s="119"/>
      <c r="K2298" s="119"/>
      <c r="L2298" s="119"/>
      <c r="M2298" s="119"/>
      <c r="N2298" s="119"/>
      <c r="O2298" s="119"/>
      <c r="P2298" s="119"/>
      <c r="Q2298" s="119"/>
      <c r="R2298" s="119"/>
      <c r="S2298" s="119"/>
      <c r="T2298" s="119"/>
      <c r="U2298" s="119"/>
      <c r="V2298" s="119"/>
      <c r="W2298" s="119"/>
      <c r="X2298" s="119"/>
    </row>
    <row r="2299" spans="1:24" x14ac:dyDescent="0.25">
      <c r="A2299" s="201"/>
      <c r="B2299" s="119"/>
      <c r="C2299" s="119"/>
      <c r="D2299" s="201"/>
      <c r="E2299" s="119"/>
      <c r="F2299" s="248"/>
      <c r="G2299" s="119"/>
      <c r="H2299" s="119"/>
      <c r="I2299" s="119"/>
      <c r="J2299" s="119"/>
      <c r="K2299" s="119"/>
      <c r="L2299" s="119"/>
      <c r="M2299" s="119"/>
      <c r="N2299" s="119"/>
      <c r="O2299" s="119"/>
      <c r="P2299" s="119"/>
      <c r="Q2299" s="119"/>
      <c r="R2299" s="119"/>
      <c r="S2299" s="119"/>
      <c r="T2299" s="119"/>
      <c r="U2299" s="119"/>
      <c r="V2299" s="119"/>
      <c r="W2299" s="119"/>
      <c r="X2299" s="119"/>
    </row>
    <row r="2300" spans="1:24" x14ac:dyDescent="0.25">
      <c r="A2300" s="201"/>
      <c r="B2300" s="119"/>
      <c r="C2300" s="119"/>
      <c r="D2300" s="201"/>
      <c r="E2300" s="119"/>
      <c r="F2300" s="248"/>
      <c r="G2300" s="119"/>
      <c r="H2300" s="119"/>
      <c r="I2300" s="119"/>
      <c r="J2300" s="119"/>
      <c r="K2300" s="119"/>
      <c r="L2300" s="119"/>
      <c r="M2300" s="119"/>
      <c r="N2300" s="119"/>
      <c r="O2300" s="119"/>
      <c r="P2300" s="119"/>
      <c r="Q2300" s="119"/>
      <c r="R2300" s="119"/>
      <c r="S2300" s="119"/>
      <c r="T2300" s="119"/>
      <c r="U2300" s="119"/>
      <c r="V2300" s="119"/>
      <c r="W2300" s="119"/>
      <c r="X2300" s="119"/>
    </row>
    <row r="2301" spans="1:24" x14ac:dyDescent="0.25">
      <c r="A2301" s="201"/>
      <c r="B2301" s="119"/>
      <c r="C2301" s="119"/>
      <c r="D2301" s="201"/>
      <c r="E2301" s="119"/>
      <c r="F2301" s="248"/>
      <c r="G2301" s="119"/>
      <c r="H2301" s="119"/>
      <c r="I2301" s="119"/>
      <c r="J2301" s="119"/>
      <c r="K2301" s="119"/>
      <c r="L2301" s="119"/>
      <c r="M2301" s="119"/>
      <c r="N2301" s="119"/>
      <c r="O2301" s="119"/>
      <c r="P2301" s="119"/>
      <c r="Q2301" s="119"/>
      <c r="R2301" s="119"/>
      <c r="S2301" s="119"/>
      <c r="T2301" s="119"/>
      <c r="U2301" s="119"/>
      <c r="V2301" s="119"/>
      <c r="W2301" s="119"/>
      <c r="X2301" s="119"/>
    </row>
    <row r="2302" spans="1:24" x14ac:dyDescent="0.25">
      <c r="A2302" s="201"/>
      <c r="B2302" s="119"/>
      <c r="C2302" s="119"/>
      <c r="D2302" s="201"/>
      <c r="E2302" s="119"/>
      <c r="F2302" s="248"/>
      <c r="G2302" s="119"/>
      <c r="H2302" s="119"/>
      <c r="I2302" s="119"/>
      <c r="J2302" s="119"/>
      <c r="K2302" s="119"/>
      <c r="L2302" s="119"/>
      <c r="M2302" s="119"/>
      <c r="N2302" s="119"/>
      <c r="O2302" s="119"/>
      <c r="P2302" s="119"/>
      <c r="Q2302" s="119"/>
      <c r="R2302" s="119"/>
      <c r="S2302" s="119"/>
      <c r="T2302" s="119"/>
      <c r="U2302" s="119"/>
      <c r="V2302" s="119"/>
      <c r="W2302" s="119"/>
      <c r="X2302" s="119"/>
    </row>
    <row r="2303" spans="1:24" x14ac:dyDescent="0.25">
      <c r="A2303" s="201"/>
      <c r="B2303" s="119"/>
      <c r="C2303" s="119"/>
      <c r="D2303" s="201"/>
      <c r="E2303" s="119"/>
      <c r="F2303" s="248"/>
      <c r="G2303" s="119"/>
      <c r="H2303" s="119"/>
      <c r="I2303" s="119"/>
      <c r="J2303" s="119"/>
      <c r="K2303" s="119"/>
      <c r="L2303" s="119"/>
      <c r="M2303" s="119"/>
      <c r="N2303" s="119"/>
      <c r="O2303" s="119"/>
      <c r="P2303" s="119"/>
      <c r="Q2303" s="119"/>
      <c r="R2303" s="119"/>
      <c r="S2303" s="119"/>
      <c r="T2303" s="119"/>
      <c r="U2303" s="119"/>
      <c r="V2303" s="119"/>
      <c r="W2303" s="119"/>
      <c r="X2303" s="119"/>
    </row>
    <row r="2304" spans="1:24" x14ac:dyDescent="0.25">
      <c r="A2304" s="201"/>
      <c r="B2304" s="119"/>
      <c r="C2304" s="119"/>
      <c r="D2304" s="201"/>
      <c r="E2304" s="119"/>
      <c r="F2304" s="248"/>
      <c r="G2304" s="119"/>
      <c r="H2304" s="119"/>
      <c r="I2304" s="119"/>
      <c r="J2304" s="119"/>
      <c r="K2304" s="119"/>
      <c r="L2304" s="119"/>
      <c r="M2304" s="119"/>
      <c r="N2304" s="119"/>
      <c r="O2304" s="119"/>
      <c r="P2304" s="119"/>
      <c r="Q2304" s="119"/>
      <c r="R2304" s="119"/>
      <c r="S2304" s="119"/>
      <c r="T2304" s="119"/>
      <c r="U2304" s="119"/>
      <c r="V2304" s="119"/>
      <c r="W2304" s="119"/>
      <c r="X2304" s="119"/>
    </row>
    <row r="2305" spans="1:24" x14ac:dyDescent="0.25">
      <c r="A2305" s="201"/>
      <c r="B2305" s="119"/>
      <c r="C2305" s="119"/>
      <c r="D2305" s="201"/>
      <c r="E2305" s="119"/>
      <c r="F2305" s="248"/>
      <c r="G2305" s="119"/>
      <c r="H2305" s="119"/>
      <c r="I2305" s="119"/>
      <c r="J2305" s="119"/>
      <c r="K2305" s="119"/>
      <c r="L2305" s="119"/>
      <c r="M2305" s="119"/>
      <c r="N2305" s="119"/>
      <c r="O2305" s="119"/>
      <c r="P2305" s="119"/>
      <c r="Q2305" s="119"/>
      <c r="R2305" s="119"/>
      <c r="S2305" s="119"/>
      <c r="T2305" s="119"/>
      <c r="U2305" s="119"/>
      <c r="V2305" s="119"/>
      <c r="W2305" s="119"/>
      <c r="X2305" s="119"/>
    </row>
    <row r="2306" spans="1:24" x14ac:dyDescent="0.25">
      <c r="A2306" s="201"/>
      <c r="B2306" s="119"/>
      <c r="C2306" s="119"/>
      <c r="D2306" s="201"/>
      <c r="E2306" s="119"/>
      <c r="F2306" s="248"/>
      <c r="G2306" s="119"/>
      <c r="H2306" s="119"/>
      <c r="I2306" s="119"/>
      <c r="J2306" s="119"/>
      <c r="K2306" s="119"/>
      <c r="L2306" s="119"/>
      <c r="M2306" s="119"/>
      <c r="N2306" s="119"/>
      <c r="O2306" s="119"/>
      <c r="P2306" s="119"/>
      <c r="Q2306" s="119"/>
      <c r="R2306" s="119"/>
      <c r="S2306" s="119"/>
      <c r="T2306" s="119"/>
      <c r="U2306" s="119"/>
      <c r="V2306" s="119"/>
      <c r="W2306" s="119"/>
      <c r="X2306" s="119"/>
    </row>
    <row r="2307" spans="1:24" x14ac:dyDescent="0.25">
      <c r="A2307" s="201"/>
      <c r="B2307" s="119"/>
      <c r="C2307" s="119"/>
      <c r="D2307" s="201"/>
      <c r="E2307" s="119"/>
      <c r="F2307" s="248"/>
      <c r="G2307" s="119"/>
      <c r="H2307" s="119"/>
      <c r="I2307" s="119"/>
      <c r="J2307" s="119"/>
      <c r="K2307" s="119"/>
      <c r="L2307" s="119"/>
      <c r="M2307" s="119"/>
      <c r="N2307" s="119"/>
      <c r="O2307" s="119"/>
      <c r="P2307" s="119"/>
      <c r="Q2307" s="119"/>
      <c r="R2307" s="119"/>
      <c r="S2307" s="119"/>
      <c r="T2307" s="119"/>
      <c r="U2307" s="119"/>
      <c r="V2307" s="119"/>
      <c r="W2307" s="119"/>
      <c r="X2307" s="119"/>
    </row>
    <row r="2308" spans="1:24" x14ac:dyDescent="0.25">
      <c r="A2308" s="201"/>
      <c r="B2308" s="119"/>
      <c r="C2308" s="119"/>
      <c r="D2308" s="201"/>
      <c r="E2308" s="119"/>
      <c r="F2308" s="248"/>
      <c r="G2308" s="119"/>
      <c r="H2308" s="119"/>
      <c r="I2308" s="119"/>
      <c r="J2308" s="119"/>
      <c r="K2308" s="119"/>
      <c r="L2308" s="119"/>
      <c r="M2308" s="119"/>
      <c r="N2308" s="119"/>
      <c r="O2308" s="119"/>
      <c r="P2308" s="119"/>
      <c r="Q2308" s="119"/>
      <c r="R2308" s="119"/>
      <c r="S2308" s="119"/>
      <c r="T2308" s="119"/>
      <c r="U2308" s="119"/>
      <c r="V2308" s="119"/>
      <c r="W2308" s="119"/>
      <c r="X2308" s="119"/>
    </row>
    <row r="2309" spans="1:24" x14ac:dyDescent="0.25">
      <c r="A2309" s="201"/>
      <c r="B2309" s="119"/>
      <c r="C2309" s="119"/>
      <c r="D2309" s="201"/>
      <c r="E2309" s="119"/>
      <c r="F2309" s="248"/>
      <c r="G2309" s="119"/>
      <c r="H2309" s="119"/>
      <c r="I2309" s="119"/>
      <c r="J2309" s="119"/>
      <c r="K2309" s="119"/>
      <c r="L2309" s="119"/>
      <c r="M2309" s="119"/>
      <c r="N2309" s="119"/>
      <c r="O2309" s="119"/>
      <c r="P2309" s="119"/>
      <c r="Q2309" s="119"/>
      <c r="R2309" s="119"/>
      <c r="S2309" s="119"/>
      <c r="T2309" s="119"/>
      <c r="U2309" s="119"/>
      <c r="V2309" s="119"/>
      <c r="W2309" s="119"/>
      <c r="X2309" s="119"/>
    </row>
    <row r="2310" spans="1:24" x14ac:dyDescent="0.25">
      <c r="A2310" s="201"/>
      <c r="B2310" s="119"/>
      <c r="C2310" s="119"/>
      <c r="D2310" s="201"/>
      <c r="E2310" s="119"/>
      <c r="F2310" s="248"/>
      <c r="G2310" s="119"/>
      <c r="H2310" s="119"/>
      <c r="I2310" s="119"/>
      <c r="J2310" s="119"/>
      <c r="K2310" s="119"/>
      <c r="L2310" s="119"/>
      <c r="M2310" s="119"/>
      <c r="N2310" s="119"/>
      <c r="O2310" s="119"/>
      <c r="P2310" s="119"/>
      <c r="Q2310" s="119"/>
      <c r="R2310" s="119"/>
      <c r="S2310" s="119"/>
      <c r="T2310" s="119"/>
      <c r="U2310" s="119"/>
      <c r="V2310" s="119"/>
      <c r="W2310" s="119"/>
      <c r="X2310" s="119"/>
    </row>
    <row r="2311" spans="1:24" x14ac:dyDescent="0.25">
      <c r="A2311" s="201"/>
      <c r="B2311" s="119"/>
      <c r="C2311" s="119"/>
      <c r="D2311" s="201"/>
      <c r="E2311" s="119"/>
      <c r="F2311" s="248"/>
      <c r="G2311" s="119"/>
      <c r="H2311" s="119"/>
      <c r="I2311" s="119"/>
      <c r="J2311" s="119"/>
      <c r="K2311" s="119"/>
      <c r="L2311" s="119"/>
      <c r="M2311" s="119"/>
      <c r="N2311" s="119"/>
      <c r="O2311" s="119"/>
      <c r="P2311" s="119"/>
      <c r="Q2311" s="119"/>
      <c r="R2311" s="119"/>
      <c r="S2311" s="119"/>
      <c r="T2311" s="119"/>
      <c r="U2311" s="119"/>
      <c r="V2311" s="119"/>
      <c r="W2311" s="119"/>
      <c r="X2311" s="119"/>
    </row>
    <row r="2312" spans="1:24" x14ac:dyDescent="0.25">
      <c r="A2312" s="201"/>
      <c r="B2312" s="119"/>
      <c r="C2312" s="119"/>
      <c r="D2312" s="201"/>
      <c r="E2312" s="119"/>
      <c r="F2312" s="248"/>
      <c r="G2312" s="119"/>
      <c r="H2312" s="119"/>
      <c r="I2312" s="119"/>
      <c r="J2312" s="119"/>
      <c r="K2312" s="119"/>
      <c r="L2312" s="119"/>
      <c r="M2312" s="119"/>
      <c r="N2312" s="119"/>
      <c r="O2312" s="119"/>
      <c r="P2312" s="119"/>
      <c r="Q2312" s="119"/>
      <c r="R2312" s="119"/>
      <c r="S2312" s="119"/>
      <c r="T2312" s="119"/>
      <c r="U2312" s="119"/>
      <c r="V2312" s="119"/>
      <c r="W2312" s="119"/>
      <c r="X2312" s="119"/>
    </row>
    <row r="2313" spans="1:24" x14ac:dyDescent="0.25">
      <c r="A2313" s="201"/>
      <c r="B2313" s="119"/>
      <c r="C2313" s="119"/>
      <c r="D2313" s="201"/>
      <c r="E2313" s="119"/>
      <c r="F2313" s="248"/>
      <c r="G2313" s="119"/>
      <c r="H2313" s="119"/>
      <c r="I2313" s="119"/>
      <c r="J2313" s="119"/>
      <c r="K2313" s="119"/>
      <c r="L2313" s="119"/>
      <c r="M2313" s="119"/>
      <c r="N2313" s="119"/>
      <c r="O2313" s="119"/>
      <c r="P2313" s="119"/>
      <c r="Q2313" s="119"/>
      <c r="R2313" s="119"/>
      <c r="S2313" s="119"/>
      <c r="T2313" s="119"/>
      <c r="U2313" s="119"/>
      <c r="V2313" s="119"/>
      <c r="W2313" s="119"/>
      <c r="X2313" s="119"/>
    </row>
    <row r="2314" spans="1:24" x14ac:dyDescent="0.25">
      <c r="A2314" s="201"/>
      <c r="B2314" s="119"/>
      <c r="C2314" s="119"/>
      <c r="D2314" s="201"/>
      <c r="E2314" s="119"/>
      <c r="F2314" s="248"/>
      <c r="G2314" s="119"/>
      <c r="H2314" s="119"/>
      <c r="I2314" s="119"/>
      <c r="J2314" s="119"/>
      <c r="K2314" s="119"/>
      <c r="L2314" s="119"/>
      <c r="M2314" s="119"/>
      <c r="N2314" s="119"/>
      <c r="O2314" s="119"/>
      <c r="P2314" s="119"/>
      <c r="Q2314" s="119"/>
      <c r="R2314" s="119"/>
      <c r="S2314" s="119"/>
      <c r="T2314" s="119"/>
      <c r="U2314" s="119"/>
      <c r="V2314" s="119"/>
      <c r="W2314" s="119"/>
      <c r="X2314" s="119"/>
    </row>
    <row r="2315" spans="1:24" x14ac:dyDescent="0.25">
      <c r="A2315" s="201"/>
      <c r="B2315" s="119"/>
      <c r="C2315" s="119"/>
      <c r="D2315" s="201"/>
      <c r="E2315" s="119"/>
      <c r="F2315" s="248"/>
      <c r="G2315" s="119"/>
      <c r="H2315" s="119"/>
      <c r="I2315" s="119"/>
      <c r="J2315" s="119"/>
      <c r="K2315" s="119"/>
      <c r="L2315" s="119"/>
      <c r="M2315" s="119"/>
      <c r="N2315" s="119"/>
      <c r="O2315" s="119"/>
      <c r="P2315" s="119"/>
      <c r="Q2315" s="119"/>
      <c r="R2315" s="119"/>
      <c r="S2315" s="119"/>
      <c r="T2315" s="119"/>
      <c r="U2315" s="119"/>
      <c r="V2315" s="119"/>
      <c r="W2315" s="119"/>
      <c r="X2315" s="119"/>
    </row>
    <row r="2316" spans="1:24" x14ac:dyDescent="0.25">
      <c r="A2316" s="201"/>
      <c r="B2316" s="119"/>
      <c r="C2316" s="119"/>
      <c r="D2316" s="201"/>
      <c r="E2316" s="119"/>
      <c r="F2316" s="248"/>
      <c r="G2316" s="119"/>
      <c r="H2316" s="119"/>
      <c r="I2316" s="119"/>
      <c r="J2316" s="119"/>
      <c r="K2316" s="119"/>
      <c r="L2316" s="119"/>
      <c r="M2316" s="119"/>
      <c r="N2316" s="119"/>
      <c r="O2316" s="119"/>
      <c r="P2316" s="119"/>
      <c r="Q2316" s="119"/>
      <c r="R2316" s="119"/>
      <c r="S2316" s="119"/>
      <c r="T2316" s="119"/>
      <c r="U2316" s="119"/>
      <c r="V2316" s="119"/>
      <c r="W2316" s="119"/>
      <c r="X2316" s="119"/>
    </row>
    <row r="2317" spans="1:24" x14ac:dyDescent="0.25">
      <c r="A2317" s="201"/>
      <c r="B2317" s="119"/>
      <c r="C2317" s="119"/>
      <c r="D2317" s="201"/>
      <c r="E2317" s="119"/>
      <c r="F2317" s="248"/>
      <c r="G2317" s="119"/>
      <c r="H2317" s="119"/>
      <c r="I2317" s="119"/>
      <c r="J2317" s="119"/>
      <c r="K2317" s="119"/>
      <c r="L2317" s="119"/>
      <c r="M2317" s="119"/>
      <c r="N2317" s="119"/>
      <c r="O2317" s="119"/>
      <c r="P2317" s="119"/>
      <c r="Q2317" s="119"/>
      <c r="R2317" s="119"/>
      <c r="S2317" s="119"/>
      <c r="T2317" s="119"/>
      <c r="U2317" s="119"/>
      <c r="V2317" s="119"/>
      <c r="W2317" s="119"/>
      <c r="X2317" s="119"/>
    </row>
    <row r="2318" spans="1:24" x14ac:dyDescent="0.25">
      <c r="A2318" s="201"/>
      <c r="B2318" s="119"/>
      <c r="C2318" s="119"/>
      <c r="D2318" s="201"/>
      <c r="E2318" s="119"/>
      <c r="F2318" s="248"/>
      <c r="G2318" s="119"/>
      <c r="H2318" s="119"/>
      <c r="I2318" s="119"/>
      <c r="J2318" s="119"/>
      <c r="K2318" s="119"/>
      <c r="L2318" s="119"/>
      <c r="M2318" s="119"/>
      <c r="N2318" s="119"/>
      <c r="O2318" s="119"/>
      <c r="P2318" s="119"/>
      <c r="Q2318" s="119"/>
      <c r="R2318" s="119"/>
      <c r="S2318" s="119"/>
      <c r="T2318" s="119"/>
      <c r="U2318" s="119"/>
      <c r="V2318" s="119"/>
      <c r="W2318" s="119"/>
      <c r="X2318" s="119"/>
    </row>
    <row r="2319" spans="1:24" x14ac:dyDescent="0.25">
      <c r="A2319" s="201"/>
      <c r="B2319" s="119"/>
      <c r="C2319" s="119"/>
      <c r="D2319" s="201"/>
      <c r="E2319" s="119"/>
      <c r="F2319" s="248"/>
      <c r="G2319" s="119"/>
      <c r="H2319" s="119"/>
      <c r="I2319" s="119"/>
      <c r="J2319" s="119"/>
      <c r="K2319" s="119"/>
      <c r="L2319" s="119"/>
      <c r="M2319" s="119"/>
      <c r="N2319" s="119"/>
      <c r="O2319" s="119"/>
      <c r="P2319" s="119"/>
      <c r="Q2319" s="119"/>
      <c r="R2319" s="119"/>
      <c r="S2319" s="119"/>
      <c r="T2319" s="119"/>
      <c r="U2319" s="119"/>
      <c r="V2319" s="119"/>
      <c r="W2319" s="119"/>
      <c r="X2319" s="119"/>
    </row>
    <row r="2320" spans="1:24" x14ac:dyDescent="0.25">
      <c r="A2320" s="201"/>
      <c r="B2320" s="119"/>
      <c r="C2320" s="119"/>
      <c r="D2320" s="201"/>
      <c r="E2320" s="119"/>
      <c r="F2320" s="248"/>
      <c r="G2320" s="119"/>
      <c r="H2320" s="119"/>
      <c r="I2320" s="119"/>
      <c r="J2320" s="119"/>
      <c r="K2320" s="119"/>
      <c r="L2320" s="119"/>
      <c r="M2320" s="119"/>
      <c r="N2320" s="119"/>
      <c r="O2320" s="119"/>
      <c r="P2320" s="119"/>
      <c r="Q2320" s="119"/>
      <c r="R2320" s="119"/>
      <c r="S2320" s="119"/>
      <c r="T2320" s="119"/>
      <c r="U2320" s="119"/>
      <c r="V2320" s="119"/>
      <c r="W2320" s="119"/>
      <c r="X2320" s="119"/>
    </row>
    <row r="2321" spans="1:24" x14ac:dyDescent="0.25">
      <c r="A2321" s="201"/>
      <c r="B2321" s="119"/>
      <c r="C2321" s="119"/>
      <c r="D2321" s="201"/>
      <c r="E2321" s="119"/>
      <c r="F2321" s="248"/>
      <c r="G2321" s="119"/>
      <c r="H2321" s="119"/>
      <c r="I2321" s="119"/>
      <c r="J2321" s="119"/>
      <c r="K2321" s="119"/>
      <c r="L2321" s="119"/>
      <c r="M2321" s="119"/>
      <c r="N2321" s="119"/>
      <c r="O2321" s="119"/>
      <c r="P2321" s="119"/>
      <c r="Q2321" s="119"/>
      <c r="R2321" s="119"/>
      <c r="S2321" s="119"/>
      <c r="T2321" s="119"/>
      <c r="U2321" s="119"/>
      <c r="V2321" s="119"/>
      <c r="W2321" s="119"/>
      <c r="X2321" s="119"/>
    </row>
    <row r="2322" spans="1:24" x14ac:dyDescent="0.25">
      <c r="A2322" s="201"/>
      <c r="B2322" s="119"/>
      <c r="C2322" s="119"/>
      <c r="D2322" s="201"/>
      <c r="E2322" s="119"/>
      <c r="F2322" s="248"/>
      <c r="G2322" s="119"/>
      <c r="H2322" s="119"/>
      <c r="I2322" s="119"/>
      <c r="J2322" s="119"/>
      <c r="K2322" s="119"/>
      <c r="L2322" s="119"/>
      <c r="M2322" s="119"/>
      <c r="N2322" s="119"/>
      <c r="O2322" s="119"/>
      <c r="P2322" s="119"/>
      <c r="Q2322" s="119"/>
      <c r="R2322" s="119"/>
      <c r="S2322" s="119"/>
      <c r="T2322" s="119"/>
      <c r="U2322" s="119"/>
      <c r="V2322" s="119"/>
      <c r="W2322" s="119"/>
      <c r="X2322" s="119"/>
    </row>
    <row r="2323" spans="1:24" x14ac:dyDescent="0.25">
      <c r="A2323" s="201"/>
      <c r="B2323" s="119"/>
      <c r="C2323" s="119"/>
      <c r="D2323" s="201"/>
      <c r="E2323" s="119"/>
      <c r="F2323" s="248"/>
      <c r="G2323" s="119"/>
      <c r="H2323" s="119"/>
      <c r="I2323" s="119"/>
      <c r="J2323" s="119"/>
      <c r="K2323" s="119"/>
      <c r="L2323" s="119"/>
      <c r="M2323" s="119"/>
      <c r="N2323" s="119"/>
      <c r="O2323" s="119"/>
      <c r="P2323" s="119"/>
      <c r="Q2323" s="119"/>
      <c r="R2323" s="119"/>
      <c r="S2323" s="119"/>
      <c r="T2323" s="119"/>
      <c r="U2323" s="119"/>
      <c r="V2323" s="119"/>
      <c r="W2323" s="119"/>
      <c r="X2323" s="119"/>
    </row>
    <row r="2324" spans="1:24" x14ac:dyDescent="0.25">
      <c r="A2324" s="201"/>
      <c r="B2324" s="119"/>
      <c r="C2324" s="119"/>
      <c r="D2324" s="201"/>
      <c r="E2324" s="119"/>
      <c r="F2324" s="248"/>
      <c r="G2324" s="119"/>
      <c r="H2324" s="119"/>
      <c r="I2324" s="119"/>
      <c r="J2324" s="119"/>
      <c r="K2324" s="119"/>
      <c r="L2324" s="119"/>
      <c r="M2324" s="119"/>
      <c r="N2324" s="119"/>
      <c r="O2324" s="119"/>
      <c r="P2324" s="119"/>
      <c r="Q2324" s="119"/>
      <c r="R2324" s="119"/>
      <c r="S2324" s="119"/>
      <c r="T2324" s="119"/>
      <c r="U2324" s="119"/>
      <c r="V2324" s="119"/>
      <c r="W2324" s="119"/>
      <c r="X2324" s="119"/>
    </row>
    <row r="2325" spans="1:24" x14ac:dyDescent="0.25">
      <c r="A2325" s="201"/>
      <c r="B2325" s="119"/>
      <c r="C2325" s="119"/>
      <c r="D2325" s="201"/>
      <c r="E2325" s="119"/>
      <c r="F2325" s="248"/>
      <c r="G2325" s="119"/>
      <c r="H2325" s="119"/>
      <c r="I2325" s="119"/>
      <c r="J2325" s="119"/>
      <c r="K2325" s="119"/>
      <c r="L2325" s="119"/>
      <c r="M2325" s="119"/>
      <c r="N2325" s="119"/>
      <c r="O2325" s="119"/>
      <c r="P2325" s="119"/>
      <c r="Q2325" s="119"/>
      <c r="R2325" s="119"/>
      <c r="S2325" s="119"/>
      <c r="T2325" s="119"/>
      <c r="U2325" s="119"/>
      <c r="V2325" s="119"/>
      <c r="W2325" s="119"/>
      <c r="X2325" s="119"/>
    </row>
    <row r="2326" spans="1:24" x14ac:dyDescent="0.25">
      <c r="A2326" s="201"/>
      <c r="B2326" s="119"/>
      <c r="C2326" s="119"/>
      <c r="D2326" s="201"/>
      <c r="E2326" s="119"/>
      <c r="F2326" s="248"/>
      <c r="G2326" s="119"/>
      <c r="H2326" s="119"/>
      <c r="I2326" s="119"/>
      <c r="J2326" s="119"/>
      <c r="K2326" s="119"/>
      <c r="L2326" s="119"/>
      <c r="M2326" s="119"/>
      <c r="N2326" s="119"/>
      <c r="O2326" s="119"/>
      <c r="P2326" s="119"/>
      <c r="Q2326" s="119"/>
      <c r="R2326" s="119"/>
      <c r="S2326" s="119"/>
      <c r="T2326" s="119"/>
      <c r="U2326" s="119"/>
      <c r="V2326" s="119"/>
      <c r="W2326" s="119"/>
      <c r="X2326" s="119"/>
    </row>
    <row r="2327" spans="1:24" x14ac:dyDescent="0.25">
      <c r="A2327" s="201"/>
      <c r="B2327" s="119"/>
      <c r="C2327" s="119"/>
      <c r="D2327" s="201"/>
      <c r="E2327" s="119"/>
      <c r="F2327" s="248"/>
      <c r="G2327" s="119"/>
      <c r="H2327" s="119"/>
      <c r="I2327" s="119"/>
      <c r="J2327" s="119"/>
      <c r="K2327" s="119"/>
      <c r="L2327" s="119"/>
      <c r="M2327" s="119"/>
      <c r="N2327" s="119"/>
      <c r="O2327" s="119"/>
      <c r="P2327" s="119"/>
      <c r="Q2327" s="119"/>
      <c r="R2327" s="119"/>
      <c r="S2327" s="119"/>
      <c r="T2327" s="119"/>
      <c r="U2327" s="119"/>
      <c r="V2327" s="119"/>
      <c r="W2327" s="119"/>
      <c r="X2327" s="119"/>
    </row>
    <row r="2328" spans="1:24" x14ac:dyDescent="0.25">
      <c r="A2328" s="201"/>
      <c r="B2328" s="119"/>
      <c r="C2328" s="119"/>
      <c r="D2328" s="201"/>
      <c r="E2328" s="119"/>
      <c r="F2328" s="248"/>
      <c r="G2328" s="119"/>
      <c r="H2328" s="119"/>
      <c r="I2328" s="119"/>
      <c r="J2328" s="119"/>
      <c r="K2328" s="119"/>
      <c r="L2328" s="119"/>
      <c r="M2328" s="119"/>
      <c r="N2328" s="119"/>
      <c r="O2328" s="119"/>
      <c r="P2328" s="119"/>
      <c r="Q2328" s="119"/>
      <c r="R2328" s="119"/>
      <c r="S2328" s="119"/>
      <c r="T2328" s="119"/>
      <c r="U2328" s="119"/>
      <c r="V2328" s="119"/>
      <c r="W2328" s="119"/>
      <c r="X2328" s="119"/>
    </row>
    <row r="2329" spans="1:24" x14ac:dyDescent="0.25">
      <c r="A2329" s="201"/>
      <c r="B2329" s="119"/>
      <c r="C2329" s="119"/>
      <c r="D2329" s="201"/>
      <c r="E2329" s="119"/>
      <c r="F2329" s="248"/>
      <c r="G2329" s="119"/>
      <c r="H2329" s="119"/>
      <c r="I2329" s="119"/>
      <c r="J2329" s="119"/>
      <c r="K2329" s="119"/>
      <c r="L2329" s="119"/>
      <c r="M2329" s="119"/>
      <c r="N2329" s="119"/>
      <c r="O2329" s="119"/>
      <c r="P2329" s="119"/>
      <c r="Q2329" s="119"/>
      <c r="R2329" s="119"/>
      <c r="S2329" s="119"/>
      <c r="T2329" s="119"/>
      <c r="U2329" s="119"/>
      <c r="V2329" s="119"/>
      <c r="W2329" s="119"/>
      <c r="X2329" s="119"/>
    </row>
    <row r="2330" spans="1:24" x14ac:dyDescent="0.25">
      <c r="A2330" s="201"/>
      <c r="B2330" s="119"/>
      <c r="C2330" s="119"/>
      <c r="D2330" s="201"/>
      <c r="E2330" s="119"/>
      <c r="F2330" s="248"/>
      <c r="G2330" s="119"/>
      <c r="H2330" s="119"/>
      <c r="I2330" s="119"/>
      <c r="J2330" s="119"/>
      <c r="K2330" s="119"/>
      <c r="L2330" s="119"/>
      <c r="M2330" s="119"/>
      <c r="N2330" s="119"/>
      <c r="O2330" s="119"/>
      <c r="P2330" s="119"/>
      <c r="Q2330" s="119"/>
      <c r="R2330" s="119"/>
      <c r="S2330" s="119"/>
      <c r="T2330" s="119"/>
      <c r="U2330" s="119"/>
      <c r="V2330" s="119"/>
      <c r="W2330" s="119"/>
      <c r="X2330" s="119"/>
    </row>
    <row r="2331" spans="1:24" x14ac:dyDescent="0.25">
      <c r="A2331" s="201"/>
      <c r="B2331" s="119"/>
      <c r="C2331" s="119"/>
      <c r="D2331" s="201"/>
      <c r="E2331" s="119"/>
      <c r="F2331" s="248"/>
      <c r="G2331" s="119"/>
      <c r="H2331" s="119"/>
      <c r="I2331" s="119"/>
      <c r="J2331" s="119"/>
      <c r="K2331" s="119"/>
      <c r="L2331" s="119"/>
      <c r="M2331" s="119"/>
      <c r="N2331" s="119"/>
      <c r="O2331" s="119"/>
      <c r="P2331" s="119"/>
      <c r="Q2331" s="119"/>
      <c r="R2331" s="119"/>
      <c r="S2331" s="119"/>
      <c r="T2331" s="119"/>
      <c r="U2331" s="119"/>
      <c r="V2331" s="119"/>
      <c r="W2331" s="119"/>
      <c r="X2331" s="119"/>
    </row>
    <row r="2332" spans="1:24" x14ac:dyDescent="0.25">
      <c r="A2332" s="201"/>
      <c r="B2332" s="119"/>
      <c r="C2332" s="119"/>
      <c r="D2332" s="201"/>
      <c r="E2332" s="119"/>
      <c r="F2332" s="248"/>
      <c r="G2332" s="119"/>
      <c r="H2332" s="119"/>
      <c r="I2332" s="119"/>
      <c r="J2332" s="119"/>
      <c r="K2332" s="119"/>
      <c r="L2332" s="119"/>
      <c r="M2332" s="119"/>
      <c r="N2332" s="119"/>
      <c r="O2332" s="119"/>
      <c r="P2332" s="119"/>
      <c r="Q2332" s="119"/>
      <c r="R2332" s="119"/>
      <c r="S2332" s="119"/>
      <c r="T2332" s="119"/>
      <c r="U2332" s="119"/>
      <c r="V2332" s="119"/>
      <c r="W2332" s="119"/>
      <c r="X2332" s="119"/>
    </row>
    <row r="2333" spans="1:24" x14ac:dyDescent="0.25">
      <c r="A2333" s="201"/>
      <c r="B2333" s="119"/>
      <c r="C2333" s="119"/>
      <c r="D2333" s="201"/>
      <c r="E2333" s="119"/>
      <c r="F2333" s="248"/>
      <c r="G2333" s="119"/>
      <c r="H2333" s="119"/>
      <c r="I2333" s="119"/>
      <c r="J2333" s="119"/>
      <c r="K2333" s="119"/>
      <c r="L2333" s="119"/>
      <c r="M2333" s="119"/>
      <c r="N2333" s="119"/>
      <c r="O2333" s="119"/>
      <c r="P2333" s="119"/>
      <c r="Q2333" s="119"/>
      <c r="R2333" s="119"/>
      <c r="S2333" s="119"/>
      <c r="T2333" s="119"/>
      <c r="U2333" s="119"/>
      <c r="V2333" s="119"/>
      <c r="W2333" s="119"/>
      <c r="X2333" s="119"/>
    </row>
    <row r="2334" spans="1:24" x14ac:dyDescent="0.25">
      <c r="A2334" s="201"/>
      <c r="B2334" s="119"/>
      <c r="C2334" s="119"/>
      <c r="D2334" s="201"/>
      <c r="E2334" s="119"/>
      <c r="F2334" s="248"/>
      <c r="G2334" s="119"/>
      <c r="H2334" s="119"/>
      <c r="I2334" s="119"/>
      <c r="J2334" s="119"/>
      <c r="K2334" s="119"/>
      <c r="L2334" s="119"/>
      <c r="M2334" s="119"/>
      <c r="N2334" s="119"/>
      <c r="O2334" s="119"/>
      <c r="P2334" s="119"/>
      <c r="Q2334" s="119"/>
      <c r="R2334" s="119"/>
      <c r="S2334" s="119"/>
      <c r="T2334" s="119"/>
      <c r="U2334" s="119"/>
      <c r="V2334" s="119"/>
      <c r="W2334" s="119"/>
      <c r="X2334" s="119"/>
    </row>
    <row r="2335" spans="1:24" x14ac:dyDescent="0.25">
      <c r="A2335" s="201"/>
      <c r="B2335" s="119"/>
      <c r="C2335" s="119"/>
      <c r="D2335" s="201"/>
      <c r="E2335" s="119"/>
      <c r="F2335" s="248"/>
      <c r="G2335" s="119"/>
      <c r="H2335" s="119"/>
      <c r="I2335" s="119"/>
      <c r="J2335" s="119"/>
      <c r="K2335" s="119"/>
      <c r="L2335" s="119"/>
      <c r="M2335" s="119"/>
      <c r="N2335" s="119"/>
      <c r="O2335" s="119"/>
      <c r="P2335" s="119"/>
      <c r="Q2335" s="119"/>
      <c r="R2335" s="119"/>
      <c r="S2335" s="119"/>
      <c r="T2335" s="119"/>
      <c r="U2335" s="119"/>
      <c r="V2335" s="119"/>
      <c r="W2335" s="119"/>
      <c r="X2335" s="119"/>
    </row>
    <row r="2336" spans="1:24" x14ac:dyDescent="0.25">
      <c r="A2336" s="201"/>
      <c r="B2336" s="119"/>
      <c r="C2336" s="119"/>
      <c r="D2336" s="201"/>
      <c r="E2336" s="119"/>
      <c r="F2336" s="248"/>
      <c r="G2336" s="119"/>
      <c r="H2336" s="119"/>
      <c r="I2336" s="119"/>
      <c r="J2336" s="119"/>
      <c r="K2336" s="119"/>
      <c r="L2336" s="119"/>
      <c r="M2336" s="119"/>
      <c r="N2336" s="119"/>
      <c r="O2336" s="119"/>
      <c r="P2336" s="119"/>
      <c r="Q2336" s="119"/>
      <c r="R2336" s="119"/>
      <c r="S2336" s="119"/>
      <c r="T2336" s="119"/>
      <c r="U2336" s="119"/>
      <c r="V2336" s="119"/>
      <c r="W2336" s="119"/>
      <c r="X2336" s="119"/>
    </row>
    <row r="2337" spans="1:24" x14ac:dyDescent="0.25">
      <c r="A2337" s="201"/>
      <c r="B2337" s="119"/>
      <c r="C2337" s="119"/>
      <c r="D2337" s="201"/>
      <c r="E2337" s="119"/>
      <c r="F2337" s="248"/>
      <c r="G2337" s="119"/>
      <c r="H2337" s="119"/>
      <c r="I2337" s="119"/>
      <c r="J2337" s="119"/>
      <c r="K2337" s="119"/>
      <c r="L2337" s="119"/>
      <c r="M2337" s="119"/>
      <c r="N2337" s="119"/>
      <c r="O2337" s="119"/>
      <c r="P2337" s="119"/>
      <c r="Q2337" s="119"/>
      <c r="R2337" s="119"/>
      <c r="S2337" s="119"/>
      <c r="T2337" s="119"/>
      <c r="U2337" s="119"/>
      <c r="V2337" s="119"/>
      <c r="W2337" s="119"/>
      <c r="X2337" s="119"/>
    </row>
    <row r="2338" spans="1:24" x14ac:dyDescent="0.25">
      <c r="A2338" s="201"/>
      <c r="B2338" s="119"/>
      <c r="C2338" s="119"/>
      <c r="D2338" s="201"/>
      <c r="E2338" s="119"/>
      <c r="F2338" s="248"/>
      <c r="G2338" s="119"/>
      <c r="H2338" s="119"/>
      <c r="I2338" s="119"/>
      <c r="J2338" s="119"/>
      <c r="K2338" s="119"/>
      <c r="L2338" s="119"/>
      <c r="M2338" s="119"/>
      <c r="N2338" s="119"/>
      <c r="O2338" s="119"/>
      <c r="P2338" s="119"/>
      <c r="Q2338" s="119"/>
      <c r="R2338" s="119"/>
      <c r="S2338" s="119"/>
      <c r="T2338" s="119"/>
      <c r="U2338" s="119"/>
      <c r="V2338" s="119"/>
      <c r="W2338" s="119"/>
      <c r="X2338" s="119"/>
    </row>
    <row r="2339" spans="1:24" x14ac:dyDescent="0.25">
      <c r="A2339" s="201"/>
      <c r="B2339" s="119"/>
      <c r="C2339" s="119"/>
      <c r="D2339" s="201"/>
      <c r="E2339" s="119"/>
      <c r="F2339" s="248"/>
      <c r="G2339" s="119"/>
      <c r="H2339" s="119"/>
      <c r="I2339" s="119"/>
      <c r="J2339" s="119"/>
      <c r="K2339" s="119"/>
      <c r="L2339" s="119"/>
      <c r="M2339" s="119"/>
      <c r="N2339" s="119"/>
      <c r="O2339" s="119"/>
      <c r="P2339" s="119"/>
      <c r="Q2339" s="119"/>
      <c r="R2339" s="119"/>
      <c r="S2339" s="119"/>
      <c r="T2339" s="119"/>
      <c r="U2339" s="119"/>
      <c r="V2339" s="119"/>
      <c r="W2339" s="119"/>
      <c r="X2339" s="119"/>
    </row>
    <row r="2340" spans="1:24" x14ac:dyDescent="0.25">
      <c r="A2340" s="201"/>
      <c r="B2340" s="119"/>
      <c r="C2340" s="119"/>
      <c r="D2340" s="201"/>
      <c r="E2340" s="119"/>
      <c r="F2340" s="248"/>
      <c r="G2340" s="119"/>
      <c r="H2340" s="119"/>
      <c r="I2340" s="119"/>
      <c r="J2340" s="119"/>
      <c r="K2340" s="119"/>
      <c r="L2340" s="119"/>
      <c r="M2340" s="119"/>
      <c r="N2340" s="119"/>
      <c r="O2340" s="119"/>
      <c r="P2340" s="119"/>
      <c r="Q2340" s="119"/>
      <c r="R2340" s="119"/>
      <c r="S2340" s="119"/>
      <c r="T2340" s="119"/>
      <c r="U2340" s="119"/>
      <c r="V2340" s="119"/>
      <c r="W2340" s="119"/>
      <c r="X2340" s="119"/>
    </row>
    <row r="2341" spans="1:24" x14ac:dyDescent="0.25">
      <c r="A2341" s="201"/>
      <c r="B2341" s="119"/>
      <c r="C2341" s="119"/>
      <c r="D2341" s="201"/>
      <c r="E2341" s="119"/>
      <c r="F2341" s="248"/>
      <c r="G2341" s="119"/>
      <c r="H2341" s="119"/>
      <c r="I2341" s="119"/>
      <c r="J2341" s="119"/>
      <c r="K2341" s="119"/>
      <c r="L2341" s="119"/>
      <c r="M2341" s="119"/>
      <c r="N2341" s="119"/>
      <c r="O2341" s="119"/>
      <c r="P2341" s="119"/>
      <c r="Q2341" s="119"/>
      <c r="R2341" s="119"/>
      <c r="S2341" s="119"/>
      <c r="T2341" s="119"/>
      <c r="U2341" s="119"/>
      <c r="V2341" s="119"/>
      <c r="W2341" s="119"/>
      <c r="X2341" s="119"/>
    </row>
    <row r="2342" spans="1:24" x14ac:dyDescent="0.25">
      <c r="A2342" s="201"/>
      <c r="B2342" s="119"/>
      <c r="C2342" s="119"/>
      <c r="D2342" s="201"/>
      <c r="E2342" s="119"/>
      <c r="F2342" s="248"/>
      <c r="G2342" s="119"/>
      <c r="H2342" s="119"/>
      <c r="I2342" s="119"/>
      <c r="J2342" s="119"/>
      <c r="K2342" s="119"/>
      <c r="L2342" s="119"/>
      <c r="M2342" s="119"/>
      <c r="N2342" s="119"/>
      <c r="O2342" s="119"/>
      <c r="P2342" s="119"/>
      <c r="Q2342" s="119"/>
      <c r="R2342" s="119"/>
      <c r="S2342" s="119"/>
      <c r="T2342" s="119"/>
      <c r="U2342" s="119"/>
      <c r="V2342" s="119"/>
      <c r="W2342" s="119"/>
      <c r="X2342" s="119"/>
    </row>
    <row r="2343" spans="1:24" x14ac:dyDescent="0.25">
      <c r="A2343" s="201"/>
      <c r="B2343" s="119"/>
      <c r="C2343" s="119"/>
      <c r="D2343" s="201"/>
      <c r="E2343" s="119"/>
      <c r="F2343" s="248"/>
      <c r="G2343" s="119"/>
      <c r="H2343" s="119"/>
      <c r="I2343" s="119"/>
      <c r="J2343" s="119"/>
      <c r="K2343" s="119"/>
      <c r="L2343" s="119"/>
      <c r="M2343" s="119"/>
      <c r="N2343" s="119"/>
      <c r="O2343" s="119"/>
      <c r="P2343" s="119"/>
      <c r="Q2343" s="119"/>
      <c r="R2343" s="119"/>
      <c r="S2343" s="119"/>
      <c r="T2343" s="119"/>
      <c r="U2343" s="119"/>
      <c r="V2343" s="119"/>
      <c r="W2343" s="119"/>
      <c r="X2343" s="119"/>
    </row>
    <row r="2344" spans="1:24" x14ac:dyDescent="0.25">
      <c r="A2344" s="201"/>
      <c r="B2344" s="119"/>
      <c r="C2344" s="119"/>
      <c r="D2344" s="201"/>
      <c r="E2344" s="119"/>
      <c r="F2344" s="248"/>
      <c r="G2344" s="119"/>
      <c r="H2344" s="119"/>
      <c r="I2344" s="119"/>
      <c r="J2344" s="119"/>
      <c r="K2344" s="119"/>
      <c r="L2344" s="119"/>
      <c r="M2344" s="119"/>
      <c r="N2344" s="119"/>
      <c r="O2344" s="119"/>
      <c r="P2344" s="119"/>
      <c r="Q2344" s="119"/>
      <c r="R2344" s="119"/>
      <c r="S2344" s="119"/>
      <c r="T2344" s="119"/>
      <c r="U2344" s="119"/>
      <c r="V2344" s="119"/>
      <c r="W2344" s="119"/>
      <c r="X2344" s="119"/>
    </row>
    <row r="2345" spans="1:24" x14ac:dyDescent="0.25">
      <c r="A2345" s="201"/>
      <c r="B2345" s="119"/>
      <c r="C2345" s="119"/>
      <c r="D2345" s="201"/>
      <c r="E2345" s="119"/>
      <c r="F2345" s="248"/>
      <c r="G2345" s="119"/>
      <c r="H2345" s="119"/>
      <c r="I2345" s="119"/>
      <c r="J2345" s="119"/>
      <c r="K2345" s="119"/>
      <c r="L2345" s="119"/>
      <c r="M2345" s="119"/>
      <c r="N2345" s="119"/>
      <c r="O2345" s="119"/>
      <c r="P2345" s="119"/>
      <c r="Q2345" s="119"/>
      <c r="R2345" s="119"/>
      <c r="S2345" s="119"/>
      <c r="T2345" s="119"/>
      <c r="U2345" s="119"/>
      <c r="V2345" s="119"/>
      <c r="W2345" s="119"/>
      <c r="X2345" s="119"/>
    </row>
    <row r="2346" spans="1:24" x14ac:dyDescent="0.25">
      <c r="A2346" s="201"/>
      <c r="B2346" s="119"/>
      <c r="C2346" s="119"/>
      <c r="D2346" s="201"/>
      <c r="E2346" s="119"/>
      <c r="F2346" s="248"/>
      <c r="G2346" s="119"/>
      <c r="H2346" s="119"/>
      <c r="I2346" s="119"/>
      <c r="J2346" s="119"/>
      <c r="K2346" s="119"/>
      <c r="L2346" s="119"/>
      <c r="M2346" s="119"/>
      <c r="N2346" s="119"/>
      <c r="O2346" s="119"/>
      <c r="P2346" s="119"/>
      <c r="Q2346" s="119"/>
      <c r="R2346" s="119"/>
      <c r="S2346" s="119"/>
      <c r="T2346" s="119"/>
      <c r="U2346" s="119"/>
      <c r="V2346" s="119"/>
      <c r="W2346" s="119"/>
      <c r="X2346" s="119"/>
    </row>
    <row r="2347" spans="1:24" x14ac:dyDescent="0.25">
      <c r="A2347" s="201"/>
      <c r="B2347" s="119"/>
      <c r="C2347" s="119"/>
      <c r="D2347" s="201"/>
      <c r="E2347" s="119"/>
      <c r="F2347" s="248"/>
      <c r="G2347" s="119"/>
      <c r="H2347" s="119"/>
      <c r="I2347" s="119"/>
      <c r="J2347" s="119"/>
      <c r="K2347" s="119"/>
      <c r="L2347" s="119"/>
      <c r="M2347" s="119"/>
      <c r="N2347" s="119"/>
      <c r="O2347" s="119"/>
      <c r="P2347" s="119"/>
      <c r="Q2347" s="119"/>
      <c r="R2347" s="119"/>
      <c r="S2347" s="119"/>
      <c r="T2347" s="119"/>
      <c r="U2347" s="119"/>
      <c r="V2347" s="119"/>
      <c r="W2347" s="119"/>
      <c r="X2347" s="119"/>
    </row>
    <row r="2348" spans="1:24" x14ac:dyDescent="0.25">
      <c r="A2348" s="201"/>
      <c r="B2348" s="119"/>
      <c r="C2348" s="119"/>
      <c r="D2348" s="201"/>
      <c r="E2348" s="119"/>
      <c r="F2348" s="248"/>
      <c r="G2348" s="119"/>
      <c r="H2348" s="119"/>
      <c r="I2348" s="119"/>
      <c r="J2348" s="119"/>
      <c r="K2348" s="119"/>
      <c r="L2348" s="119"/>
      <c r="M2348" s="119"/>
      <c r="N2348" s="119"/>
      <c r="O2348" s="119"/>
      <c r="P2348" s="119"/>
      <c r="Q2348" s="119"/>
      <c r="R2348" s="119"/>
      <c r="S2348" s="119"/>
      <c r="T2348" s="119"/>
      <c r="U2348" s="119"/>
      <c r="V2348" s="119"/>
      <c r="W2348" s="119"/>
      <c r="X2348" s="119"/>
    </row>
    <row r="2349" spans="1:24" x14ac:dyDescent="0.25">
      <c r="A2349" s="201"/>
      <c r="B2349" s="119"/>
      <c r="C2349" s="119"/>
      <c r="D2349" s="201"/>
      <c r="E2349" s="119"/>
      <c r="F2349" s="248"/>
      <c r="G2349" s="119"/>
      <c r="H2349" s="119"/>
      <c r="I2349" s="119"/>
      <c r="J2349" s="119"/>
      <c r="K2349" s="119"/>
      <c r="L2349" s="119"/>
      <c r="M2349" s="119"/>
      <c r="N2349" s="119"/>
      <c r="O2349" s="119"/>
      <c r="P2349" s="119"/>
      <c r="Q2349" s="119"/>
      <c r="R2349" s="119"/>
      <c r="S2349" s="119"/>
      <c r="T2349" s="119"/>
      <c r="U2349" s="119"/>
      <c r="V2349" s="119"/>
      <c r="W2349" s="119"/>
      <c r="X2349" s="119"/>
    </row>
    <row r="2350" spans="1:24" x14ac:dyDescent="0.25">
      <c r="A2350" s="201"/>
      <c r="B2350" s="119"/>
      <c r="C2350" s="119"/>
      <c r="D2350" s="201"/>
      <c r="E2350" s="119"/>
      <c r="F2350" s="248"/>
      <c r="G2350" s="119"/>
      <c r="H2350" s="119"/>
      <c r="I2350" s="119"/>
      <c r="J2350" s="119"/>
      <c r="K2350" s="119"/>
      <c r="L2350" s="119"/>
      <c r="M2350" s="119"/>
      <c r="N2350" s="119"/>
      <c r="O2350" s="119"/>
      <c r="P2350" s="119"/>
      <c r="Q2350" s="119"/>
      <c r="R2350" s="119"/>
      <c r="S2350" s="119"/>
      <c r="T2350" s="119"/>
      <c r="U2350" s="119"/>
      <c r="V2350" s="119"/>
      <c r="W2350" s="119"/>
      <c r="X2350" s="119"/>
    </row>
    <row r="2351" spans="1:24" x14ac:dyDescent="0.25">
      <c r="A2351" s="201"/>
      <c r="B2351" s="119"/>
      <c r="C2351" s="119"/>
      <c r="D2351" s="201"/>
      <c r="E2351" s="119"/>
      <c r="F2351" s="248"/>
      <c r="G2351" s="119"/>
      <c r="H2351" s="119"/>
      <c r="I2351" s="119"/>
      <c r="J2351" s="119"/>
      <c r="K2351" s="119"/>
      <c r="L2351" s="119"/>
      <c r="M2351" s="119"/>
      <c r="N2351" s="119"/>
      <c r="O2351" s="119"/>
      <c r="P2351" s="119"/>
      <c r="Q2351" s="119"/>
      <c r="R2351" s="119"/>
      <c r="S2351" s="119"/>
      <c r="T2351" s="119"/>
      <c r="U2351" s="119"/>
      <c r="V2351" s="119"/>
      <c r="W2351" s="119"/>
      <c r="X2351" s="119"/>
    </row>
    <row r="2352" spans="1:24" x14ac:dyDescent="0.25">
      <c r="A2352" s="201"/>
      <c r="B2352" s="119"/>
      <c r="C2352" s="119"/>
      <c r="D2352" s="201"/>
      <c r="E2352" s="119"/>
      <c r="F2352" s="248"/>
      <c r="G2352" s="119"/>
      <c r="H2352" s="119"/>
      <c r="I2352" s="119"/>
      <c r="J2352" s="119"/>
      <c r="K2352" s="119"/>
      <c r="L2352" s="119"/>
      <c r="M2352" s="119"/>
      <c r="N2352" s="119"/>
      <c r="O2352" s="119"/>
      <c r="P2352" s="119"/>
      <c r="Q2352" s="119"/>
      <c r="R2352" s="119"/>
      <c r="S2352" s="119"/>
      <c r="T2352" s="119"/>
      <c r="U2352" s="119"/>
      <c r="V2352" s="119"/>
      <c r="W2352" s="119"/>
      <c r="X2352" s="119"/>
    </row>
    <row r="2353" spans="1:24" x14ac:dyDescent="0.25">
      <c r="A2353" s="201"/>
      <c r="B2353" s="119"/>
      <c r="C2353" s="119"/>
      <c r="D2353" s="201"/>
      <c r="E2353" s="119"/>
      <c r="F2353" s="248"/>
      <c r="G2353" s="119"/>
      <c r="H2353" s="119"/>
      <c r="I2353" s="119"/>
      <c r="J2353" s="119"/>
      <c r="K2353" s="119"/>
      <c r="L2353" s="119"/>
      <c r="M2353" s="119"/>
      <c r="N2353" s="119"/>
      <c r="O2353" s="119"/>
      <c r="P2353" s="119"/>
      <c r="Q2353" s="119"/>
      <c r="R2353" s="119"/>
      <c r="S2353" s="119"/>
      <c r="T2353" s="119"/>
      <c r="U2353" s="119"/>
      <c r="V2353" s="119"/>
      <c r="W2353" s="119"/>
      <c r="X2353" s="119"/>
    </row>
    <row r="2354" spans="1:24" x14ac:dyDescent="0.25">
      <c r="A2354" s="201"/>
      <c r="B2354" s="119"/>
      <c r="C2354" s="119"/>
      <c r="D2354" s="201"/>
      <c r="E2354" s="119"/>
      <c r="F2354" s="248"/>
      <c r="G2354" s="119"/>
      <c r="H2354" s="119"/>
      <c r="I2354" s="119"/>
      <c r="J2354" s="119"/>
      <c r="K2354" s="119"/>
      <c r="L2354" s="119"/>
      <c r="M2354" s="119"/>
      <c r="N2354" s="119"/>
      <c r="O2354" s="119"/>
      <c r="P2354" s="119"/>
      <c r="Q2354" s="119"/>
      <c r="R2354" s="119"/>
      <c r="S2354" s="119"/>
      <c r="T2354" s="119"/>
      <c r="U2354" s="119"/>
      <c r="V2354" s="119"/>
      <c r="W2354" s="119"/>
      <c r="X2354" s="119"/>
    </row>
    <row r="2355" spans="1:24" x14ac:dyDescent="0.25">
      <c r="A2355" s="201"/>
      <c r="B2355" s="119"/>
      <c r="C2355" s="119"/>
      <c r="D2355" s="201"/>
      <c r="E2355" s="119"/>
      <c r="F2355" s="248"/>
      <c r="G2355" s="119"/>
      <c r="H2355" s="119"/>
      <c r="I2355" s="119"/>
      <c r="J2355" s="119"/>
      <c r="K2355" s="119"/>
      <c r="L2355" s="119"/>
      <c r="M2355" s="119"/>
      <c r="N2355" s="119"/>
      <c r="O2355" s="119"/>
      <c r="P2355" s="119"/>
      <c r="Q2355" s="119"/>
      <c r="R2355" s="119"/>
      <c r="S2355" s="119"/>
      <c r="T2355" s="119"/>
      <c r="U2355" s="119"/>
      <c r="V2355" s="119"/>
      <c r="W2355" s="119"/>
      <c r="X2355" s="119"/>
    </row>
    <row r="2356" spans="1:24" x14ac:dyDescent="0.25">
      <c r="A2356" s="201"/>
      <c r="B2356" s="119"/>
      <c r="C2356" s="119"/>
      <c r="D2356" s="201"/>
      <c r="E2356" s="119"/>
      <c r="F2356" s="248"/>
      <c r="G2356" s="119"/>
      <c r="H2356" s="119"/>
      <c r="I2356" s="119"/>
      <c r="J2356" s="119"/>
      <c r="K2356" s="119"/>
      <c r="L2356" s="119"/>
      <c r="M2356" s="119"/>
      <c r="N2356" s="119"/>
      <c r="O2356" s="119"/>
      <c r="P2356" s="119"/>
      <c r="Q2356" s="119"/>
      <c r="R2356" s="119"/>
      <c r="S2356" s="119"/>
      <c r="T2356" s="119"/>
      <c r="U2356" s="119"/>
      <c r="V2356" s="119"/>
      <c r="W2356" s="119"/>
      <c r="X2356" s="119"/>
    </row>
    <row r="2357" spans="1:24" x14ac:dyDescent="0.25">
      <c r="A2357" s="201"/>
      <c r="B2357" s="119"/>
      <c r="C2357" s="119"/>
      <c r="D2357" s="201"/>
      <c r="E2357" s="119"/>
      <c r="F2357" s="248"/>
      <c r="G2357" s="119"/>
      <c r="H2357" s="119"/>
      <c r="I2357" s="119"/>
      <c r="J2357" s="119"/>
      <c r="K2357" s="119"/>
      <c r="L2357" s="119"/>
      <c r="M2357" s="119"/>
      <c r="N2357" s="119"/>
      <c r="O2357" s="119"/>
      <c r="P2357" s="119"/>
      <c r="Q2357" s="119"/>
      <c r="R2357" s="119"/>
      <c r="S2357" s="119"/>
      <c r="T2357" s="119"/>
      <c r="U2357" s="119"/>
      <c r="V2357" s="119"/>
      <c r="W2357" s="119"/>
      <c r="X2357" s="119"/>
    </row>
    <row r="2358" spans="1:24" x14ac:dyDescent="0.25">
      <c r="A2358" s="201"/>
      <c r="B2358" s="119"/>
      <c r="C2358" s="119"/>
      <c r="D2358" s="201"/>
      <c r="E2358" s="119"/>
      <c r="F2358" s="248"/>
      <c r="G2358" s="119"/>
      <c r="H2358" s="119"/>
      <c r="I2358" s="119"/>
      <c r="J2358" s="119"/>
      <c r="K2358" s="119"/>
      <c r="L2358" s="119"/>
      <c r="M2358" s="119"/>
      <c r="N2358" s="119"/>
      <c r="O2358" s="119"/>
      <c r="P2358" s="119"/>
      <c r="Q2358" s="119"/>
      <c r="R2358" s="119"/>
      <c r="S2358" s="119"/>
      <c r="T2358" s="119"/>
      <c r="U2358" s="119"/>
      <c r="V2358" s="119"/>
      <c r="W2358" s="119"/>
      <c r="X2358" s="119"/>
    </row>
    <row r="2359" spans="1:24" x14ac:dyDescent="0.25">
      <c r="A2359" s="201"/>
      <c r="B2359" s="119"/>
      <c r="C2359" s="119"/>
      <c r="D2359" s="201"/>
      <c r="E2359" s="119"/>
      <c r="F2359" s="248"/>
      <c r="G2359" s="119"/>
      <c r="H2359" s="119"/>
      <c r="I2359" s="119"/>
      <c r="J2359" s="119"/>
      <c r="K2359" s="119"/>
      <c r="L2359" s="119"/>
      <c r="M2359" s="119"/>
      <c r="N2359" s="119"/>
      <c r="O2359" s="119"/>
      <c r="P2359" s="119"/>
      <c r="Q2359" s="119"/>
      <c r="R2359" s="119"/>
      <c r="S2359" s="119"/>
      <c r="T2359" s="119"/>
      <c r="U2359" s="119"/>
      <c r="V2359" s="119"/>
      <c r="W2359" s="119"/>
      <c r="X2359" s="119"/>
    </row>
    <row r="2360" spans="1:24" x14ac:dyDescent="0.25">
      <c r="A2360" s="201"/>
      <c r="B2360" s="119"/>
      <c r="C2360" s="119"/>
      <c r="D2360" s="201"/>
      <c r="E2360" s="119"/>
      <c r="F2360" s="248"/>
      <c r="G2360" s="119"/>
      <c r="H2360" s="119"/>
      <c r="I2360" s="119"/>
      <c r="J2360" s="119"/>
      <c r="K2360" s="119"/>
      <c r="L2360" s="119"/>
      <c r="M2360" s="119"/>
      <c r="N2360" s="119"/>
      <c r="O2360" s="119"/>
      <c r="P2360" s="119"/>
      <c r="Q2360" s="119"/>
      <c r="R2360" s="119"/>
      <c r="S2360" s="119"/>
      <c r="T2360" s="119"/>
      <c r="U2360" s="119"/>
      <c r="V2360" s="119"/>
      <c r="W2360" s="119"/>
      <c r="X2360" s="119"/>
    </row>
    <row r="2361" spans="1:24" x14ac:dyDescent="0.25">
      <c r="A2361" s="201"/>
      <c r="B2361" s="119"/>
      <c r="C2361" s="119"/>
      <c r="D2361" s="201"/>
      <c r="E2361" s="119"/>
      <c r="F2361" s="248"/>
      <c r="G2361" s="119"/>
      <c r="H2361" s="119"/>
      <c r="I2361" s="119"/>
      <c r="J2361" s="119"/>
      <c r="K2361" s="119"/>
      <c r="L2361" s="119"/>
      <c r="M2361" s="119"/>
      <c r="N2361" s="119"/>
      <c r="O2361" s="119"/>
      <c r="P2361" s="119"/>
      <c r="Q2361" s="119"/>
      <c r="R2361" s="119"/>
      <c r="S2361" s="119"/>
      <c r="T2361" s="119"/>
      <c r="U2361" s="119"/>
      <c r="V2361" s="119"/>
      <c r="W2361" s="119"/>
      <c r="X2361" s="119"/>
    </row>
    <row r="2362" spans="1:24" x14ac:dyDescent="0.25">
      <c r="A2362" s="201"/>
      <c r="B2362" s="119"/>
      <c r="C2362" s="119"/>
      <c r="D2362" s="201"/>
      <c r="E2362" s="119"/>
      <c r="F2362" s="248"/>
      <c r="G2362" s="119"/>
      <c r="H2362" s="119"/>
      <c r="I2362" s="119"/>
      <c r="J2362" s="119"/>
      <c r="K2362" s="119"/>
      <c r="L2362" s="119"/>
      <c r="M2362" s="119"/>
      <c r="N2362" s="119"/>
      <c r="O2362" s="119"/>
      <c r="P2362" s="119"/>
      <c r="Q2362" s="119"/>
      <c r="R2362" s="119"/>
      <c r="S2362" s="119"/>
      <c r="T2362" s="119"/>
      <c r="U2362" s="119"/>
      <c r="V2362" s="119"/>
      <c r="W2362" s="119"/>
      <c r="X2362" s="119"/>
    </row>
    <row r="2363" spans="1:24" x14ac:dyDescent="0.25">
      <c r="A2363" s="201"/>
      <c r="B2363" s="119"/>
      <c r="C2363" s="119"/>
      <c r="D2363" s="201"/>
      <c r="E2363" s="119"/>
      <c r="F2363" s="248"/>
      <c r="G2363" s="119"/>
      <c r="H2363" s="119"/>
      <c r="I2363" s="119"/>
      <c r="J2363" s="119"/>
      <c r="K2363" s="119"/>
      <c r="L2363" s="119"/>
      <c r="M2363" s="119"/>
      <c r="N2363" s="119"/>
      <c r="O2363" s="119"/>
      <c r="P2363" s="119"/>
      <c r="Q2363" s="119"/>
      <c r="R2363" s="119"/>
      <c r="S2363" s="119"/>
      <c r="T2363" s="119"/>
      <c r="U2363" s="119"/>
      <c r="V2363" s="119"/>
      <c r="W2363" s="119"/>
      <c r="X2363" s="119"/>
    </row>
    <row r="2364" spans="1:24" x14ac:dyDescent="0.25">
      <c r="A2364" s="201"/>
      <c r="B2364" s="119"/>
      <c r="C2364" s="119"/>
      <c r="D2364" s="201"/>
      <c r="E2364" s="119"/>
      <c r="F2364" s="248"/>
      <c r="G2364" s="119"/>
      <c r="H2364" s="119"/>
      <c r="I2364" s="119"/>
      <c r="J2364" s="119"/>
      <c r="K2364" s="119"/>
      <c r="L2364" s="119"/>
      <c r="M2364" s="119"/>
      <c r="N2364" s="119"/>
      <c r="O2364" s="119"/>
      <c r="P2364" s="119"/>
      <c r="Q2364" s="119"/>
      <c r="R2364" s="119"/>
      <c r="S2364" s="119"/>
      <c r="T2364" s="119"/>
      <c r="U2364" s="119"/>
      <c r="V2364" s="119"/>
      <c r="W2364" s="119"/>
      <c r="X2364" s="119"/>
    </row>
    <row r="2365" spans="1:24" x14ac:dyDescent="0.25">
      <c r="A2365" s="201"/>
      <c r="B2365" s="119"/>
      <c r="C2365" s="119"/>
      <c r="D2365" s="201"/>
      <c r="E2365" s="119"/>
      <c r="F2365" s="248"/>
      <c r="G2365" s="119"/>
      <c r="H2365" s="119"/>
      <c r="I2365" s="119"/>
      <c r="J2365" s="119"/>
      <c r="K2365" s="119"/>
      <c r="L2365" s="119"/>
      <c r="M2365" s="119"/>
      <c r="N2365" s="119"/>
      <c r="O2365" s="119"/>
      <c r="P2365" s="119"/>
      <c r="Q2365" s="119"/>
      <c r="R2365" s="119"/>
      <c r="S2365" s="119"/>
      <c r="T2365" s="119"/>
      <c r="U2365" s="119"/>
      <c r="V2365" s="119"/>
      <c r="W2365" s="119"/>
      <c r="X2365" s="119"/>
    </row>
    <row r="2366" spans="1:24" x14ac:dyDescent="0.25">
      <c r="A2366" s="201"/>
      <c r="B2366" s="119"/>
      <c r="C2366" s="119"/>
      <c r="D2366" s="201"/>
      <c r="E2366" s="119"/>
      <c r="F2366" s="248"/>
      <c r="G2366" s="119"/>
      <c r="H2366" s="119"/>
      <c r="I2366" s="119"/>
      <c r="J2366" s="119"/>
      <c r="K2366" s="119"/>
      <c r="L2366" s="119"/>
      <c r="M2366" s="119"/>
      <c r="N2366" s="119"/>
      <c r="O2366" s="119"/>
      <c r="P2366" s="119"/>
      <c r="Q2366" s="119"/>
      <c r="R2366" s="119"/>
      <c r="S2366" s="119"/>
      <c r="T2366" s="119"/>
      <c r="U2366" s="119"/>
      <c r="V2366" s="119"/>
      <c r="W2366" s="119"/>
      <c r="X2366" s="119"/>
    </row>
    <row r="2367" spans="1:24" x14ac:dyDescent="0.25">
      <c r="A2367" s="201"/>
      <c r="B2367" s="119"/>
      <c r="C2367" s="119"/>
      <c r="D2367" s="201"/>
      <c r="E2367" s="119"/>
      <c r="F2367" s="248"/>
      <c r="G2367" s="119"/>
      <c r="H2367" s="119"/>
      <c r="I2367" s="119"/>
      <c r="J2367" s="119"/>
      <c r="K2367" s="119"/>
      <c r="L2367" s="119"/>
      <c r="M2367" s="119"/>
      <c r="N2367" s="119"/>
      <c r="O2367" s="119"/>
      <c r="P2367" s="119"/>
      <c r="Q2367" s="119"/>
      <c r="R2367" s="119"/>
      <c r="S2367" s="119"/>
      <c r="T2367" s="119"/>
      <c r="U2367" s="119"/>
      <c r="V2367" s="119"/>
      <c r="W2367" s="119"/>
      <c r="X2367" s="119"/>
    </row>
    <row r="2368" spans="1:24" x14ac:dyDescent="0.25">
      <c r="A2368" s="201"/>
      <c r="B2368" s="119"/>
      <c r="C2368" s="119"/>
      <c r="D2368" s="201"/>
      <c r="E2368" s="119"/>
      <c r="F2368" s="248"/>
      <c r="G2368" s="119"/>
      <c r="H2368" s="119"/>
      <c r="I2368" s="119"/>
      <c r="J2368" s="119"/>
      <c r="K2368" s="119"/>
      <c r="L2368" s="119"/>
      <c r="M2368" s="119"/>
      <c r="N2368" s="119"/>
      <c r="O2368" s="119"/>
      <c r="P2368" s="119"/>
      <c r="Q2368" s="119"/>
      <c r="R2368" s="119"/>
      <c r="S2368" s="119"/>
      <c r="T2368" s="119"/>
      <c r="U2368" s="119"/>
      <c r="V2368" s="119"/>
      <c r="W2368" s="119"/>
      <c r="X2368" s="119"/>
    </row>
    <row r="2369" spans="1:24" x14ac:dyDescent="0.25">
      <c r="A2369" s="201"/>
      <c r="B2369" s="119"/>
      <c r="C2369" s="119"/>
      <c r="D2369" s="201"/>
      <c r="E2369" s="119"/>
      <c r="F2369" s="248"/>
      <c r="G2369" s="119"/>
      <c r="H2369" s="119"/>
      <c r="I2369" s="119"/>
      <c r="J2369" s="119"/>
      <c r="K2369" s="119"/>
      <c r="L2369" s="119"/>
      <c r="M2369" s="119"/>
      <c r="N2369" s="119"/>
      <c r="O2369" s="119"/>
      <c r="P2369" s="119"/>
      <c r="Q2369" s="119"/>
      <c r="R2369" s="119"/>
      <c r="S2369" s="119"/>
      <c r="T2369" s="119"/>
      <c r="U2369" s="119"/>
      <c r="V2369" s="119"/>
      <c r="W2369" s="119"/>
      <c r="X2369" s="119"/>
    </row>
    <row r="2370" spans="1:24" x14ac:dyDescent="0.25">
      <c r="A2370" s="201"/>
      <c r="B2370" s="119"/>
      <c r="C2370" s="119"/>
      <c r="D2370" s="201"/>
      <c r="E2370" s="119"/>
      <c r="F2370" s="248"/>
      <c r="G2370" s="119"/>
      <c r="H2370" s="119"/>
      <c r="I2370" s="119"/>
      <c r="J2370" s="119"/>
      <c r="K2370" s="119"/>
      <c r="L2370" s="119"/>
      <c r="M2370" s="119"/>
      <c r="N2370" s="119"/>
      <c r="O2370" s="119"/>
      <c r="P2370" s="119"/>
      <c r="Q2370" s="119"/>
      <c r="R2370" s="119"/>
      <c r="S2370" s="119"/>
      <c r="T2370" s="119"/>
      <c r="U2370" s="119"/>
      <c r="V2370" s="119"/>
      <c r="W2370" s="119"/>
      <c r="X2370" s="119"/>
    </row>
    <row r="2371" spans="1:24" x14ac:dyDescent="0.25">
      <c r="A2371" s="201"/>
      <c r="B2371" s="119"/>
      <c r="C2371" s="119"/>
      <c r="D2371" s="201"/>
      <c r="E2371" s="119"/>
      <c r="F2371" s="248"/>
      <c r="G2371" s="119"/>
      <c r="H2371" s="119"/>
      <c r="I2371" s="119"/>
      <c r="J2371" s="119"/>
      <c r="K2371" s="119"/>
      <c r="L2371" s="119"/>
      <c r="M2371" s="119"/>
      <c r="N2371" s="119"/>
      <c r="O2371" s="119"/>
      <c r="P2371" s="119"/>
      <c r="Q2371" s="119"/>
      <c r="R2371" s="119"/>
      <c r="S2371" s="119"/>
      <c r="T2371" s="119"/>
      <c r="U2371" s="119"/>
      <c r="V2371" s="119"/>
      <c r="W2371" s="119"/>
      <c r="X2371" s="119"/>
    </row>
    <row r="2372" spans="1:24" x14ac:dyDescent="0.25">
      <c r="A2372" s="201"/>
      <c r="B2372" s="119"/>
      <c r="C2372" s="119"/>
      <c r="D2372" s="201"/>
      <c r="E2372" s="119"/>
      <c r="F2372" s="248"/>
      <c r="G2372" s="119"/>
      <c r="H2372" s="119"/>
      <c r="I2372" s="119"/>
      <c r="J2372" s="119"/>
      <c r="K2372" s="119"/>
      <c r="L2372" s="119"/>
      <c r="M2372" s="119"/>
      <c r="N2372" s="119"/>
      <c r="O2372" s="119"/>
      <c r="P2372" s="119"/>
      <c r="Q2372" s="119"/>
      <c r="R2372" s="119"/>
      <c r="S2372" s="119"/>
      <c r="T2372" s="119"/>
      <c r="U2372" s="119"/>
      <c r="V2372" s="119"/>
      <c r="W2372" s="119"/>
      <c r="X2372" s="119"/>
    </row>
    <row r="2373" spans="1:24" x14ac:dyDescent="0.25">
      <c r="A2373" s="201"/>
      <c r="B2373" s="119"/>
      <c r="C2373" s="119"/>
      <c r="D2373" s="201"/>
      <c r="E2373" s="119"/>
      <c r="F2373" s="248"/>
      <c r="G2373" s="119"/>
      <c r="H2373" s="119"/>
      <c r="I2373" s="119"/>
      <c r="J2373" s="119"/>
      <c r="K2373" s="119"/>
      <c r="L2373" s="119"/>
      <c r="M2373" s="119"/>
      <c r="N2373" s="119"/>
      <c r="O2373" s="119"/>
      <c r="P2373" s="119"/>
      <c r="Q2373" s="119"/>
      <c r="R2373" s="119"/>
      <c r="S2373" s="119"/>
      <c r="T2373" s="119"/>
      <c r="U2373" s="119"/>
      <c r="V2373" s="119"/>
      <c r="W2373" s="119"/>
      <c r="X2373" s="119"/>
    </row>
    <row r="2374" spans="1:24" x14ac:dyDescent="0.25">
      <c r="A2374" s="201"/>
      <c r="B2374" s="119"/>
      <c r="C2374" s="119"/>
      <c r="D2374" s="201"/>
      <c r="E2374" s="119"/>
      <c r="F2374" s="248"/>
      <c r="G2374" s="119"/>
      <c r="H2374" s="119"/>
      <c r="I2374" s="119"/>
      <c r="J2374" s="119"/>
      <c r="K2374" s="119"/>
      <c r="L2374" s="119"/>
      <c r="M2374" s="119"/>
      <c r="N2374" s="119"/>
      <c r="O2374" s="119"/>
      <c r="P2374" s="119"/>
      <c r="Q2374" s="119"/>
      <c r="R2374" s="119"/>
      <c r="S2374" s="119"/>
      <c r="T2374" s="119"/>
      <c r="U2374" s="119"/>
      <c r="V2374" s="119"/>
      <c r="W2374" s="119"/>
      <c r="X2374" s="119"/>
    </row>
    <row r="2375" spans="1:24" x14ac:dyDescent="0.25">
      <c r="A2375" s="201"/>
      <c r="B2375" s="119"/>
      <c r="C2375" s="119"/>
      <c r="D2375" s="201"/>
      <c r="E2375" s="119"/>
      <c r="F2375" s="248"/>
      <c r="G2375" s="119"/>
      <c r="H2375" s="119"/>
      <c r="I2375" s="119"/>
      <c r="J2375" s="119"/>
      <c r="K2375" s="119"/>
      <c r="L2375" s="119"/>
      <c r="M2375" s="119"/>
      <c r="N2375" s="119"/>
      <c r="O2375" s="119"/>
      <c r="P2375" s="119"/>
      <c r="Q2375" s="119"/>
      <c r="R2375" s="119"/>
      <c r="S2375" s="119"/>
      <c r="T2375" s="119"/>
      <c r="U2375" s="119"/>
      <c r="V2375" s="119"/>
      <c r="W2375" s="119"/>
      <c r="X2375" s="119"/>
    </row>
    <row r="2376" spans="1:24" x14ac:dyDescent="0.25">
      <c r="A2376" s="201"/>
      <c r="B2376" s="119"/>
      <c r="C2376" s="119"/>
      <c r="D2376" s="201"/>
      <c r="E2376" s="119"/>
      <c r="F2376" s="248"/>
      <c r="G2376" s="119"/>
      <c r="H2376" s="119"/>
      <c r="I2376" s="119"/>
      <c r="J2376" s="119"/>
      <c r="K2376" s="119"/>
      <c r="L2376" s="119"/>
      <c r="M2376" s="119"/>
      <c r="N2376" s="119"/>
      <c r="O2376" s="119"/>
      <c r="P2376" s="119"/>
      <c r="Q2376" s="119"/>
      <c r="R2376" s="119"/>
      <c r="S2376" s="119"/>
      <c r="T2376" s="119"/>
      <c r="U2376" s="119"/>
      <c r="V2376" s="119"/>
      <c r="W2376" s="119"/>
      <c r="X2376" s="119"/>
    </row>
    <row r="2377" spans="1:24" x14ac:dyDescent="0.25">
      <c r="A2377" s="201"/>
      <c r="B2377" s="119"/>
      <c r="C2377" s="119"/>
      <c r="D2377" s="201"/>
      <c r="E2377" s="119"/>
      <c r="F2377" s="248"/>
      <c r="G2377" s="119"/>
      <c r="H2377" s="119"/>
      <c r="I2377" s="119"/>
      <c r="J2377" s="119"/>
      <c r="K2377" s="119"/>
      <c r="L2377" s="119"/>
      <c r="M2377" s="119"/>
      <c r="N2377" s="119"/>
      <c r="O2377" s="119"/>
      <c r="P2377" s="119"/>
      <c r="Q2377" s="119"/>
      <c r="R2377" s="119"/>
      <c r="S2377" s="119"/>
      <c r="T2377" s="119"/>
      <c r="U2377" s="119"/>
      <c r="V2377" s="119"/>
      <c r="W2377" s="119"/>
      <c r="X2377" s="119"/>
    </row>
    <row r="2378" spans="1:24" x14ac:dyDescent="0.25">
      <c r="A2378" s="201"/>
      <c r="B2378" s="119"/>
      <c r="C2378" s="119"/>
      <c r="D2378" s="201"/>
      <c r="E2378" s="119"/>
      <c r="F2378" s="248"/>
      <c r="G2378" s="119"/>
      <c r="H2378" s="119"/>
      <c r="I2378" s="119"/>
      <c r="J2378" s="119"/>
      <c r="K2378" s="119"/>
      <c r="L2378" s="119"/>
      <c r="M2378" s="119"/>
      <c r="N2378" s="119"/>
      <c r="O2378" s="119"/>
      <c r="P2378" s="119"/>
      <c r="Q2378" s="119"/>
      <c r="R2378" s="119"/>
      <c r="S2378" s="119"/>
      <c r="T2378" s="119"/>
      <c r="U2378" s="119"/>
      <c r="V2378" s="119"/>
      <c r="W2378" s="119"/>
      <c r="X2378" s="119"/>
    </row>
    <row r="2379" spans="1:24" x14ac:dyDescent="0.25">
      <c r="A2379" s="201"/>
      <c r="B2379" s="119"/>
      <c r="C2379" s="119"/>
      <c r="D2379" s="201"/>
      <c r="E2379" s="119"/>
      <c r="F2379" s="248"/>
      <c r="G2379" s="119"/>
      <c r="H2379" s="119"/>
      <c r="I2379" s="119"/>
      <c r="J2379" s="119"/>
      <c r="K2379" s="119"/>
      <c r="L2379" s="119"/>
      <c r="M2379" s="119"/>
      <c r="N2379" s="119"/>
      <c r="O2379" s="119"/>
      <c r="P2379" s="119"/>
      <c r="Q2379" s="119"/>
      <c r="R2379" s="119"/>
      <c r="S2379" s="119"/>
      <c r="T2379" s="119"/>
      <c r="U2379" s="119"/>
      <c r="V2379" s="119"/>
      <c r="W2379" s="119"/>
      <c r="X2379" s="119"/>
    </row>
    <row r="2380" spans="1:24" x14ac:dyDescent="0.25">
      <c r="A2380" s="201"/>
      <c r="B2380" s="119"/>
      <c r="C2380" s="119"/>
      <c r="D2380" s="201"/>
      <c r="E2380" s="119"/>
      <c r="F2380" s="248"/>
      <c r="G2380" s="119"/>
      <c r="H2380" s="119"/>
      <c r="I2380" s="119"/>
      <c r="J2380" s="119"/>
      <c r="K2380" s="119"/>
      <c r="L2380" s="119"/>
      <c r="M2380" s="119"/>
      <c r="N2380" s="119"/>
      <c r="O2380" s="119"/>
      <c r="P2380" s="119"/>
      <c r="Q2380" s="119"/>
      <c r="R2380" s="119"/>
      <c r="S2380" s="119"/>
      <c r="T2380" s="119"/>
      <c r="U2380" s="119"/>
      <c r="V2380" s="119"/>
      <c r="W2380" s="119"/>
      <c r="X2380" s="119"/>
    </row>
    <row r="2381" spans="1:24" x14ac:dyDescent="0.25">
      <c r="A2381" s="201"/>
      <c r="B2381" s="119"/>
      <c r="C2381" s="119"/>
      <c r="D2381" s="201"/>
      <c r="E2381" s="119"/>
      <c r="F2381" s="248"/>
      <c r="G2381" s="119"/>
      <c r="H2381" s="119"/>
      <c r="I2381" s="119"/>
      <c r="J2381" s="119"/>
      <c r="K2381" s="119"/>
      <c r="L2381" s="119"/>
      <c r="M2381" s="119"/>
      <c r="N2381" s="119"/>
      <c r="O2381" s="119"/>
      <c r="P2381" s="119"/>
      <c r="Q2381" s="119"/>
      <c r="R2381" s="119"/>
      <c r="S2381" s="119"/>
      <c r="T2381" s="119"/>
      <c r="U2381" s="119"/>
      <c r="V2381" s="119"/>
      <c r="W2381" s="119"/>
      <c r="X2381" s="119"/>
    </row>
    <row r="2382" spans="1:24" x14ac:dyDescent="0.25">
      <c r="A2382" s="201"/>
      <c r="B2382" s="119"/>
      <c r="C2382" s="119"/>
      <c r="D2382" s="201"/>
      <c r="E2382" s="119"/>
      <c r="F2382" s="248"/>
      <c r="G2382" s="119"/>
      <c r="H2382" s="119"/>
      <c r="I2382" s="119"/>
      <c r="J2382" s="119"/>
      <c r="K2382" s="119"/>
      <c r="L2382" s="119"/>
      <c r="M2382" s="119"/>
      <c r="N2382" s="119"/>
      <c r="O2382" s="119"/>
      <c r="P2382" s="119"/>
      <c r="Q2382" s="119"/>
      <c r="R2382" s="119"/>
      <c r="S2382" s="119"/>
      <c r="T2382" s="119"/>
      <c r="U2382" s="119"/>
      <c r="V2382" s="119"/>
      <c r="W2382" s="119"/>
      <c r="X2382" s="119"/>
    </row>
    <row r="2383" spans="1:24" x14ac:dyDescent="0.25">
      <c r="A2383" s="201"/>
      <c r="B2383" s="119"/>
      <c r="C2383" s="119"/>
      <c r="D2383" s="201"/>
      <c r="E2383" s="119"/>
      <c r="F2383" s="248"/>
      <c r="G2383" s="119"/>
      <c r="H2383" s="119"/>
      <c r="I2383" s="119"/>
      <c r="J2383" s="119"/>
      <c r="K2383" s="119"/>
      <c r="L2383" s="119"/>
      <c r="M2383" s="119"/>
      <c r="N2383" s="119"/>
      <c r="O2383" s="119"/>
      <c r="P2383" s="119"/>
      <c r="Q2383" s="119"/>
      <c r="R2383" s="119"/>
      <c r="S2383" s="119"/>
      <c r="T2383" s="119"/>
      <c r="U2383" s="119"/>
      <c r="V2383" s="119"/>
      <c r="W2383" s="119"/>
      <c r="X2383" s="119"/>
    </row>
    <row r="2384" spans="1:24" x14ac:dyDescent="0.25">
      <c r="A2384" s="201"/>
      <c r="B2384" s="119"/>
      <c r="C2384" s="119"/>
      <c r="D2384" s="201"/>
      <c r="E2384" s="119"/>
      <c r="F2384" s="248"/>
      <c r="G2384" s="119"/>
      <c r="H2384" s="119"/>
      <c r="I2384" s="119"/>
      <c r="J2384" s="119"/>
      <c r="K2384" s="119"/>
      <c r="L2384" s="119"/>
      <c r="M2384" s="119"/>
      <c r="N2384" s="119"/>
      <c r="O2384" s="119"/>
      <c r="P2384" s="119"/>
      <c r="Q2384" s="119"/>
      <c r="R2384" s="119"/>
      <c r="S2384" s="119"/>
      <c r="T2384" s="119"/>
      <c r="U2384" s="119"/>
      <c r="V2384" s="119"/>
      <c r="W2384" s="119"/>
      <c r="X2384" s="119"/>
    </row>
    <row r="2385" spans="1:24" x14ac:dyDescent="0.25">
      <c r="A2385" s="201"/>
      <c r="B2385" s="119"/>
      <c r="C2385" s="119"/>
      <c r="D2385" s="201"/>
      <c r="E2385" s="119"/>
      <c r="F2385" s="248"/>
      <c r="G2385" s="119"/>
      <c r="H2385" s="119"/>
      <c r="I2385" s="119"/>
      <c r="J2385" s="119"/>
      <c r="K2385" s="119"/>
      <c r="L2385" s="119"/>
      <c r="M2385" s="119"/>
      <c r="N2385" s="119"/>
      <c r="O2385" s="119"/>
      <c r="P2385" s="119"/>
      <c r="Q2385" s="119"/>
      <c r="R2385" s="119"/>
      <c r="S2385" s="119"/>
      <c r="T2385" s="119"/>
      <c r="U2385" s="119"/>
      <c r="V2385" s="119"/>
      <c r="W2385" s="119"/>
      <c r="X2385" s="119"/>
    </row>
    <row r="2386" spans="1:24" x14ac:dyDescent="0.25">
      <c r="A2386" s="201"/>
      <c r="B2386" s="119"/>
      <c r="C2386" s="119"/>
      <c r="D2386" s="201"/>
      <c r="E2386" s="119"/>
      <c r="F2386" s="248"/>
      <c r="G2386" s="119"/>
      <c r="H2386" s="119"/>
      <c r="I2386" s="119"/>
      <c r="J2386" s="119"/>
      <c r="K2386" s="119"/>
      <c r="L2386" s="119"/>
      <c r="M2386" s="119"/>
      <c r="N2386" s="119"/>
      <c r="O2386" s="119"/>
      <c r="P2386" s="119"/>
      <c r="Q2386" s="119"/>
      <c r="R2386" s="119"/>
      <c r="S2386" s="119"/>
      <c r="T2386" s="119"/>
      <c r="U2386" s="119"/>
      <c r="V2386" s="119"/>
      <c r="W2386" s="119"/>
      <c r="X2386" s="119"/>
    </row>
    <row r="2387" spans="1:24" x14ac:dyDescent="0.25">
      <c r="A2387" s="201"/>
      <c r="B2387" s="119"/>
      <c r="C2387" s="119"/>
      <c r="D2387" s="201"/>
      <c r="E2387" s="119"/>
      <c r="F2387" s="248"/>
      <c r="G2387" s="119"/>
      <c r="H2387" s="119"/>
      <c r="I2387" s="119"/>
      <c r="J2387" s="119"/>
      <c r="K2387" s="119"/>
      <c r="L2387" s="119"/>
      <c r="M2387" s="119"/>
      <c r="N2387" s="119"/>
      <c r="O2387" s="119"/>
      <c r="P2387" s="119"/>
      <c r="Q2387" s="119"/>
      <c r="R2387" s="119"/>
      <c r="S2387" s="119"/>
      <c r="T2387" s="119"/>
      <c r="U2387" s="119"/>
      <c r="V2387" s="119"/>
      <c r="W2387" s="119"/>
      <c r="X2387" s="119"/>
    </row>
    <row r="2388" spans="1:24" x14ac:dyDescent="0.25">
      <c r="A2388" s="201"/>
      <c r="B2388" s="119"/>
      <c r="C2388" s="119"/>
      <c r="D2388" s="201"/>
      <c r="E2388" s="119"/>
      <c r="F2388" s="248"/>
      <c r="G2388" s="119"/>
      <c r="H2388" s="119"/>
      <c r="I2388" s="119"/>
      <c r="J2388" s="119"/>
      <c r="K2388" s="119"/>
      <c r="L2388" s="119"/>
      <c r="M2388" s="119"/>
      <c r="N2388" s="119"/>
      <c r="O2388" s="119"/>
      <c r="P2388" s="119"/>
      <c r="Q2388" s="119"/>
      <c r="R2388" s="119"/>
      <c r="S2388" s="119"/>
      <c r="T2388" s="119"/>
      <c r="U2388" s="119"/>
      <c r="V2388" s="119"/>
      <c r="W2388" s="119"/>
      <c r="X2388" s="119"/>
    </row>
    <row r="2389" spans="1:24" x14ac:dyDescent="0.25">
      <c r="A2389" s="201"/>
      <c r="B2389" s="119"/>
      <c r="C2389" s="119"/>
      <c r="D2389" s="201"/>
      <c r="E2389" s="119"/>
      <c r="F2389" s="248"/>
      <c r="G2389" s="119"/>
      <c r="H2389" s="119"/>
      <c r="I2389" s="119"/>
      <c r="J2389" s="119"/>
      <c r="K2389" s="119"/>
      <c r="L2389" s="119"/>
      <c r="M2389" s="119"/>
      <c r="N2389" s="119"/>
      <c r="O2389" s="119"/>
      <c r="P2389" s="119"/>
      <c r="Q2389" s="119"/>
      <c r="R2389" s="119"/>
      <c r="S2389" s="119"/>
      <c r="T2389" s="119"/>
      <c r="U2389" s="119"/>
      <c r="V2389" s="119"/>
      <c r="W2389" s="119"/>
      <c r="X2389" s="119"/>
    </row>
    <row r="2390" spans="1:24" x14ac:dyDescent="0.25">
      <c r="A2390" s="201"/>
      <c r="B2390" s="119"/>
      <c r="C2390" s="119"/>
      <c r="D2390" s="201"/>
      <c r="E2390" s="119"/>
      <c r="F2390" s="248"/>
      <c r="G2390" s="119"/>
      <c r="H2390" s="119"/>
      <c r="I2390" s="119"/>
      <c r="J2390" s="119"/>
      <c r="K2390" s="119"/>
      <c r="L2390" s="119"/>
      <c r="M2390" s="119"/>
      <c r="N2390" s="119"/>
      <c r="O2390" s="119"/>
      <c r="P2390" s="119"/>
      <c r="Q2390" s="119"/>
      <c r="R2390" s="119"/>
      <c r="S2390" s="119"/>
      <c r="T2390" s="119"/>
      <c r="U2390" s="119"/>
      <c r="V2390" s="119"/>
      <c r="W2390" s="119"/>
      <c r="X2390" s="119"/>
    </row>
    <row r="2391" spans="1:24" x14ac:dyDescent="0.25">
      <c r="A2391" s="201"/>
      <c r="B2391" s="119"/>
      <c r="C2391" s="119"/>
      <c r="D2391" s="201"/>
      <c r="E2391" s="119"/>
      <c r="F2391" s="248"/>
      <c r="G2391" s="119"/>
      <c r="H2391" s="119"/>
      <c r="I2391" s="119"/>
      <c r="J2391" s="119"/>
      <c r="K2391" s="119"/>
      <c r="L2391" s="119"/>
      <c r="M2391" s="119"/>
      <c r="N2391" s="119"/>
      <c r="O2391" s="119"/>
      <c r="P2391" s="119"/>
      <c r="Q2391" s="119"/>
      <c r="R2391" s="119"/>
      <c r="S2391" s="119"/>
      <c r="T2391" s="119"/>
      <c r="U2391" s="119"/>
      <c r="V2391" s="119"/>
      <c r="W2391" s="119"/>
      <c r="X2391" s="119"/>
    </row>
    <row r="2392" spans="1:24" x14ac:dyDescent="0.25">
      <c r="A2392" s="201"/>
      <c r="B2392" s="119"/>
      <c r="C2392" s="119"/>
      <c r="D2392" s="201"/>
      <c r="E2392" s="119"/>
      <c r="F2392" s="248"/>
      <c r="G2392" s="119"/>
      <c r="H2392" s="119"/>
      <c r="I2392" s="119"/>
      <c r="J2392" s="119"/>
      <c r="K2392" s="119"/>
      <c r="L2392" s="119"/>
      <c r="M2392" s="119"/>
      <c r="N2392" s="119"/>
      <c r="O2392" s="119"/>
      <c r="P2392" s="119"/>
      <c r="Q2392" s="119"/>
      <c r="R2392" s="119"/>
      <c r="S2392" s="119"/>
      <c r="T2392" s="119"/>
      <c r="U2392" s="119"/>
      <c r="V2392" s="119"/>
      <c r="W2392" s="119"/>
      <c r="X2392" s="119"/>
    </row>
    <row r="2393" spans="1:24" x14ac:dyDescent="0.25">
      <c r="A2393" s="201"/>
      <c r="B2393" s="119"/>
      <c r="C2393" s="119"/>
      <c r="D2393" s="201"/>
      <c r="E2393" s="119"/>
      <c r="F2393" s="248"/>
      <c r="G2393" s="119"/>
      <c r="H2393" s="119"/>
      <c r="I2393" s="119"/>
      <c r="J2393" s="119"/>
      <c r="K2393" s="119"/>
      <c r="L2393" s="119"/>
      <c r="M2393" s="119"/>
      <c r="N2393" s="119"/>
      <c r="O2393" s="119"/>
      <c r="P2393" s="119"/>
      <c r="Q2393" s="119"/>
      <c r="R2393" s="119"/>
      <c r="S2393" s="119"/>
      <c r="T2393" s="119"/>
      <c r="U2393" s="119"/>
      <c r="V2393" s="119"/>
      <c r="W2393" s="119"/>
      <c r="X2393" s="119"/>
    </row>
    <row r="2394" spans="1:24" x14ac:dyDescent="0.25">
      <c r="A2394" s="201"/>
      <c r="B2394" s="119"/>
      <c r="C2394" s="119"/>
      <c r="D2394" s="201"/>
      <c r="E2394" s="119"/>
      <c r="F2394" s="248"/>
      <c r="G2394" s="119"/>
      <c r="H2394" s="119"/>
      <c r="I2394" s="119"/>
      <c r="J2394" s="119"/>
      <c r="K2394" s="119"/>
      <c r="L2394" s="119"/>
      <c r="M2394" s="119"/>
      <c r="N2394" s="119"/>
      <c r="O2394" s="119"/>
      <c r="P2394" s="119"/>
      <c r="Q2394" s="119"/>
      <c r="R2394" s="119"/>
      <c r="S2394" s="119"/>
      <c r="T2394" s="119"/>
      <c r="U2394" s="119"/>
      <c r="V2394" s="119"/>
      <c r="W2394" s="119"/>
      <c r="X2394" s="119"/>
    </row>
    <row r="2395" spans="1:24" x14ac:dyDescent="0.25">
      <c r="A2395" s="201"/>
      <c r="B2395" s="119"/>
      <c r="C2395" s="119"/>
      <c r="D2395" s="201"/>
      <c r="E2395" s="119"/>
      <c r="F2395" s="248"/>
      <c r="G2395" s="119"/>
      <c r="H2395" s="119"/>
      <c r="I2395" s="119"/>
      <c r="J2395" s="119"/>
      <c r="K2395" s="119"/>
      <c r="L2395" s="119"/>
      <c r="M2395" s="119"/>
      <c r="N2395" s="119"/>
      <c r="O2395" s="119"/>
      <c r="P2395" s="119"/>
      <c r="Q2395" s="119"/>
      <c r="R2395" s="119"/>
      <c r="S2395" s="119"/>
      <c r="T2395" s="119"/>
      <c r="U2395" s="119"/>
      <c r="V2395" s="119"/>
      <c r="W2395" s="119"/>
      <c r="X2395" s="119"/>
    </row>
    <row r="2396" spans="1:24" x14ac:dyDescent="0.25">
      <c r="A2396" s="201"/>
      <c r="B2396" s="119"/>
      <c r="C2396" s="119"/>
      <c r="D2396" s="201"/>
      <c r="E2396" s="119"/>
      <c r="F2396" s="248"/>
      <c r="G2396" s="119"/>
      <c r="H2396" s="119"/>
      <c r="I2396" s="119"/>
      <c r="J2396" s="119"/>
      <c r="K2396" s="119"/>
      <c r="L2396" s="119"/>
      <c r="M2396" s="119"/>
      <c r="N2396" s="119"/>
      <c r="O2396" s="119"/>
      <c r="P2396" s="119"/>
      <c r="Q2396" s="119"/>
      <c r="R2396" s="119"/>
      <c r="S2396" s="119"/>
      <c r="T2396" s="119"/>
      <c r="U2396" s="119"/>
      <c r="V2396" s="119"/>
      <c r="W2396" s="119"/>
      <c r="X2396" s="119"/>
    </row>
    <row r="2397" spans="1:24" x14ac:dyDescent="0.25">
      <c r="A2397" s="201"/>
      <c r="B2397" s="119"/>
      <c r="C2397" s="119"/>
      <c r="D2397" s="201"/>
      <c r="E2397" s="119"/>
      <c r="F2397" s="248"/>
      <c r="G2397" s="119"/>
      <c r="H2397" s="119"/>
      <c r="I2397" s="119"/>
      <c r="J2397" s="119"/>
      <c r="K2397" s="119"/>
      <c r="L2397" s="119"/>
      <c r="M2397" s="119"/>
      <c r="N2397" s="119"/>
      <c r="O2397" s="119"/>
      <c r="P2397" s="119"/>
      <c r="Q2397" s="119"/>
      <c r="R2397" s="119"/>
      <c r="S2397" s="119"/>
      <c r="T2397" s="119"/>
      <c r="U2397" s="119"/>
      <c r="V2397" s="119"/>
      <c r="W2397" s="119"/>
      <c r="X2397" s="119"/>
    </row>
    <row r="2398" spans="1:24" x14ac:dyDescent="0.25">
      <c r="A2398" s="201"/>
      <c r="B2398" s="119"/>
      <c r="C2398" s="119"/>
      <c r="D2398" s="201"/>
      <c r="E2398" s="119"/>
      <c r="F2398" s="248"/>
      <c r="G2398" s="119"/>
      <c r="H2398" s="119"/>
      <c r="I2398" s="119"/>
      <c r="J2398" s="119"/>
      <c r="K2398" s="119"/>
      <c r="L2398" s="119"/>
      <c r="M2398" s="119"/>
      <c r="N2398" s="119"/>
      <c r="O2398" s="119"/>
      <c r="P2398" s="119"/>
      <c r="Q2398" s="119"/>
      <c r="R2398" s="119"/>
      <c r="S2398" s="119"/>
      <c r="T2398" s="119"/>
      <c r="U2398" s="119"/>
      <c r="V2398" s="119"/>
      <c r="W2398" s="119"/>
      <c r="X2398" s="119"/>
    </row>
    <row r="2399" spans="1:24" x14ac:dyDescent="0.25">
      <c r="A2399" s="201"/>
      <c r="B2399" s="119"/>
      <c r="C2399" s="119"/>
      <c r="D2399" s="201"/>
      <c r="E2399" s="119"/>
      <c r="F2399" s="248"/>
      <c r="G2399" s="119"/>
      <c r="H2399" s="119"/>
      <c r="I2399" s="119"/>
      <c r="J2399" s="119"/>
      <c r="K2399" s="119"/>
      <c r="L2399" s="119"/>
      <c r="M2399" s="119"/>
      <c r="N2399" s="119"/>
      <c r="O2399" s="119"/>
      <c r="P2399" s="119"/>
      <c r="Q2399" s="119"/>
      <c r="R2399" s="119"/>
      <c r="S2399" s="119"/>
      <c r="T2399" s="119"/>
      <c r="U2399" s="119"/>
      <c r="V2399" s="119"/>
      <c r="W2399" s="119"/>
      <c r="X2399" s="119"/>
    </row>
    <row r="2400" spans="1:24" x14ac:dyDescent="0.25">
      <c r="A2400" s="201"/>
      <c r="B2400" s="119"/>
      <c r="C2400" s="119"/>
      <c r="D2400" s="201"/>
      <c r="E2400" s="119"/>
      <c r="F2400" s="248"/>
      <c r="G2400" s="119"/>
      <c r="H2400" s="119"/>
      <c r="I2400" s="119"/>
      <c r="J2400" s="119"/>
      <c r="K2400" s="119"/>
      <c r="L2400" s="119"/>
      <c r="M2400" s="119"/>
      <c r="N2400" s="119"/>
      <c r="O2400" s="119"/>
      <c r="P2400" s="119"/>
      <c r="Q2400" s="119"/>
      <c r="R2400" s="119"/>
      <c r="S2400" s="119"/>
      <c r="T2400" s="119"/>
      <c r="U2400" s="119"/>
      <c r="V2400" s="119"/>
      <c r="W2400" s="119"/>
      <c r="X2400" s="119"/>
    </row>
    <row r="2401" spans="1:24" x14ac:dyDescent="0.25">
      <c r="A2401" s="201"/>
      <c r="B2401" s="119"/>
      <c r="C2401" s="119"/>
      <c r="D2401" s="201"/>
      <c r="E2401" s="119"/>
      <c r="F2401" s="248"/>
      <c r="G2401" s="119"/>
      <c r="H2401" s="119"/>
      <c r="I2401" s="119"/>
      <c r="J2401" s="119"/>
      <c r="K2401" s="119"/>
      <c r="L2401" s="119"/>
      <c r="M2401" s="119"/>
      <c r="N2401" s="119"/>
      <c r="O2401" s="119"/>
      <c r="P2401" s="119"/>
      <c r="Q2401" s="119"/>
      <c r="R2401" s="119"/>
      <c r="S2401" s="119"/>
      <c r="T2401" s="119"/>
      <c r="U2401" s="119"/>
      <c r="V2401" s="119"/>
      <c r="W2401" s="119"/>
      <c r="X2401" s="119"/>
    </row>
    <row r="2402" spans="1:24" x14ac:dyDescent="0.25">
      <c r="A2402" s="201"/>
      <c r="B2402" s="119"/>
      <c r="C2402" s="119"/>
      <c r="D2402" s="201"/>
      <c r="E2402" s="119"/>
      <c r="F2402" s="248"/>
      <c r="G2402" s="119"/>
      <c r="H2402" s="119"/>
      <c r="I2402" s="119"/>
      <c r="J2402" s="119"/>
      <c r="K2402" s="119"/>
      <c r="L2402" s="119"/>
      <c r="M2402" s="119"/>
      <c r="N2402" s="119"/>
      <c r="O2402" s="119"/>
      <c r="P2402" s="119"/>
      <c r="Q2402" s="119"/>
      <c r="R2402" s="119"/>
      <c r="S2402" s="119"/>
      <c r="T2402" s="119"/>
      <c r="U2402" s="119"/>
      <c r="V2402" s="119"/>
      <c r="W2402" s="119"/>
      <c r="X2402" s="119"/>
    </row>
    <row r="2403" spans="1:24" x14ac:dyDescent="0.25">
      <c r="A2403" s="201"/>
      <c r="B2403" s="119"/>
      <c r="C2403" s="119"/>
      <c r="D2403" s="201"/>
      <c r="E2403" s="119"/>
      <c r="F2403" s="248"/>
      <c r="G2403" s="119"/>
      <c r="H2403" s="119"/>
      <c r="I2403" s="119"/>
      <c r="J2403" s="119"/>
      <c r="K2403" s="119"/>
      <c r="L2403" s="119"/>
      <c r="M2403" s="119"/>
      <c r="N2403" s="119"/>
      <c r="O2403" s="119"/>
      <c r="P2403" s="119"/>
      <c r="Q2403" s="119"/>
      <c r="R2403" s="119"/>
      <c r="S2403" s="119"/>
      <c r="T2403" s="119"/>
      <c r="U2403" s="119"/>
      <c r="V2403" s="119"/>
      <c r="W2403" s="119"/>
      <c r="X2403" s="119"/>
    </row>
    <row r="2404" spans="1:24" x14ac:dyDescent="0.25">
      <c r="A2404" s="201"/>
      <c r="B2404" s="119"/>
      <c r="C2404" s="119"/>
      <c r="D2404" s="201"/>
      <c r="E2404" s="119"/>
      <c r="F2404" s="248"/>
      <c r="G2404" s="119"/>
      <c r="H2404" s="119"/>
      <c r="I2404" s="119"/>
      <c r="J2404" s="119"/>
      <c r="K2404" s="119"/>
      <c r="L2404" s="119"/>
      <c r="M2404" s="119"/>
      <c r="N2404" s="119"/>
      <c r="O2404" s="119"/>
      <c r="P2404" s="119"/>
      <c r="Q2404" s="119"/>
      <c r="R2404" s="119"/>
      <c r="S2404" s="119"/>
      <c r="T2404" s="119"/>
      <c r="U2404" s="119"/>
      <c r="V2404" s="119"/>
      <c r="W2404" s="119"/>
      <c r="X2404" s="119"/>
    </row>
    <row r="2405" spans="1:24" x14ac:dyDescent="0.25">
      <c r="A2405" s="201"/>
      <c r="B2405" s="119"/>
      <c r="C2405" s="119"/>
      <c r="D2405" s="201"/>
      <c r="E2405" s="119"/>
      <c r="F2405" s="248"/>
      <c r="G2405" s="119"/>
      <c r="H2405" s="119"/>
      <c r="I2405" s="119"/>
      <c r="J2405" s="119"/>
      <c r="K2405" s="119"/>
      <c r="L2405" s="119"/>
      <c r="M2405" s="119"/>
      <c r="N2405" s="119"/>
      <c r="O2405" s="119"/>
      <c r="P2405" s="119"/>
      <c r="Q2405" s="119"/>
      <c r="R2405" s="119"/>
      <c r="S2405" s="119"/>
      <c r="T2405" s="119"/>
      <c r="U2405" s="119"/>
      <c r="V2405" s="119"/>
      <c r="W2405" s="119"/>
      <c r="X2405" s="119"/>
    </row>
    <row r="2406" spans="1:24" x14ac:dyDescent="0.25">
      <c r="A2406" s="201"/>
      <c r="B2406" s="119"/>
      <c r="C2406" s="119"/>
      <c r="D2406" s="201"/>
      <c r="E2406" s="119"/>
      <c r="F2406" s="248"/>
      <c r="G2406" s="119"/>
      <c r="H2406" s="119"/>
      <c r="I2406" s="119"/>
      <c r="J2406" s="119"/>
      <c r="K2406" s="119"/>
      <c r="L2406" s="119"/>
      <c r="M2406" s="119"/>
      <c r="N2406" s="119"/>
      <c r="O2406" s="119"/>
      <c r="P2406" s="119"/>
      <c r="Q2406" s="119"/>
      <c r="R2406" s="119"/>
      <c r="S2406" s="119"/>
      <c r="T2406" s="119"/>
      <c r="U2406" s="119"/>
      <c r="V2406" s="119"/>
      <c r="W2406" s="119"/>
      <c r="X2406" s="119"/>
    </row>
    <row r="2407" spans="1:24" x14ac:dyDescent="0.25">
      <c r="A2407" s="201"/>
      <c r="B2407" s="119"/>
      <c r="C2407" s="119"/>
      <c r="D2407" s="201"/>
      <c r="E2407" s="119"/>
      <c r="F2407" s="248"/>
      <c r="G2407" s="119"/>
      <c r="H2407" s="119"/>
      <c r="I2407" s="119"/>
      <c r="J2407" s="119"/>
      <c r="K2407" s="119"/>
      <c r="L2407" s="119"/>
      <c r="M2407" s="119"/>
      <c r="N2407" s="119"/>
      <c r="O2407" s="119"/>
      <c r="P2407" s="119"/>
      <c r="Q2407" s="119"/>
      <c r="R2407" s="119"/>
      <c r="S2407" s="119"/>
      <c r="T2407" s="119"/>
      <c r="U2407" s="119"/>
      <c r="V2407" s="119"/>
      <c r="W2407" s="119"/>
      <c r="X2407" s="119"/>
    </row>
    <row r="2408" spans="1:24" x14ac:dyDescent="0.25">
      <c r="A2408" s="201"/>
      <c r="B2408" s="119"/>
      <c r="C2408" s="119"/>
      <c r="D2408" s="201"/>
      <c r="E2408" s="119"/>
      <c r="F2408" s="248"/>
      <c r="G2408" s="119"/>
      <c r="H2408" s="119"/>
      <c r="I2408" s="119"/>
      <c r="J2408" s="119"/>
      <c r="K2408" s="119"/>
      <c r="L2408" s="119"/>
      <c r="M2408" s="119"/>
      <c r="N2408" s="119"/>
      <c r="O2408" s="119"/>
      <c r="P2408" s="119"/>
      <c r="Q2408" s="119"/>
      <c r="R2408" s="119"/>
      <c r="S2408" s="119"/>
      <c r="T2408" s="119"/>
      <c r="U2408" s="119"/>
      <c r="V2408" s="119"/>
      <c r="W2408" s="119"/>
      <c r="X2408" s="119"/>
    </row>
    <row r="2409" spans="1:24" x14ac:dyDescent="0.25">
      <c r="A2409" s="201"/>
      <c r="B2409" s="119"/>
      <c r="C2409" s="119"/>
      <c r="D2409" s="201"/>
      <c r="E2409" s="119"/>
      <c r="F2409" s="248"/>
      <c r="G2409" s="119"/>
      <c r="H2409" s="119"/>
      <c r="I2409" s="119"/>
      <c r="J2409" s="119"/>
      <c r="K2409" s="119"/>
      <c r="L2409" s="119"/>
      <c r="M2409" s="119"/>
      <c r="N2409" s="119"/>
      <c r="O2409" s="119"/>
      <c r="P2409" s="119"/>
      <c r="Q2409" s="119"/>
      <c r="R2409" s="119"/>
      <c r="S2409" s="119"/>
      <c r="T2409" s="119"/>
      <c r="U2409" s="119"/>
      <c r="V2409" s="119"/>
      <c r="W2409" s="119"/>
      <c r="X2409" s="119"/>
    </row>
    <row r="2410" spans="1:24" x14ac:dyDescent="0.25">
      <c r="A2410" s="201"/>
      <c r="B2410" s="119"/>
      <c r="C2410" s="119"/>
      <c r="D2410" s="201"/>
      <c r="E2410" s="119"/>
      <c r="F2410" s="248"/>
      <c r="G2410" s="119"/>
      <c r="H2410" s="119"/>
      <c r="I2410" s="119"/>
      <c r="J2410" s="119"/>
      <c r="K2410" s="119"/>
      <c r="L2410" s="119"/>
      <c r="M2410" s="119"/>
      <c r="N2410" s="119"/>
      <c r="O2410" s="119"/>
      <c r="P2410" s="119"/>
      <c r="Q2410" s="119"/>
      <c r="R2410" s="119"/>
      <c r="S2410" s="119"/>
      <c r="T2410" s="119"/>
      <c r="U2410" s="119"/>
      <c r="V2410" s="119"/>
      <c r="W2410" s="119"/>
      <c r="X2410" s="119"/>
    </row>
    <row r="2411" spans="1:24" x14ac:dyDescent="0.25">
      <c r="A2411" s="201"/>
      <c r="B2411" s="119"/>
      <c r="C2411" s="119"/>
      <c r="D2411" s="201"/>
      <c r="E2411" s="119"/>
      <c r="F2411" s="248"/>
      <c r="G2411" s="119"/>
      <c r="H2411" s="119"/>
      <c r="I2411" s="119"/>
      <c r="J2411" s="119"/>
      <c r="K2411" s="119"/>
      <c r="L2411" s="119"/>
      <c r="M2411" s="119"/>
      <c r="N2411" s="119"/>
      <c r="O2411" s="119"/>
      <c r="P2411" s="119"/>
      <c r="Q2411" s="119"/>
      <c r="R2411" s="119"/>
      <c r="S2411" s="119"/>
      <c r="T2411" s="119"/>
      <c r="U2411" s="119"/>
      <c r="V2411" s="119"/>
      <c r="W2411" s="119"/>
      <c r="X2411" s="119"/>
    </row>
    <row r="2412" spans="1:24" x14ac:dyDescent="0.25">
      <c r="A2412" s="201"/>
      <c r="B2412" s="119"/>
      <c r="C2412" s="119"/>
      <c r="D2412" s="201"/>
      <c r="E2412" s="119"/>
      <c r="F2412" s="248"/>
      <c r="G2412" s="119"/>
      <c r="H2412" s="119"/>
      <c r="I2412" s="119"/>
      <c r="J2412" s="119"/>
      <c r="K2412" s="119"/>
      <c r="L2412" s="119"/>
      <c r="M2412" s="119"/>
      <c r="N2412" s="119"/>
      <c r="O2412" s="119"/>
      <c r="P2412" s="119"/>
      <c r="Q2412" s="119"/>
      <c r="R2412" s="119"/>
      <c r="S2412" s="119"/>
      <c r="T2412" s="119"/>
      <c r="U2412" s="119"/>
      <c r="V2412" s="119"/>
      <c r="W2412" s="119"/>
      <c r="X2412" s="119"/>
    </row>
    <row r="2413" spans="1:24" x14ac:dyDescent="0.25">
      <c r="A2413" s="201"/>
      <c r="B2413" s="119"/>
      <c r="C2413" s="119"/>
      <c r="D2413" s="201"/>
      <c r="E2413" s="119"/>
      <c r="F2413" s="248"/>
      <c r="G2413" s="119"/>
      <c r="H2413" s="119"/>
      <c r="I2413" s="119"/>
      <c r="J2413" s="119"/>
      <c r="K2413" s="119"/>
      <c r="L2413" s="119"/>
      <c r="M2413" s="119"/>
      <c r="N2413" s="119"/>
      <c r="O2413" s="119"/>
      <c r="P2413" s="119"/>
      <c r="Q2413" s="119"/>
      <c r="R2413" s="119"/>
      <c r="S2413" s="119"/>
      <c r="T2413" s="119"/>
      <c r="U2413" s="119"/>
      <c r="V2413" s="119"/>
      <c r="W2413" s="119"/>
      <c r="X2413" s="119"/>
    </row>
    <row r="2414" spans="1:24" x14ac:dyDescent="0.25">
      <c r="A2414" s="201"/>
      <c r="B2414" s="119"/>
      <c r="C2414" s="119"/>
      <c r="D2414" s="201"/>
      <c r="E2414" s="119"/>
      <c r="F2414" s="248"/>
      <c r="G2414" s="119"/>
      <c r="H2414" s="119"/>
      <c r="I2414" s="119"/>
      <c r="J2414" s="119"/>
      <c r="K2414" s="119"/>
      <c r="L2414" s="119"/>
      <c r="M2414" s="119"/>
      <c r="N2414" s="119"/>
      <c r="O2414" s="119"/>
      <c r="P2414" s="119"/>
      <c r="Q2414" s="119"/>
      <c r="R2414" s="119"/>
      <c r="S2414" s="119"/>
      <c r="T2414" s="119"/>
      <c r="U2414" s="119"/>
      <c r="V2414" s="119"/>
      <c r="W2414" s="119"/>
      <c r="X2414" s="119"/>
    </row>
    <row r="2415" spans="1:24" x14ac:dyDescent="0.25">
      <c r="A2415" s="201"/>
      <c r="B2415" s="119"/>
      <c r="C2415" s="119"/>
      <c r="D2415" s="201"/>
      <c r="E2415" s="119"/>
      <c r="F2415" s="248"/>
      <c r="G2415" s="119"/>
      <c r="H2415" s="119"/>
      <c r="I2415" s="119"/>
      <c r="J2415" s="119"/>
      <c r="K2415" s="119"/>
      <c r="L2415" s="119"/>
      <c r="M2415" s="119"/>
      <c r="N2415" s="119"/>
      <c r="O2415" s="119"/>
      <c r="P2415" s="119"/>
      <c r="Q2415" s="119"/>
      <c r="R2415" s="119"/>
      <c r="S2415" s="119"/>
      <c r="T2415" s="119"/>
      <c r="U2415" s="119"/>
      <c r="V2415" s="119"/>
      <c r="W2415" s="119"/>
      <c r="X2415" s="119"/>
    </row>
    <row r="2416" spans="1:24" x14ac:dyDescent="0.25">
      <c r="A2416" s="201"/>
      <c r="B2416" s="119"/>
      <c r="C2416" s="119"/>
      <c r="D2416" s="201"/>
      <c r="E2416" s="119"/>
      <c r="F2416" s="248"/>
      <c r="G2416" s="119"/>
      <c r="H2416" s="119"/>
      <c r="I2416" s="119"/>
      <c r="J2416" s="119"/>
      <c r="K2416" s="119"/>
      <c r="L2416" s="119"/>
      <c r="M2416" s="119"/>
      <c r="N2416" s="119"/>
      <c r="O2416" s="119"/>
      <c r="P2416" s="119"/>
      <c r="Q2416" s="119"/>
      <c r="R2416" s="119"/>
      <c r="S2416" s="119"/>
      <c r="T2416" s="119"/>
      <c r="U2416" s="119"/>
      <c r="V2416" s="119"/>
      <c r="W2416" s="119"/>
      <c r="X2416" s="119"/>
    </row>
    <row r="2417" spans="1:24" x14ac:dyDescent="0.25">
      <c r="A2417" s="201"/>
      <c r="B2417" s="119"/>
      <c r="C2417" s="119"/>
      <c r="D2417" s="201"/>
      <c r="E2417" s="119"/>
      <c r="F2417" s="248"/>
      <c r="G2417" s="119"/>
      <c r="H2417" s="119"/>
      <c r="I2417" s="119"/>
      <c r="J2417" s="119"/>
      <c r="K2417" s="119"/>
      <c r="L2417" s="119"/>
      <c r="M2417" s="119"/>
      <c r="N2417" s="119"/>
      <c r="O2417" s="119"/>
      <c r="P2417" s="119"/>
      <c r="Q2417" s="119"/>
      <c r="R2417" s="119"/>
      <c r="S2417" s="119"/>
      <c r="T2417" s="119"/>
      <c r="U2417" s="119"/>
      <c r="V2417" s="119"/>
      <c r="W2417" s="119"/>
      <c r="X2417" s="119"/>
    </row>
    <row r="2418" spans="1:24" x14ac:dyDescent="0.25">
      <c r="A2418" s="201"/>
      <c r="B2418" s="119"/>
      <c r="C2418" s="119"/>
      <c r="D2418" s="201"/>
      <c r="E2418" s="119"/>
      <c r="F2418" s="248"/>
      <c r="G2418" s="119"/>
      <c r="H2418" s="119"/>
      <c r="I2418" s="119"/>
      <c r="J2418" s="119"/>
      <c r="K2418" s="119"/>
      <c r="L2418" s="119"/>
      <c r="M2418" s="119"/>
      <c r="N2418" s="119"/>
      <c r="O2418" s="119"/>
      <c r="P2418" s="119"/>
      <c r="Q2418" s="119"/>
      <c r="R2418" s="119"/>
      <c r="S2418" s="119"/>
      <c r="T2418" s="119"/>
      <c r="U2418" s="119"/>
      <c r="V2418" s="119"/>
      <c r="W2418" s="119"/>
      <c r="X2418" s="119"/>
    </row>
    <row r="2419" spans="1:24" x14ac:dyDescent="0.25">
      <c r="A2419" s="201"/>
      <c r="B2419" s="119"/>
      <c r="C2419" s="119"/>
      <c r="D2419" s="201"/>
      <c r="E2419" s="119"/>
      <c r="F2419" s="248"/>
      <c r="G2419" s="119"/>
      <c r="H2419" s="119"/>
      <c r="I2419" s="119"/>
      <c r="J2419" s="119"/>
      <c r="K2419" s="119"/>
      <c r="L2419" s="119"/>
      <c r="M2419" s="119"/>
      <c r="N2419" s="119"/>
      <c r="O2419" s="119"/>
      <c r="P2419" s="119"/>
      <c r="Q2419" s="119"/>
      <c r="R2419" s="119"/>
      <c r="S2419" s="119"/>
      <c r="T2419" s="119"/>
      <c r="U2419" s="119"/>
      <c r="V2419" s="119"/>
      <c r="W2419" s="119"/>
      <c r="X2419" s="119"/>
    </row>
    <row r="2420" spans="1:24" x14ac:dyDescent="0.25">
      <c r="A2420" s="201"/>
      <c r="B2420" s="119"/>
      <c r="C2420" s="119"/>
      <c r="D2420" s="201"/>
      <c r="E2420" s="119"/>
      <c r="F2420" s="248"/>
      <c r="G2420" s="119"/>
      <c r="H2420" s="119"/>
      <c r="I2420" s="119"/>
      <c r="J2420" s="119"/>
      <c r="K2420" s="119"/>
      <c r="L2420" s="119"/>
      <c r="M2420" s="119"/>
      <c r="N2420" s="119"/>
      <c r="O2420" s="119"/>
      <c r="P2420" s="119"/>
      <c r="Q2420" s="119"/>
      <c r="R2420" s="119"/>
      <c r="S2420" s="119"/>
      <c r="T2420" s="119"/>
      <c r="U2420" s="119"/>
      <c r="V2420" s="119"/>
      <c r="W2420" s="119"/>
      <c r="X2420" s="119"/>
    </row>
    <row r="2421" spans="1:24" x14ac:dyDescent="0.25">
      <c r="A2421" s="201"/>
      <c r="B2421" s="119"/>
      <c r="C2421" s="119"/>
      <c r="D2421" s="201"/>
      <c r="E2421" s="119"/>
      <c r="F2421" s="248"/>
      <c r="G2421" s="119"/>
      <c r="H2421" s="119"/>
      <c r="I2421" s="119"/>
      <c r="J2421" s="119"/>
      <c r="K2421" s="119"/>
      <c r="L2421" s="119"/>
      <c r="M2421" s="119"/>
      <c r="N2421" s="119"/>
      <c r="O2421" s="119"/>
      <c r="P2421" s="119"/>
      <c r="Q2421" s="119"/>
      <c r="R2421" s="119"/>
      <c r="S2421" s="119"/>
      <c r="T2421" s="119"/>
      <c r="U2421" s="119"/>
      <c r="V2421" s="119"/>
      <c r="W2421" s="119"/>
      <c r="X2421" s="119"/>
    </row>
    <row r="2422" spans="1:24" x14ac:dyDescent="0.25">
      <c r="A2422" s="201"/>
      <c r="B2422" s="119"/>
      <c r="C2422" s="119"/>
      <c r="D2422" s="201"/>
      <c r="E2422" s="119"/>
      <c r="F2422" s="248"/>
      <c r="G2422" s="119"/>
      <c r="H2422" s="119"/>
      <c r="I2422" s="119"/>
      <c r="J2422" s="119"/>
      <c r="K2422" s="119"/>
      <c r="L2422" s="119"/>
      <c r="M2422" s="119"/>
      <c r="N2422" s="119"/>
      <c r="O2422" s="119"/>
      <c r="P2422" s="119"/>
      <c r="Q2422" s="119"/>
      <c r="R2422" s="119"/>
      <c r="S2422" s="119"/>
      <c r="T2422" s="119"/>
      <c r="U2422" s="119"/>
      <c r="V2422" s="119"/>
      <c r="W2422" s="119"/>
      <c r="X2422" s="119"/>
    </row>
    <row r="2423" spans="1:24" x14ac:dyDescent="0.25">
      <c r="A2423" s="201"/>
      <c r="B2423" s="119"/>
      <c r="C2423" s="119"/>
      <c r="D2423" s="201"/>
      <c r="E2423" s="119"/>
      <c r="F2423" s="248"/>
      <c r="G2423" s="119"/>
      <c r="H2423" s="119"/>
      <c r="I2423" s="119"/>
      <c r="J2423" s="119"/>
      <c r="K2423" s="119"/>
      <c r="L2423" s="119"/>
      <c r="M2423" s="119"/>
      <c r="N2423" s="119"/>
      <c r="O2423" s="119"/>
      <c r="P2423" s="119"/>
      <c r="Q2423" s="119"/>
      <c r="R2423" s="119"/>
      <c r="S2423" s="119"/>
      <c r="T2423" s="119"/>
      <c r="U2423" s="119"/>
      <c r="V2423" s="119"/>
      <c r="W2423" s="119"/>
      <c r="X2423" s="119"/>
    </row>
    <row r="2424" spans="1:24" x14ac:dyDescent="0.25">
      <c r="A2424" s="201"/>
      <c r="B2424" s="119"/>
      <c r="C2424" s="119"/>
      <c r="D2424" s="201"/>
      <c r="E2424" s="119"/>
      <c r="F2424" s="248"/>
      <c r="G2424" s="119"/>
      <c r="H2424" s="119"/>
      <c r="I2424" s="119"/>
      <c r="J2424" s="119"/>
      <c r="K2424" s="119"/>
      <c r="L2424" s="119"/>
      <c r="M2424" s="119"/>
      <c r="N2424" s="119"/>
      <c r="O2424" s="119"/>
      <c r="P2424" s="119"/>
      <c r="Q2424" s="119"/>
      <c r="R2424" s="119"/>
      <c r="S2424" s="119"/>
      <c r="T2424" s="119"/>
      <c r="U2424" s="119"/>
      <c r="V2424" s="119"/>
      <c r="W2424" s="119"/>
      <c r="X2424" s="119"/>
    </row>
    <row r="2425" spans="1:24" x14ac:dyDescent="0.25">
      <c r="A2425" s="201"/>
      <c r="B2425" s="119"/>
      <c r="C2425" s="119"/>
      <c r="D2425" s="201"/>
      <c r="E2425" s="119"/>
      <c r="F2425" s="248"/>
      <c r="G2425" s="119"/>
      <c r="H2425" s="119"/>
      <c r="I2425" s="119"/>
      <c r="J2425" s="119"/>
      <c r="K2425" s="119"/>
      <c r="L2425" s="119"/>
      <c r="M2425" s="119"/>
      <c r="N2425" s="119"/>
      <c r="O2425" s="119"/>
      <c r="P2425" s="119"/>
      <c r="Q2425" s="119"/>
      <c r="R2425" s="119"/>
      <c r="S2425" s="119"/>
      <c r="T2425" s="119"/>
      <c r="U2425" s="119"/>
      <c r="V2425" s="119"/>
      <c r="W2425" s="119"/>
      <c r="X2425" s="119"/>
    </row>
    <row r="2426" spans="1:24" x14ac:dyDescent="0.25">
      <c r="A2426" s="201"/>
      <c r="B2426" s="119"/>
      <c r="C2426" s="119"/>
      <c r="D2426" s="201"/>
      <c r="E2426" s="119"/>
      <c r="F2426" s="248"/>
      <c r="G2426" s="119"/>
      <c r="H2426" s="119"/>
      <c r="I2426" s="119"/>
      <c r="J2426" s="119"/>
      <c r="K2426" s="119"/>
      <c r="L2426" s="119"/>
      <c r="M2426" s="119"/>
      <c r="N2426" s="119"/>
      <c r="O2426" s="119"/>
      <c r="P2426" s="119"/>
      <c r="Q2426" s="119"/>
      <c r="R2426" s="119"/>
      <c r="S2426" s="119"/>
      <c r="T2426" s="119"/>
      <c r="U2426" s="119"/>
      <c r="V2426" s="119"/>
      <c r="W2426" s="119"/>
      <c r="X2426" s="119"/>
    </row>
    <row r="2427" spans="1:24" x14ac:dyDescent="0.25">
      <c r="A2427" s="201"/>
      <c r="B2427" s="119"/>
      <c r="C2427" s="119"/>
      <c r="D2427" s="201"/>
      <c r="E2427" s="119"/>
      <c r="F2427" s="248"/>
      <c r="G2427" s="119"/>
      <c r="H2427" s="119"/>
      <c r="I2427" s="119"/>
      <c r="J2427" s="119"/>
      <c r="K2427" s="119"/>
      <c r="L2427" s="119"/>
      <c r="M2427" s="119"/>
      <c r="N2427" s="119"/>
      <c r="O2427" s="119"/>
      <c r="P2427" s="119"/>
      <c r="Q2427" s="119"/>
      <c r="R2427" s="119"/>
      <c r="S2427" s="119"/>
      <c r="T2427" s="119"/>
      <c r="U2427" s="119"/>
      <c r="V2427" s="119"/>
      <c r="W2427" s="119"/>
      <c r="X2427" s="119"/>
    </row>
    <row r="2428" spans="1:24" x14ac:dyDescent="0.25">
      <c r="A2428" s="201"/>
      <c r="B2428" s="119"/>
      <c r="C2428" s="119"/>
      <c r="D2428" s="201"/>
      <c r="E2428" s="119"/>
      <c r="F2428" s="248"/>
      <c r="G2428" s="119"/>
      <c r="H2428" s="119"/>
      <c r="I2428" s="119"/>
      <c r="J2428" s="119"/>
      <c r="K2428" s="119"/>
      <c r="L2428" s="119"/>
      <c r="M2428" s="119"/>
      <c r="N2428" s="119"/>
      <c r="O2428" s="119"/>
      <c r="P2428" s="119"/>
      <c r="Q2428" s="119"/>
      <c r="R2428" s="119"/>
      <c r="S2428" s="119"/>
      <c r="T2428" s="119"/>
      <c r="U2428" s="119"/>
      <c r="V2428" s="119"/>
      <c r="W2428" s="119"/>
      <c r="X2428" s="119"/>
    </row>
    <row r="2429" spans="1:24" x14ac:dyDescent="0.25">
      <c r="A2429" s="201"/>
      <c r="B2429" s="119"/>
      <c r="C2429" s="119"/>
      <c r="D2429" s="201"/>
      <c r="E2429" s="119"/>
      <c r="F2429" s="248"/>
      <c r="G2429" s="119"/>
      <c r="H2429" s="119"/>
      <c r="I2429" s="119"/>
      <c r="J2429" s="119"/>
      <c r="K2429" s="119"/>
      <c r="L2429" s="119"/>
      <c r="M2429" s="119"/>
      <c r="N2429" s="119"/>
      <c r="O2429" s="119"/>
      <c r="P2429" s="119"/>
      <c r="Q2429" s="119"/>
      <c r="R2429" s="119"/>
      <c r="S2429" s="119"/>
      <c r="T2429" s="119"/>
      <c r="U2429" s="119"/>
      <c r="V2429" s="119"/>
      <c r="W2429" s="119"/>
      <c r="X2429" s="119"/>
    </row>
    <row r="2430" spans="1:24" x14ac:dyDescent="0.25">
      <c r="A2430" s="201"/>
      <c r="B2430" s="119"/>
      <c r="C2430" s="119"/>
      <c r="D2430" s="201"/>
      <c r="E2430" s="119"/>
      <c r="F2430" s="248"/>
      <c r="G2430" s="119"/>
      <c r="H2430" s="119"/>
      <c r="I2430" s="119"/>
      <c r="J2430" s="119"/>
      <c r="K2430" s="119"/>
      <c r="L2430" s="119"/>
      <c r="M2430" s="119"/>
      <c r="N2430" s="119"/>
      <c r="O2430" s="119"/>
      <c r="P2430" s="119"/>
      <c r="Q2430" s="119"/>
      <c r="R2430" s="119"/>
      <c r="S2430" s="119"/>
      <c r="T2430" s="119"/>
      <c r="U2430" s="119"/>
      <c r="V2430" s="119"/>
      <c r="W2430" s="119"/>
      <c r="X2430" s="119"/>
    </row>
    <row r="2431" spans="1:24" x14ac:dyDescent="0.25">
      <c r="A2431" s="201"/>
      <c r="B2431" s="119"/>
      <c r="C2431" s="119"/>
      <c r="D2431" s="201"/>
      <c r="E2431" s="119"/>
      <c r="F2431" s="248"/>
      <c r="G2431" s="119"/>
      <c r="H2431" s="119"/>
      <c r="I2431" s="119"/>
      <c r="J2431" s="119"/>
      <c r="K2431" s="119"/>
      <c r="L2431" s="119"/>
      <c r="M2431" s="119"/>
      <c r="N2431" s="119"/>
      <c r="O2431" s="119"/>
      <c r="P2431" s="119"/>
      <c r="Q2431" s="119"/>
      <c r="R2431" s="119"/>
      <c r="S2431" s="119"/>
      <c r="T2431" s="119"/>
      <c r="U2431" s="119"/>
      <c r="V2431" s="119"/>
      <c r="W2431" s="119"/>
      <c r="X2431" s="119"/>
    </row>
    <row r="2432" spans="1:24" x14ac:dyDescent="0.25">
      <c r="A2432" s="201"/>
      <c r="B2432" s="119"/>
      <c r="C2432" s="119"/>
      <c r="D2432" s="201"/>
      <c r="E2432" s="119"/>
      <c r="F2432" s="248"/>
      <c r="G2432" s="119"/>
      <c r="H2432" s="119"/>
      <c r="I2432" s="119"/>
      <c r="J2432" s="119"/>
      <c r="K2432" s="119"/>
      <c r="L2432" s="119"/>
      <c r="M2432" s="119"/>
      <c r="N2432" s="119"/>
      <c r="O2432" s="119"/>
      <c r="P2432" s="119"/>
      <c r="Q2432" s="119"/>
      <c r="R2432" s="119"/>
      <c r="S2432" s="119"/>
      <c r="T2432" s="119"/>
      <c r="U2432" s="119"/>
      <c r="V2432" s="119"/>
      <c r="W2432" s="119"/>
      <c r="X2432" s="119"/>
    </row>
    <row r="2433" spans="1:24" x14ac:dyDescent="0.25">
      <c r="A2433" s="201"/>
      <c r="B2433" s="119"/>
      <c r="C2433" s="119"/>
      <c r="D2433" s="201"/>
      <c r="E2433" s="119"/>
      <c r="F2433" s="248"/>
      <c r="G2433" s="119"/>
      <c r="H2433" s="119"/>
      <c r="I2433" s="119"/>
      <c r="J2433" s="119"/>
      <c r="K2433" s="119"/>
      <c r="L2433" s="119"/>
      <c r="M2433" s="119"/>
      <c r="N2433" s="119"/>
      <c r="O2433" s="119"/>
      <c r="P2433" s="119"/>
      <c r="Q2433" s="119"/>
      <c r="R2433" s="119"/>
      <c r="S2433" s="119"/>
      <c r="T2433" s="119"/>
      <c r="U2433" s="119"/>
      <c r="V2433" s="119"/>
      <c r="W2433" s="119"/>
      <c r="X2433" s="119"/>
    </row>
    <row r="2434" spans="1:24" x14ac:dyDescent="0.25">
      <c r="A2434" s="201"/>
      <c r="B2434" s="119"/>
      <c r="C2434" s="119"/>
      <c r="D2434" s="201"/>
      <c r="E2434" s="119"/>
      <c r="F2434" s="248"/>
      <c r="G2434" s="119"/>
      <c r="H2434" s="119"/>
      <c r="I2434" s="119"/>
      <c r="J2434" s="119"/>
      <c r="K2434" s="119"/>
      <c r="L2434" s="119"/>
      <c r="M2434" s="119"/>
      <c r="N2434" s="119"/>
      <c r="O2434" s="119"/>
      <c r="P2434" s="119"/>
      <c r="Q2434" s="119"/>
      <c r="R2434" s="119"/>
      <c r="S2434" s="119"/>
      <c r="T2434" s="119"/>
      <c r="U2434" s="119"/>
      <c r="V2434" s="119"/>
      <c r="W2434" s="119"/>
      <c r="X2434" s="119"/>
    </row>
    <row r="2435" spans="1:24" x14ac:dyDescent="0.25">
      <c r="A2435" s="201"/>
      <c r="B2435" s="119"/>
      <c r="C2435" s="119"/>
      <c r="D2435" s="201"/>
      <c r="E2435" s="119"/>
      <c r="F2435" s="248"/>
      <c r="G2435" s="119"/>
      <c r="H2435" s="119"/>
      <c r="I2435" s="119"/>
      <c r="J2435" s="119"/>
      <c r="K2435" s="119"/>
      <c r="L2435" s="119"/>
      <c r="M2435" s="119"/>
      <c r="N2435" s="119"/>
      <c r="O2435" s="119"/>
      <c r="P2435" s="119"/>
      <c r="Q2435" s="119"/>
      <c r="R2435" s="119"/>
      <c r="S2435" s="119"/>
      <c r="T2435" s="119"/>
      <c r="U2435" s="119"/>
      <c r="V2435" s="119"/>
      <c r="W2435" s="119"/>
      <c r="X2435" s="119"/>
    </row>
    <row r="2436" spans="1:24" x14ac:dyDescent="0.25">
      <c r="A2436" s="201"/>
      <c r="B2436" s="119"/>
      <c r="C2436" s="119"/>
      <c r="D2436" s="201"/>
      <c r="E2436" s="119"/>
      <c r="F2436" s="248"/>
      <c r="G2436" s="119"/>
      <c r="H2436" s="119"/>
      <c r="I2436" s="119"/>
      <c r="J2436" s="119"/>
      <c r="K2436" s="119"/>
      <c r="L2436" s="119"/>
      <c r="M2436" s="119"/>
      <c r="N2436" s="119"/>
      <c r="O2436" s="119"/>
      <c r="P2436" s="119"/>
      <c r="Q2436" s="119"/>
      <c r="R2436" s="119"/>
      <c r="S2436" s="119"/>
      <c r="T2436" s="119"/>
      <c r="U2436" s="119"/>
      <c r="V2436" s="119"/>
      <c r="W2436" s="119"/>
      <c r="X2436" s="119"/>
    </row>
    <row r="2437" spans="1:24" x14ac:dyDescent="0.25">
      <c r="A2437" s="201"/>
      <c r="B2437" s="119"/>
      <c r="C2437" s="119"/>
      <c r="D2437" s="201"/>
      <c r="E2437" s="119"/>
      <c r="F2437" s="248"/>
      <c r="G2437" s="119"/>
      <c r="H2437" s="119"/>
      <c r="I2437" s="119"/>
      <c r="J2437" s="119"/>
      <c r="K2437" s="119"/>
      <c r="L2437" s="119"/>
      <c r="M2437" s="119"/>
      <c r="N2437" s="119"/>
      <c r="O2437" s="119"/>
      <c r="P2437" s="119"/>
      <c r="Q2437" s="119"/>
      <c r="R2437" s="119"/>
      <c r="S2437" s="119"/>
      <c r="T2437" s="119"/>
      <c r="U2437" s="119"/>
      <c r="V2437" s="119"/>
      <c r="W2437" s="119"/>
      <c r="X2437" s="119"/>
    </row>
    <row r="2438" spans="1:24" x14ac:dyDescent="0.25">
      <c r="A2438" s="201"/>
      <c r="B2438" s="119"/>
      <c r="C2438" s="119"/>
      <c r="D2438" s="201"/>
      <c r="E2438" s="119"/>
      <c r="F2438" s="248"/>
      <c r="G2438" s="119"/>
      <c r="H2438" s="119"/>
      <c r="I2438" s="119"/>
      <c r="J2438" s="119"/>
      <c r="K2438" s="119"/>
      <c r="L2438" s="119"/>
      <c r="M2438" s="119"/>
      <c r="N2438" s="119"/>
      <c r="O2438" s="119"/>
      <c r="P2438" s="119"/>
      <c r="Q2438" s="119"/>
      <c r="R2438" s="119"/>
      <c r="S2438" s="119"/>
      <c r="T2438" s="119"/>
      <c r="U2438" s="119"/>
      <c r="V2438" s="119"/>
      <c r="W2438" s="119"/>
      <c r="X2438" s="119"/>
    </row>
    <row r="2439" spans="1:24" x14ac:dyDescent="0.25">
      <c r="A2439" s="201"/>
      <c r="B2439" s="119"/>
      <c r="C2439" s="119"/>
      <c r="D2439" s="201"/>
      <c r="E2439" s="119"/>
      <c r="F2439" s="248"/>
      <c r="G2439" s="119"/>
      <c r="H2439" s="119"/>
      <c r="I2439" s="119"/>
      <c r="J2439" s="119"/>
      <c r="K2439" s="119"/>
      <c r="L2439" s="119"/>
      <c r="M2439" s="119"/>
      <c r="N2439" s="119"/>
      <c r="O2439" s="119"/>
      <c r="P2439" s="119"/>
      <c r="Q2439" s="119"/>
      <c r="R2439" s="119"/>
      <c r="S2439" s="119"/>
      <c r="T2439" s="119"/>
      <c r="U2439" s="119"/>
      <c r="V2439" s="119"/>
      <c r="W2439" s="119"/>
      <c r="X2439" s="119"/>
    </row>
    <row r="2440" spans="1:24" x14ac:dyDescent="0.25">
      <c r="A2440" s="201"/>
      <c r="B2440" s="119"/>
      <c r="C2440" s="119"/>
      <c r="D2440" s="201"/>
      <c r="E2440" s="119"/>
      <c r="F2440" s="248"/>
      <c r="G2440" s="119"/>
      <c r="H2440" s="119"/>
      <c r="I2440" s="119"/>
      <c r="J2440" s="119"/>
      <c r="K2440" s="119"/>
      <c r="L2440" s="119"/>
      <c r="M2440" s="119"/>
      <c r="N2440" s="119"/>
      <c r="O2440" s="119"/>
      <c r="P2440" s="119"/>
      <c r="Q2440" s="119"/>
      <c r="R2440" s="119"/>
      <c r="S2440" s="119"/>
      <c r="T2440" s="119"/>
      <c r="U2440" s="119"/>
      <c r="V2440" s="119"/>
      <c r="W2440" s="119"/>
      <c r="X2440" s="119"/>
    </row>
    <row r="2441" spans="1:24" x14ac:dyDescent="0.25">
      <c r="A2441" s="201"/>
      <c r="B2441" s="119"/>
      <c r="C2441" s="119"/>
      <c r="D2441" s="201"/>
      <c r="E2441" s="119"/>
      <c r="F2441" s="248"/>
      <c r="G2441" s="119"/>
      <c r="H2441" s="119"/>
      <c r="I2441" s="119"/>
      <c r="J2441" s="119"/>
      <c r="K2441" s="119"/>
      <c r="L2441" s="119"/>
      <c r="M2441" s="119"/>
      <c r="N2441" s="119"/>
      <c r="O2441" s="119"/>
      <c r="P2441" s="119"/>
      <c r="Q2441" s="119"/>
      <c r="R2441" s="119"/>
      <c r="S2441" s="119"/>
      <c r="T2441" s="119"/>
      <c r="U2441" s="119"/>
      <c r="V2441" s="119"/>
      <c r="W2441" s="119"/>
      <c r="X2441" s="119"/>
    </row>
    <row r="2442" spans="1:24" x14ac:dyDescent="0.25">
      <c r="A2442" s="201"/>
      <c r="B2442" s="119"/>
      <c r="C2442" s="119"/>
      <c r="D2442" s="201"/>
      <c r="E2442" s="119"/>
      <c r="F2442" s="248"/>
      <c r="G2442" s="119"/>
      <c r="H2442" s="119"/>
      <c r="I2442" s="119"/>
      <c r="J2442" s="119"/>
      <c r="K2442" s="119"/>
      <c r="L2442" s="119"/>
      <c r="M2442" s="119"/>
      <c r="N2442" s="119"/>
      <c r="O2442" s="119"/>
      <c r="P2442" s="119"/>
      <c r="Q2442" s="119"/>
      <c r="R2442" s="119"/>
      <c r="S2442" s="119"/>
      <c r="T2442" s="119"/>
      <c r="U2442" s="119"/>
      <c r="V2442" s="119"/>
      <c r="W2442" s="119"/>
      <c r="X2442" s="119"/>
    </row>
    <row r="2443" spans="1:24" x14ac:dyDescent="0.25">
      <c r="A2443" s="201"/>
      <c r="B2443" s="119"/>
      <c r="C2443" s="119"/>
      <c r="D2443" s="201"/>
      <c r="E2443" s="119"/>
      <c r="F2443" s="248"/>
      <c r="G2443" s="119"/>
      <c r="H2443" s="119"/>
      <c r="I2443" s="119"/>
      <c r="J2443" s="119"/>
      <c r="K2443" s="119"/>
      <c r="L2443" s="119"/>
      <c r="M2443" s="119"/>
      <c r="N2443" s="119"/>
      <c r="O2443" s="119"/>
      <c r="P2443" s="119"/>
      <c r="Q2443" s="119"/>
      <c r="R2443" s="119"/>
      <c r="S2443" s="119"/>
      <c r="T2443" s="119"/>
      <c r="U2443" s="119"/>
      <c r="V2443" s="119"/>
      <c r="W2443" s="119"/>
      <c r="X2443" s="119"/>
    </row>
    <row r="2444" spans="1:24" x14ac:dyDescent="0.25">
      <c r="A2444" s="201"/>
      <c r="B2444" s="119"/>
      <c r="C2444" s="119"/>
      <c r="D2444" s="201"/>
      <c r="E2444" s="119"/>
      <c r="F2444" s="248"/>
      <c r="G2444" s="119"/>
      <c r="H2444" s="119"/>
      <c r="I2444" s="119"/>
      <c r="J2444" s="119"/>
      <c r="K2444" s="119"/>
      <c r="L2444" s="119"/>
      <c r="M2444" s="119"/>
      <c r="N2444" s="119"/>
      <c r="O2444" s="119"/>
      <c r="P2444" s="119"/>
      <c r="Q2444" s="119"/>
      <c r="R2444" s="119"/>
      <c r="S2444" s="119"/>
      <c r="T2444" s="119"/>
      <c r="U2444" s="119"/>
      <c r="V2444" s="119"/>
      <c r="W2444" s="119"/>
      <c r="X2444" s="119"/>
    </row>
    <row r="2445" spans="1:24" x14ac:dyDescent="0.25">
      <c r="A2445" s="201"/>
      <c r="B2445" s="119"/>
      <c r="C2445" s="119"/>
      <c r="D2445" s="201"/>
      <c r="E2445" s="119"/>
      <c r="F2445" s="248"/>
      <c r="G2445" s="119"/>
      <c r="H2445" s="119"/>
      <c r="I2445" s="119"/>
      <c r="J2445" s="119"/>
      <c r="K2445" s="119"/>
      <c r="L2445" s="119"/>
      <c r="M2445" s="119"/>
      <c r="N2445" s="119"/>
      <c r="O2445" s="119"/>
      <c r="P2445" s="119"/>
      <c r="Q2445" s="119"/>
      <c r="R2445" s="119"/>
      <c r="S2445" s="119"/>
      <c r="T2445" s="119"/>
      <c r="U2445" s="119"/>
      <c r="V2445" s="119"/>
      <c r="W2445" s="119"/>
      <c r="X2445" s="119"/>
    </row>
    <row r="2446" spans="1:24" x14ac:dyDescent="0.25">
      <c r="A2446" s="201"/>
      <c r="B2446" s="119"/>
      <c r="C2446" s="119"/>
      <c r="D2446" s="201"/>
      <c r="E2446" s="119"/>
      <c r="F2446" s="248"/>
      <c r="G2446" s="119"/>
      <c r="H2446" s="119"/>
      <c r="I2446" s="119"/>
      <c r="J2446" s="119"/>
      <c r="K2446" s="119"/>
      <c r="L2446" s="119"/>
      <c r="M2446" s="119"/>
      <c r="N2446" s="119"/>
      <c r="O2446" s="119"/>
      <c r="P2446" s="119"/>
      <c r="Q2446" s="119"/>
      <c r="R2446" s="119"/>
      <c r="S2446" s="119"/>
      <c r="T2446" s="119"/>
      <c r="U2446" s="119"/>
      <c r="V2446" s="119"/>
      <c r="W2446" s="119"/>
      <c r="X2446" s="119"/>
    </row>
    <row r="2447" spans="1:24" x14ac:dyDescent="0.25">
      <c r="A2447" s="201"/>
      <c r="B2447" s="119"/>
      <c r="C2447" s="119"/>
      <c r="D2447" s="201"/>
      <c r="E2447" s="119"/>
      <c r="F2447" s="248"/>
      <c r="G2447" s="119"/>
      <c r="H2447" s="119"/>
      <c r="I2447" s="119"/>
      <c r="J2447" s="119"/>
      <c r="K2447" s="119"/>
      <c r="L2447" s="119"/>
      <c r="M2447" s="119"/>
      <c r="N2447" s="119"/>
      <c r="O2447" s="119"/>
      <c r="P2447" s="119"/>
      <c r="Q2447" s="119"/>
      <c r="R2447" s="119"/>
      <c r="S2447" s="119"/>
      <c r="T2447" s="119"/>
      <c r="U2447" s="119"/>
      <c r="V2447" s="119"/>
      <c r="W2447" s="119"/>
      <c r="X2447" s="119"/>
    </row>
    <row r="2448" spans="1:24" x14ac:dyDescent="0.25">
      <c r="A2448" s="201"/>
      <c r="B2448" s="119"/>
      <c r="C2448" s="119"/>
      <c r="D2448" s="201"/>
      <c r="E2448" s="119"/>
      <c r="F2448" s="248"/>
      <c r="G2448" s="119"/>
      <c r="H2448" s="119"/>
      <c r="I2448" s="119"/>
      <c r="J2448" s="119"/>
      <c r="K2448" s="119"/>
      <c r="L2448" s="119"/>
      <c r="M2448" s="119"/>
      <c r="N2448" s="119"/>
      <c r="O2448" s="119"/>
      <c r="P2448" s="119"/>
      <c r="Q2448" s="119"/>
      <c r="R2448" s="119"/>
      <c r="S2448" s="119"/>
      <c r="T2448" s="119"/>
      <c r="U2448" s="119"/>
      <c r="V2448" s="119"/>
      <c r="W2448" s="119"/>
      <c r="X2448" s="119"/>
    </row>
    <row r="2449" spans="1:24" x14ac:dyDescent="0.25">
      <c r="A2449" s="201"/>
      <c r="B2449" s="119"/>
      <c r="C2449" s="119"/>
      <c r="D2449" s="201"/>
      <c r="E2449" s="119"/>
      <c r="F2449" s="248"/>
      <c r="G2449" s="119"/>
      <c r="H2449" s="119"/>
      <c r="I2449" s="119"/>
      <c r="J2449" s="119"/>
      <c r="K2449" s="119"/>
      <c r="L2449" s="119"/>
      <c r="M2449" s="119"/>
      <c r="N2449" s="119"/>
      <c r="O2449" s="119"/>
      <c r="P2449" s="119"/>
      <c r="Q2449" s="119"/>
      <c r="R2449" s="119"/>
      <c r="S2449" s="119"/>
      <c r="T2449" s="119"/>
      <c r="U2449" s="119"/>
      <c r="V2449" s="119"/>
      <c r="W2449" s="119"/>
      <c r="X2449" s="119"/>
    </row>
    <row r="2450" spans="1:24" x14ac:dyDescent="0.25">
      <c r="A2450" s="201"/>
      <c r="B2450" s="119"/>
      <c r="C2450" s="119"/>
      <c r="D2450" s="201"/>
      <c r="E2450" s="119"/>
      <c r="F2450" s="248"/>
      <c r="G2450" s="119"/>
      <c r="H2450" s="119"/>
      <c r="I2450" s="119"/>
      <c r="J2450" s="119"/>
      <c r="K2450" s="119"/>
      <c r="L2450" s="119"/>
      <c r="M2450" s="119"/>
      <c r="N2450" s="119"/>
      <c r="O2450" s="119"/>
      <c r="P2450" s="119"/>
      <c r="Q2450" s="119"/>
      <c r="R2450" s="119"/>
      <c r="S2450" s="119"/>
      <c r="T2450" s="119"/>
      <c r="U2450" s="119"/>
      <c r="V2450" s="119"/>
      <c r="W2450" s="119"/>
      <c r="X2450" s="119"/>
    </row>
    <row r="2451" spans="1:24" x14ac:dyDescent="0.25">
      <c r="A2451" s="201"/>
      <c r="B2451" s="119"/>
      <c r="C2451" s="119"/>
      <c r="D2451" s="201"/>
      <c r="E2451" s="119"/>
      <c r="F2451" s="248"/>
      <c r="G2451" s="119"/>
      <c r="H2451" s="119"/>
      <c r="I2451" s="119"/>
      <c r="J2451" s="119"/>
      <c r="K2451" s="119"/>
      <c r="L2451" s="119"/>
      <c r="M2451" s="119"/>
      <c r="N2451" s="119"/>
      <c r="O2451" s="119"/>
      <c r="P2451" s="119"/>
      <c r="Q2451" s="119"/>
      <c r="R2451" s="119"/>
      <c r="S2451" s="119"/>
      <c r="T2451" s="119"/>
      <c r="U2451" s="119"/>
      <c r="V2451" s="119"/>
      <c r="W2451" s="119"/>
      <c r="X2451" s="119"/>
    </row>
    <row r="2452" spans="1:24" x14ac:dyDescent="0.25">
      <c r="A2452" s="201"/>
      <c r="B2452" s="119"/>
      <c r="C2452" s="119"/>
      <c r="D2452" s="201"/>
      <c r="E2452" s="119"/>
      <c r="F2452" s="248"/>
      <c r="G2452" s="119"/>
      <c r="H2452" s="119"/>
      <c r="I2452" s="119"/>
      <c r="J2452" s="119"/>
      <c r="K2452" s="119"/>
      <c r="L2452" s="119"/>
      <c r="M2452" s="119"/>
      <c r="N2452" s="119"/>
      <c r="O2452" s="119"/>
      <c r="P2452" s="119"/>
      <c r="Q2452" s="119"/>
      <c r="R2452" s="119"/>
      <c r="S2452" s="119"/>
      <c r="T2452" s="119"/>
      <c r="U2452" s="119"/>
      <c r="V2452" s="119"/>
      <c r="W2452" s="119"/>
      <c r="X2452" s="119"/>
    </row>
    <row r="2453" spans="1:24" x14ac:dyDescent="0.25">
      <c r="A2453" s="201"/>
      <c r="B2453" s="119"/>
      <c r="C2453" s="119"/>
      <c r="D2453" s="201"/>
      <c r="E2453" s="119"/>
      <c r="F2453" s="248"/>
      <c r="G2453" s="119"/>
      <c r="H2453" s="119"/>
      <c r="I2453" s="119"/>
      <c r="J2453" s="119"/>
      <c r="K2453" s="119"/>
      <c r="L2453" s="119"/>
      <c r="M2453" s="119"/>
      <c r="N2453" s="119"/>
      <c r="O2453" s="119"/>
      <c r="P2453" s="119"/>
      <c r="Q2453" s="119"/>
      <c r="R2453" s="119"/>
      <c r="S2453" s="119"/>
      <c r="T2453" s="119"/>
      <c r="U2453" s="119"/>
      <c r="V2453" s="119"/>
      <c r="W2453" s="119"/>
      <c r="X2453" s="119"/>
    </row>
    <row r="2454" spans="1:24" x14ac:dyDescent="0.25">
      <c r="A2454" s="201"/>
      <c r="B2454" s="119"/>
      <c r="C2454" s="119"/>
      <c r="D2454" s="201"/>
      <c r="E2454" s="119"/>
      <c r="F2454" s="248"/>
      <c r="G2454" s="119"/>
      <c r="H2454" s="119"/>
      <c r="I2454" s="119"/>
      <c r="J2454" s="119"/>
      <c r="K2454" s="119"/>
      <c r="L2454" s="119"/>
      <c r="M2454" s="119"/>
      <c r="N2454" s="119"/>
      <c r="O2454" s="119"/>
      <c r="P2454" s="119"/>
      <c r="Q2454" s="119"/>
      <c r="R2454" s="119"/>
      <c r="S2454" s="119"/>
      <c r="T2454" s="119"/>
      <c r="U2454" s="119"/>
      <c r="V2454" s="119"/>
      <c r="W2454" s="119"/>
      <c r="X2454" s="119"/>
    </row>
    <row r="2455" spans="1:24" x14ac:dyDescent="0.25">
      <c r="A2455" s="201"/>
      <c r="B2455" s="119"/>
      <c r="C2455" s="119"/>
      <c r="D2455" s="201"/>
      <c r="E2455" s="119"/>
      <c r="F2455" s="248"/>
      <c r="G2455" s="119"/>
      <c r="H2455" s="119"/>
      <c r="I2455" s="119"/>
      <c r="J2455" s="119"/>
      <c r="K2455" s="119"/>
      <c r="L2455" s="119"/>
      <c r="M2455" s="119"/>
      <c r="N2455" s="119"/>
      <c r="O2455" s="119"/>
      <c r="P2455" s="119"/>
      <c r="Q2455" s="119"/>
      <c r="R2455" s="119"/>
      <c r="S2455" s="119"/>
      <c r="T2455" s="119"/>
      <c r="U2455" s="119"/>
      <c r="V2455" s="119"/>
      <c r="W2455" s="119"/>
      <c r="X2455" s="119"/>
    </row>
    <row r="2456" spans="1:24" x14ac:dyDescent="0.25">
      <c r="A2456" s="201"/>
      <c r="B2456" s="119"/>
      <c r="C2456" s="119"/>
      <c r="D2456" s="201"/>
      <c r="E2456" s="119"/>
      <c r="F2456" s="248"/>
      <c r="G2456" s="119"/>
      <c r="H2456" s="119"/>
      <c r="I2456" s="119"/>
      <c r="J2456" s="119"/>
      <c r="K2456" s="119"/>
      <c r="L2456" s="119"/>
      <c r="M2456" s="119"/>
      <c r="N2456" s="119"/>
      <c r="O2456" s="119"/>
      <c r="P2456" s="119"/>
      <c r="Q2456" s="119"/>
      <c r="R2456" s="119"/>
      <c r="S2456" s="119"/>
      <c r="T2456" s="119"/>
      <c r="U2456" s="119"/>
      <c r="V2456" s="119"/>
      <c r="W2456" s="119"/>
      <c r="X2456" s="119"/>
    </row>
    <row r="2457" spans="1:24" x14ac:dyDescent="0.25">
      <c r="A2457" s="201"/>
      <c r="B2457" s="119"/>
      <c r="C2457" s="119"/>
      <c r="D2457" s="201"/>
      <c r="E2457" s="119"/>
      <c r="F2457" s="248"/>
      <c r="G2457" s="119"/>
      <c r="H2457" s="119"/>
      <c r="I2457" s="119"/>
      <c r="J2457" s="119"/>
      <c r="K2457" s="119"/>
      <c r="L2457" s="119"/>
      <c r="M2457" s="119"/>
      <c r="N2457" s="119"/>
      <c r="O2457" s="119"/>
      <c r="P2457" s="119"/>
      <c r="Q2457" s="119"/>
      <c r="R2457" s="119"/>
      <c r="S2457" s="119"/>
      <c r="T2457" s="119"/>
      <c r="U2457" s="119"/>
      <c r="V2457" s="119"/>
      <c r="W2457" s="119"/>
      <c r="X2457" s="119"/>
    </row>
    <row r="2458" spans="1:24" x14ac:dyDescent="0.25">
      <c r="A2458" s="201"/>
      <c r="B2458" s="119"/>
      <c r="C2458" s="119"/>
      <c r="D2458" s="201"/>
      <c r="E2458" s="119"/>
      <c r="F2458" s="248"/>
      <c r="G2458" s="119"/>
      <c r="H2458" s="119"/>
      <c r="I2458" s="119"/>
      <c r="J2458" s="119"/>
      <c r="K2458" s="119"/>
      <c r="L2458" s="119"/>
      <c r="M2458" s="119"/>
      <c r="N2458" s="119"/>
      <c r="O2458" s="119"/>
      <c r="P2458" s="119"/>
      <c r="Q2458" s="119"/>
      <c r="R2458" s="119"/>
      <c r="S2458" s="119"/>
      <c r="T2458" s="119"/>
      <c r="U2458" s="119"/>
      <c r="V2458" s="119"/>
      <c r="W2458" s="119"/>
      <c r="X2458" s="119"/>
    </row>
    <row r="2459" spans="1:24" x14ac:dyDescent="0.25">
      <c r="A2459" s="201"/>
      <c r="B2459" s="119"/>
      <c r="C2459" s="119"/>
      <c r="D2459" s="201"/>
      <c r="E2459" s="119"/>
      <c r="F2459" s="248"/>
      <c r="G2459" s="119"/>
      <c r="H2459" s="119"/>
      <c r="I2459" s="119"/>
      <c r="J2459" s="119"/>
      <c r="K2459" s="119"/>
      <c r="L2459" s="119"/>
      <c r="M2459" s="119"/>
      <c r="N2459" s="119"/>
      <c r="O2459" s="119"/>
      <c r="P2459" s="119"/>
      <c r="Q2459" s="119"/>
      <c r="R2459" s="119"/>
      <c r="S2459" s="119"/>
      <c r="T2459" s="119"/>
      <c r="U2459" s="119"/>
      <c r="V2459" s="119"/>
      <c r="W2459" s="119"/>
      <c r="X2459" s="119"/>
    </row>
    <row r="2460" spans="1:24" x14ac:dyDescent="0.25">
      <c r="A2460" s="201"/>
      <c r="B2460" s="119"/>
      <c r="C2460" s="119"/>
      <c r="D2460" s="201"/>
      <c r="E2460" s="119"/>
      <c r="F2460" s="248"/>
      <c r="G2460" s="119"/>
      <c r="H2460" s="119"/>
      <c r="I2460" s="119"/>
      <c r="J2460" s="119"/>
      <c r="K2460" s="119"/>
      <c r="L2460" s="119"/>
      <c r="M2460" s="119"/>
      <c r="N2460" s="119"/>
      <c r="O2460" s="119"/>
      <c r="P2460" s="119"/>
      <c r="Q2460" s="119"/>
      <c r="R2460" s="119"/>
      <c r="S2460" s="119"/>
      <c r="T2460" s="119"/>
      <c r="U2460" s="119"/>
      <c r="V2460" s="119"/>
      <c r="W2460" s="119"/>
      <c r="X2460" s="119"/>
    </row>
    <row r="2461" spans="1:24" x14ac:dyDescent="0.25">
      <c r="A2461" s="201"/>
      <c r="B2461" s="119"/>
      <c r="C2461" s="119"/>
      <c r="D2461" s="201"/>
      <c r="E2461" s="119"/>
      <c r="F2461" s="248"/>
      <c r="G2461" s="119"/>
      <c r="H2461" s="119"/>
      <c r="I2461" s="119"/>
      <c r="J2461" s="119"/>
      <c r="K2461" s="119"/>
      <c r="L2461" s="119"/>
      <c r="M2461" s="119"/>
      <c r="N2461" s="119"/>
      <c r="O2461" s="119"/>
      <c r="P2461" s="119"/>
      <c r="Q2461" s="119"/>
      <c r="R2461" s="119"/>
      <c r="S2461" s="119"/>
      <c r="T2461" s="119"/>
      <c r="U2461" s="119"/>
      <c r="V2461" s="119"/>
      <c r="W2461" s="119"/>
      <c r="X2461" s="119"/>
    </row>
    <row r="2462" spans="1:24" x14ac:dyDescent="0.25">
      <c r="A2462" s="201"/>
      <c r="B2462" s="119"/>
      <c r="C2462" s="119"/>
      <c r="D2462" s="201"/>
      <c r="E2462" s="119"/>
      <c r="F2462" s="248"/>
      <c r="G2462" s="119"/>
      <c r="H2462" s="119"/>
      <c r="I2462" s="119"/>
      <c r="J2462" s="119"/>
      <c r="K2462" s="119"/>
      <c r="L2462" s="119"/>
      <c r="M2462" s="119"/>
      <c r="N2462" s="119"/>
      <c r="O2462" s="119"/>
      <c r="P2462" s="119"/>
      <c r="Q2462" s="119"/>
      <c r="R2462" s="119"/>
      <c r="S2462" s="119"/>
      <c r="T2462" s="119"/>
      <c r="U2462" s="119"/>
      <c r="V2462" s="119"/>
      <c r="W2462" s="119"/>
      <c r="X2462" s="119"/>
    </row>
    <row r="2463" spans="1:24" x14ac:dyDescent="0.25">
      <c r="A2463" s="201"/>
      <c r="B2463" s="119"/>
      <c r="C2463" s="119"/>
      <c r="D2463" s="201"/>
      <c r="E2463" s="119"/>
      <c r="F2463" s="248"/>
      <c r="G2463" s="119"/>
      <c r="H2463" s="119"/>
      <c r="I2463" s="119"/>
      <c r="J2463" s="119"/>
      <c r="K2463" s="119"/>
      <c r="L2463" s="119"/>
      <c r="M2463" s="119"/>
      <c r="N2463" s="119"/>
      <c r="O2463" s="119"/>
      <c r="P2463" s="119"/>
      <c r="Q2463" s="119"/>
      <c r="R2463" s="119"/>
      <c r="S2463" s="119"/>
      <c r="T2463" s="119"/>
      <c r="U2463" s="119"/>
      <c r="V2463" s="119"/>
      <c r="W2463" s="119"/>
      <c r="X2463" s="119"/>
    </row>
    <row r="2464" spans="1:24" x14ac:dyDescent="0.25">
      <c r="A2464" s="201"/>
      <c r="B2464" s="119"/>
      <c r="C2464" s="119"/>
      <c r="D2464" s="201"/>
      <c r="E2464" s="119"/>
      <c r="F2464" s="248"/>
      <c r="G2464" s="119"/>
      <c r="H2464" s="119"/>
      <c r="I2464" s="119"/>
      <c r="J2464" s="119"/>
      <c r="K2464" s="119"/>
      <c r="L2464" s="119"/>
      <c r="M2464" s="119"/>
      <c r="N2464" s="119"/>
      <c r="O2464" s="119"/>
      <c r="P2464" s="119"/>
      <c r="Q2464" s="119"/>
      <c r="R2464" s="119"/>
      <c r="S2464" s="119"/>
      <c r="T2464" s="119"/>
      <c r="U2464" s="119"/>
      <c r="V2464" s="119"/>
      <c r="W2464" s="119"/>
      <c r="X2464" s="119"/>
    </row>
    <row r="2465" spans="1:24" x14ac:dyDescent="0.25">
      <c r="A2465" s="201"/>
      <c r="B2465" s="119"/>
      <c r="C2465" s="119"/>
      <c r="D2465" s="201"/>
      <c r="E2465" s="119"/>
      <c r="F2465" s="248"/>
      <c r="G2465" s="119"/>
      <c r="H2465" s="119"/>
      <c r="I2465" s="119"/>
      <c r="J2465" s="119"/>
      <c r="K2465" s="119"/>
      <c r="L2465" s="119"/>
      <c r="M2465" s="119"/>
      <c r="N2465" s="119"/>
      <c r="O2465" s="119"/>
      <c r="P2465" s="119"/>
      <c r="Q2465" s="119"/>
      <c r="R2465" s="119"/>
      <c r="S2465" s="119"/>
      <c r="T2465" s="119"/>
      <c r="U2465" s="119"/>
      <c r="V2465" s="119"/>
      <c r="W2465" s="119"/>
      <c r="X2465" s="119"/>
    </row>
    <row r="2466" spans="1:24" x14ac:dyDescent="0.25">
      <c r="A2466" s="201"/>
      <c r="B2466" s="119"/>
      <c r="C2466" s="119"/>
      <c r="D2466" s="201"/>
      <c r="E2466" s="119"/>
      <c r="F2466" s="248"/>
      <c r="G2466" s="119"/>
      <c r="H2466" s="119"/>
      <c r="I2466" s="119"/>
      <c r="J2466" s="119"/>
      <c r="K2466" s="119"/>
      <c r="L2466" s="119"/>
      <c r="M2466" s="119"/>
      <c r="N2466" s="119"/>
      <c r="O2466" s="119"/>
      <c r="P2466" s="119"/>
      <c r="Q2466" s="119"/>
      <c r="R2466" s="119"/>
      <c r="S2466" s="119"/>
      <c r="T2466" s="119"/>
      <c r="U2466" s="119"/>
      <c r="V2466" s="119"/>
      <c r="W2466" s="119"/>
      <c r="X2466" s="119"/>
    </row>
    <row r="2467" spans="1:24" x14ac:dyDescent="0.25">
      <c r="A2467" s="201"/>
      <c r="B2467" s="119"/>
      <c r="C2467" s="119"/>
      <c r="D2467" s="201"/>
      <c r="E2467" s="119"/>
      <c r="F2467" s="248"/>
      <c r="G2467" s="119"/>
      <c r="H2467" s="119"/>
      <c r="I2467" s="119"/>
      <c r="J2467" s="119"/>
      <c r="K2467" s="119"/>
      <c r="L2467" s="119"/>
      <c r="M2467" s="119"/>
      <c r="N2467" s="119"/>
      <c r="O2467" s="119"/>
      <c r="P2467" s="119"/>
      <c r="Q2467" s="119"/>
      <c r="R2467" s="119"/>
      <c r="S2467" s="119"/>
      <c r="T2467" s="119"/>
      <c r="U2467" s="119"/>
      <c r="V2467" s="119"/>
      <c r="W2467" s="119"/>
      <c r="X2467" s="119"/>
    </row>
    <row r="2468" spans="1:24" x14ac:dyDescent="0.25">
      <c r="A2468" s="201"/>
      <c r="B2468" s="119"/>
      <c r="C2468" s="119"/>
      <c r="D2468" s="201"/>
      <c r="E2468" s="119"/>
      <c r="F2468" s="248"/>
      <c r="G2468" s="119"/>
      <c r="H2468" s="119"/>
      <c r="I2468" s="119"/>
      <c r="J2468" s="119"/>
      <c r="K2468" s="119"/>
      <c r="L2468" s="119"/>
      <c r="M2468" s="119"/>
      <c r="N2468" s="119"/>
      <c r="O2468" s="119"/>
      <c r="P2468" s="119"/>
      <c r="Q2468" s="119"/>
      <c r="R2468" s="119"/>
      <c r="S2468" s="119"/>
      <c r="T2468" s="119"/>
      <c r="U2468" s="119"/>
      <c r="V2468" s="119"/>
      <c r="W2468" s="119"/>
      <c r="X2468" s="119"/>
    </row>
    <row r="2469" spans="1:24" x14ac:dyDescent="0.25">
      <c r="A2469" s="201"/>
      <c r="B2469" s="119"/>
      <c r="C2469" s="119"/>
      <c r="D2469" s="201"/>
      <c r="E2469" s="119"/>
      <c r="F2469" s="248"/>
      <c r="G2469" s="119"/>
      <c r="H2469" s="119"/>
      <c r="I2469" s="119"/>
      <c r="J2469" s="119"/>
      <c r="K2469" s="119"/>
      <c r="L2469" s="119"/>
      <c r="M2469" s="119"/>
      <c r="N2469" s="119"/>
      <c r="O2469" s="119"/>
      <c r="P2469" s="119"/>
      <c r="Q2469" s="119"/>
      <c r="R2469" s="119"/>
      <c r="S2469" s="119"/>
      <c r="T2469" s="119"/>
      <c r="U2469" s="119"/>
      <c r="V2469" s="119"/>
      <c r="W2469" s="119"/>
      <c r="X2469" s="119"/>
    </row>
    <row r="2470" spans="1:24" x14ac:dyDescent="0.25">
      <c r="A2470" s="201"/>
      <c r="B2470" s="119"/>
      <c r="C2470" s="119"/>
      <c r="D2470" s="201"/>
      <c r="E2470" s="119"/>
      <c r="F2470" s="248"/>
      <c r="G2470" s="119"/>
      <c r="H2470" s="119"/>
      <c r="I2470" s="119"/>
      <c r="J2470" s="119"/>
      <c r="K2470" s="119"/>
      <c r="L2470" s="119"/>
      <c r="M2470" s="119"/>
      <c r="N2470" s="119"/>
      <c r="O2470" s="119"/>
      <c r="P2470" s="119"/>
      <c r="Q2470" s="119"/>
      <c r="R2470" s="119"/>
      <c r="S2470" s="119"/>
      <c r="T2470" s="119"/>
      <c r="U2470" s="119"/>
      <c r="V2470" s="119"/>
      <c r="W2470" s="119"/>
      <c r="X2470" s="119"/>
    </row>
    <row r="2471" spans="1:24" x14ac:dyDescent="0.25">
      <c r="A2471" s="201"/>
      <c r="B2471" s="119"/>
      <c r="C2471" s="119"/>
      <c r="D2471" s="201"/>
      <c r="E2471" s="119"/>
      <c r="F2471" s="248"/>
      <c r="G2471" s="119"/>
      <c r="H2471" s="119"/>
      <c r="I2471" s="119"/>
      <c r="J2471" s="119"/>
      <c r="K2471" s="119"/>
      <c r="L2471" s="119"/>
      <c r="M2471" s="119"/>
      <c r="N2471" s="119"/>
      <c r="O2471" s="119"/>
      <c r="P2471" s="119"/>
      <c r="Q2471" s="119"/>
      <c r="R2471" s="119"/>
      <c r="S2471" s="119"/>
      <c r="T2471" s="119"/>
      <c r="U2471" s="119"/>
      <c r="V2471" s="119"/>
      <c r="W2471" s="119"/>
      <c r="X2471" s="119"/>
    </row>
    <row r="2472" spans="1:24" x14ac:dyDescent="0.25">
      <c r="A2472" s="201"/>
      <c r="B2472" s="119"/>
      <c r="C2472" s="119"/>
      <c r="D2472" s="201"/>
      <c r="E2472" s="119"/>
      <c r="F2472" s="248"/>
      <c r="G2472" s="119"/>
      <c r="H2472" s="119"/>
      <c r="I2472" s="119"/>
      <c r="J2472" s="119"/>
      <c r="K2472" s="119"/>
      <c r="L2472" s="119"/>
      <c r="M2472" s="119"/>
      <c r="N2472" s="119"/>
      <c r="O2472" s="119"/>
      <c r="P2472" s="119"/>
      <c r="Q2472" s="119"/>
      <c r="R2472" s="119"/>
      <c r="S2472" s="119"/>
      <c r="T2472" s="119"/>
      <c r="U2472" s="119"/>
      <c r="V2472" s="119"/>
      <c r="W2472" s="119"/>
      <c r="X2472" s="119"/>
    </row>
    <row r="2473" spans="1:24" x14ac:dyDescent="0.25">
      <c r="A2473" s="201"/>
      <c r="B2473" s="119"/>
      <c r="C2473" s="119"/>
      <c r="D2473" s="201"/>
      <c r="E2473" s="119"/>
      <c r="F2473" s="248"/>
      <c r="G2473" s="119"/>
      <c r="H2473" s="119"/>
      <c r="I2473" s="119"/>
      <c r="J2473" s="119"/>
      <c r="K2473" s="119"/>
      <c r="L2473" s="119"/>
      <c r="M2473" s="119"/>
      <c r="N2473" s="119"/>
      <c r="O2473" s="119"/>
      <c r="P2473" s="119"/>
      <c r="Q2473" s="119"/>
      <c r="R2473" s="119"/>
      <c r="S2473" s="119"/>
      <c r="T2473" s="119"/>
      <c r="U2473" s="119"/>
      <c r="V2473" s="119"/>
      <c r="W2473" s="119"/>
      <c r="X2473" s="119"/>
    </row>
    <row r="2474" spans="1:24" x14ac:dyDescent="0.25">
      <c r="A2474" s="201"/>
      <c r="B2474" s="119"/>
      <c r="C2474" s="119"/>
      <c r="D2474" s="201"/>
      <c r="E2474" s="119"/>
      <c r="F2474" s="248"/>
      <c r="G2474" s="119"/>
      <c r="H2474" s="119"/>
      <c r="I2474" s="119"/>
      <c r="J2474" s="119"/>
      <c r="K2474" s="119"/>
      <c r="L2474" s="119"/>
      <c r="M2474" s="119"/>
      <c r="N2474" s="119"/>
      <c r="O2474" s="119"/>
      <c r="P2474" s="119"/>
      <c r="Q2474" s="119"/>
      <c r="R2474" s="119"/>
      <c r="S2474" s="119"/>
      <c r="T2474" s="119"/>
      <c r="U2474" s="119"/>
      <c r="V2474" s="119"/>
      <c r="W2474" s="119"/>
      <c r="X2474" s="119"/>
    </row>
    <row r="2475" spans="1:24" x14ac:dyDescent="0.25">
      <c r="A2475" s="201"/>
      <c r="B2475" s="119"/>
      <c r="C2475" s="119"/>
      <c r="D2475" s="201"/>
      <c r="E2475" s="119"/>
      <c r="F2475" s="248"/>
      <c r="G2475" s="119"/>
      <c r="H2475" s="119"/>
      <c r="I2475" s="119"/>
      <c r="J2475" s="119"/>
      <c r="K2475" s="119"/>
      <c r="L2475" s="119"/>
      <c r="M2475" s="119"/>
      <c r="N2475" s="119"/>
      <c r="O2475" s="119"/>
      <c r="P2475" s="119"/>
      <c r="Q2475" s="119"/>
      <c r="R2475" s="119"/>
      <c r="S2475" s="119"/>
      <c r="T2475" s="119"/>
      <c r="U2475" s="119"/>
      <c r="V2475" s="119"/>
      <c r="W2475" s="119"/>
      <c r="X2475" s="119"/>
    </row>
    <row r="2476" spans="1:24" x14ac:dyDescent="0.25">
      <c r="A2476" s="201"/>
      <c r="B2476" s="119"/>
      <c r="C2476" s="119"/>
      <c r="D2476" s="201"/>
      <c r="E2476" s="119"/>
      <c r="F2476" s="248"/>
      <c r="G2476" s="119"/>
      <c r="H2476" s="119"/>
      <c r="I2476" s="119"/>
      <c r="J2476" s="119"/>
      <c r="K2476" s="119"/>
      <c r="L2476" s="119"/>
      <c r="M2476" s="119"/>
      <c r="N2476" s="119"/>
      <c r="O2476" s="119"/>
      <c r="P2476" s="119"/>
      <c r="Q2476" s="119"/>
      <c r="R2476" s="119"/>
      <c r="S2476" s="119"/>
      <c r="T2476" s="119"/>
      <c r="U2476" s="119"/>
      <c r="V2476" s="119"/>
      <c r="W2476" s="119"/>
      <c r="X2476" s="119"/>
    </row>
    <row r="2477" spans="1:24" x14ac:dyDescent="0.25">
      <c r="A2477" s="201"/>
      <c r="B2477" s="119"/>
      <c r="C2477" s="119"/>
      <c r="D2477" s="201"/>
      <c r="E2477" s="119"/>
      <c r="F2477" s="248"/>
      <c r="G2477" s="119"/>
      <c r="H2477" s="119"/>
      <c r="I2477" s="119"/>
      <c r="J2477" s="119"/>
      <c r="K2477" s="119"/>
      <c r="L2477" s="119"/>
      <c r="M2477" s="119"/>
      <c r="N2477" s="119"/>
      <c r="O2477" s="119"/>
      <c r="P2477" s="119"/>
      <c r="Q2477" s="119"/>
      <c r="R2477" s="119"/>
      <c r="S2477" s="119"/>
      <c r="T2477" s="119"/>
      <c r="U2477" s="119"/>
      <c r="V2477" s="119"/>
      <c r="W2477" s="119"/>
      <c r="X2477" s="119"/>
    </row>
    <row r="2478" spans="1:24" x14ac:dyDescent="0.25">
      <c r="A2478" s="201"/>
      <c r="B2478" s="119"/>
      <c r="C2478" s="119"/>
      <c r="D2478" s="201"/>
      <c r="E2478" s="119"/>
      <c r="F2478" s="248"/>
      <c r="G2478" s="119"/>
      <c r="H2478" s="119"/>
      <c r="I2478" s="119"/>
      <c r="J2478" s="119"/>
      <c r="K2478" s="119"/>
      <c r="L2478" s="119"/>
      <c r="M2478" s="119"/>
      <c r="N2478" s="119"/>
      <c r="O2478" s="119"/>
      <c r="P2478" s="119"/>
      <c r="Q2478" s="119"/>
      <c r="R2478" s="119"/>
      <c r="S2478" s="119"/>
      <c r="T2478" s="119"/>
      <c r="U2478" s="119"/>
      <c r="V2478" s="119"/>
      <c r="W2478" s="119"/>
      <c r="X2478" s="119"/>
    </row>
    <row r="2479" spans="1:24" x14ac:dyDescent="0.25">
      <c r="A2479" s="201"/>
      <c r="B2479" s="119"/>
      <c r="C2479" s="119"/>
      <c r="D2479" s="201"/>
      <c r="E2479" s="119"/>
      <c r="F2479" s="248"/>
      <c r="G2479" s="119"/>
      <c r="H2479" s="119"/>
      <c r="I2479" s="119"/>
      <c r="J2479" s="119"/>
      <c r="K2479" s="119"/>
      <c r="L2479" s="119"/>
      <c r="M2479" s="119"/>
      <c r="N2479" s="119"/>
      <c r="O2479" s="119"/>
      <c r="P2479" s="119"/>
      <c r="Q2479" s="119"/>
      <c r="R2479" s="119"/>
      <c r="S2479" s="119"/>
      <c r="T2479" s="119"/>
      <c r="U2479" s="119"/>
      <c r="V2479" s="119"/>
      <c r="W2479" s="119"/>
      <c r="X2479" s="119"/>
    </row>
    <row r="2480" spans="1:24" x14ac:dyDescent="0.25">
      <c r="A2480" s="201"/>
      <c r="B2480" s="119"/>
      <c r="C2480" s="119"/>
      <c r="D2480" s="201"/>
      <c r="E2480" s="119"/>
      <c r="F2480" s="248"/>
      <c r="G2480" s="119"/>
      <c r="H2480" s="119"/>
      <c r="I2480" s="119"/>
      <c r="J2480" s="119"/>
      <c r="K2480" s="119"/>
      <c r="L2480" s="119"/>
      <c r="M2480" s="119"/>
      <c r="N2480" s="119"/>
      <c r="O2480" s="119"/>
      <c r="P2480" s="119"/>
      <c r="Q2480" s="119"/>
      <c r="R2480" s="119"/>
      <c r="S2480" s="119"/>
      <c r="T2480" s="119"/>
      <c r="U2480" s="119"/>
      <c r="V2480" s="119"/>
      <c r="W2480" s="119"/>
      <c r="X2480" s="119"/>
    </row>
    <row r="2481" spans="1:24" x14ac:dyDescent="0.25">
      <c r="A2481" s="201"/>
      <c r="B2481" s="119"/>
      <c r="C2481" s="119"/>
      <c r="D2481" s="201"/>
      <c r="E2481" s="119"/>
      <c r="F2481" s="248"/>
      <c r="G2481" s="119"/>
      <c r="H2481" s="119"/>
      <c r="I2481" s="119"/>
      <c r="J2481" s="119"/>
      <c r="K2481" s="119"/>
      <c r="L2481" s="119"/>
      <c r="M2481" s="119"/>
      <c r="N2481" s="119"/>
      <c r="O2481" s="119"/>
      <c r="P2481" s="119"/>
      <c r="Q2481" s="119"/>
      <c r="R2481" s="119"/>
      <c r="S2481" s="119"/>
      <c r="T2481" s="119"/>
      <c r="U2481" s="119"/>
      <c r="V2481" s="119"/>
      <c r="W2481" s="119"/>
      <c r="X2481" s="119"/>
    </row>
    <row r="2482" spans="1:24" x14ac:dyDescent="0.25">
      <c r="A2482" s="201"/>
      <c r="B2482" s="119"/>
      <c r="C2482" s="119"/>
      <c r="D2482" s="201"/>
      <c r="E2482" s="119"/>
      <c r="F2482" s="248"/>
      <c r="G2482" s="119"/>
      <c r="H2482" s="119"/>
      <c r="I2482" s="119"/>
      <c r="J2482" s="119"/>
      <c r="K2482" s="119"/>
      <c r="L2482" s="119"/>
      <c r="M2482" s="119"/>
      <c r="N2482" s="119"/>
      <c r="O2482" s="119"/>
      <c r="P2482" s="119"/>
      <c r="Q2482" s="119"/>
      <c r="R2482" s="119"/>
      <c r="S2482" s="119"/>
      <c r="T2482" s="119"/>
      <c r="U2482" s="119"/>
      <c r="V2482" s="119"/>
      <c r="W2482" s="119"/>
      <c r="X2482" s="119"/>
    </row>
    <row r="2483" spans="1:24" x14ac:dyDescent="0.25">
      <c r="A2483" s="201"/>
      <c r="B2483" s="119"/>
      <c r="C2483" s="119"/>
      <c r="D2483" s="201"/>
      <c r="E2483" s="119"/>
      <c r="F2483" s="248"/>
      <c r="G2483" s="119"/>
      <c r="H2483" s="119"/>
      <c r="I2483" s="119"/>
      <c r="J2483" s="119"/>
      <c r="K2483" s="119"/>
      <c r="L2483" s="119"/>
      <c r="M2483" s="119"/>
      <c r="N2483" s="119"/>
      <c r="O2483" s="119"/>
      <c r="P2483" s="119"/>
      <c r="Q2483" s="119"/>
      <c r="R2483" s="119"/>
      <c r="S2483" s="119"/>
      <c r="T2483" s="119"/>
      <c r="U2483" s="119"/>
      <c r="V2483" s="119"/>
      <c r="W2483" s="119"/>
      <c r="X2483" s="119"/>
    </row>
    <row r="2484" spans="1:24" x14ac:dyDescent="0.25">
      <c r="A2484" s="201"/>
      <c r="B2484" s="119"/>
      <c r="C2484" s="119"/>
      <c r="D2484" s="201"/>
      <c r="E2484" s="119"/>
      <c r="F2484" s="248"/>
      <c r="G2484" s="119"/>
      <c r="H2484" s="119"/>
      <c r="I2484" s="119"/>
      <c r="J2484" s="119"/>
      <c r="K2484" s="119"/>
      <c r="L2484" s="119"/>
      <c r="M2484" s="119"/>
      <c r="N2484" s="119"/>
      <c r="O2484" s="119"/>
      <c r="P2484" s="119"/>
      <c r="Q2484" s="119"/>
      <c r="R2484" s="119"/>
      <c r="S2484" s="119"/>
      <c r="T2484" s="119"/>
      <c r="U2484" s="119"/>
      <c r="V2484" s="119"/>
      <c r="W2484" s="119"/>
      <c r="X2484" s="119"/>
    </row>
    <row r="2485" spans="1:24" x14ac:dyDescent="0.25">
      <c r="A2485" s="201"/>
      <c r="B2485" s="119"/>
      <c r="C2485" s="119"/>
      <c r="D2485" s="201"/>
      <c r="E2485" s="119"/>
      <c r="F2485" s="248"/>
      <c r="G2485" s="119"/>
      <c r="H2485" s="119"/>
      <c r="I2485" s="119"/>
      <c r="J2485" s="119"/>
      <c r="K2485" s="119"/>
      <c r="L2485" s="119"/>
      <c r="M2485" s="119"/>
      <c r="N2485" s="119"/>
      <c r="O2485" s="119"/>
      <c r="P2485" s="119"/>
      <c r="Q2485" s="119"/>
      <c r="R2485" s="119"/>
      <c r="S2485" s="119"/>
      <c r="T2485" s="119"/>
      <c r="U2485" s="119"/>
      <c r="V2485" s="119"/>
      <c r="W2485" s="119"/>
      <c r="X2485" s="119"/>
    </row>
    <row r="2486" spans="1:24" x14ac:dyDescent="0.25">
      <c r="A2486" s="201"/>
      <c r="B2486" s="119"/>
      <c r="C2486" s="119"/>
      <c r="D2486" s="201"/>
      <c r="E2486" s="119"/>
      <c r="F2486" s="248"/>
      <c r="G2486" s="119"/>
      <c r="H2486" s="119"/>
      <c r="I2486" s="119"/>
      <c r="J2486" s="119"/>
      <c r="K2486" s="119"/>
      <c r="L2486" s="119"/>
      <c r="M2486" s="119"/>
      <c r="N2486" s="119"/>
      <c r="O2486" s="119"/>
      <c r="P2486" s="119"/>
      <c r="Q2486" s="119"/>
      <c r="R2486" s="119"/>
      <c r="S2486" s="119"/>
      <c r="T2486" s="119"/>
      <c r="U2486" s="119"/>
      <c r="V2486" s="119"/>
      <c r="W2486" s="119"/>
      <c r="X2486" s="119"/>
    </row>
    <row r="2487" spans="1:24" x14ac:dyDescent="0.25">
      <c r="A2487" s="201"/>
      <c r="B2487" s="119"/>
      <c r="C2487" s="119"/>
      <c r="D2487" s="201"/>
      <c r="E2487" s="119"/>
      <c r="F2487" s="248"/>
      <c r="G2487" s="119"/>
      <c r="H2487" s="119"/>
      <c r="I2487" s="119"/>
      <c r="J2487" s="119"/>
      <c r="K2487" s="119"/>
      <c r="L2487" s="119"/>
      <c r="M2487" s="119"/>
      <c r="N2487" s="119"/>
      <c r="O2487" s="119"/>
      <c r="P2487" s="119"/>
      <c r="Q2487" s="119"/>
      <c r="R2487" s="119"/>
      <c r="S2487" s="119"/>
      <c r="T2487" s="119"/>
      <c r="U2487" s="119"/>
      <c r="V2487" s="119"/>
      <c r="W2487" s="119"/>
      <c r="X2487" s="119"/>
    </row>
    <row r="2488" spans="1:24" x14ac:dyDescent="0.25">
      <c r="A2488" s="201"/>
      <c r="B2488" s="119"/>
      <c r="C2488" s="119"/>
      <c r="D2488" s="201"/>
      <c r="E2488" s="119"/>
      <c r="F2488" s="248"/>
      <c r="G2488" s="119"/>
      <c r="H2488" s="119"/>
      <c r="I2488" s="119"/>
      <c r="J2488" s="119"/>
      <c r="K2488" s="119"/>
      <c r="L2488" s="119"/>
      <c r="M2488" s="119"/>
      <c r="N2488" s="119"/>
      <c r="O2488" s="119"/>
      <c r="P2488" s="119"/>
      <c r="Q2488" s="119"/>
      <c r="R2488" s="119"/>
      <c r="S2488" s="119"/>
      <c r="T2488" s="119"/>
      <c r="U2488" s="119"/>
      <c r="V2488" s="119"/>
      <c r="W2488" s="119"/>
      <c r="X2488" s="119"/>
    </row>
    <row r="2489" spans="1:24" x14ac:dyDescent="0.25">
      <c r="A2489" s="201"/>
      <c r="B2489" s="119"/>
      <c r="C2489" s="119"/>
      <c r="D2489" s="201"/>
      <c r="E2489" s="119"/>
      <c r="F2489" s="248"/>
      <c r="G2489" s="119"/>
      <c r="H2489" s="119"/>
      <c r="I2489" s="119"/>
      <c r="J2489" s="119"/>
      <c r="K2489" s="119"/>
      <c r="L2489" s="119"/>
      <c r="M2489" s="119"/>
      <c r="N2489" s="119"/>
      <c r="O2489" s="119"/>
      <c r="P2489" s="119"/>
      <c r="Q2489" s="119"/>
      <c r="R2489" s="119"/>
      <c r="S2489" s="119"/>
      <c r="T2489" s="119"/>
      <c r="U2489" s="119"/>
      <c r="V2489" s="119"/>
      <c r="W2489" s="119"/>
      <c r="X2489" s="119"/>
    </row>
    <row r="2490" spans="1:24" x14ac:dyDescent="0.25">
      <c r="A2490" s="201"/>
      <c r="B2490" s="119"/>
      <c r="C2490" s="119"/>
      <c r="D2490" s="201"/>
      <c r="E2490" s="119"/>
      <c r="F2490" s="248"/>
      <c r="G2490" s="119"/>
      <c r="H2490" s="119"/>
      <c r="I2490" s="119"/>
      <c r="J2490" s="119"/>
      <c r="K2490" s="119"/>
      <c r="L2490" s="119"/>
      <c r="M2490" s="119"/>
      <c r="N2490" s="119"/>
      <c r="O2490" s="119"/>
      <c r="P2490" s="119"/>
      <c r="Q2490" s="119"/>
      <c r="R2490" s="119"/>
      <c r="S2490" s="119"/>
      <c r="T2490" s="119"/>
      <c r="U2490" s="119"/>
      <c r="V2490" s="119"/>
      <c r="W2490" s="119"/>
      <c r="X2490" s="119"/>
    </row>
    <row r="2491" spans="1:24" x14ac:dyDescent="0.25">
      <c r="A2491" s="201"/>
      <c r="B2491" s="119"/>
      <c r="C2491" s="119"/>
      <c r="D2491" s="201"/>
      <c r="E2491" s="119"/>
      <c r="F2491" s="248"/>
      <c r="G2491" s="119"/>
      <c r="H2491" s="119"/>
      <c r="I2491" s="119"/>
      <c r="J2491" s="119"/>
      <c r="K2491" s="119"/>
      <c r="L2491" s="119"/>
      <c r="M2491" s="119"/>
      <c r="N2491" s="119"/>
      <c r="O2491" s="119"/>
      <c r="P2491" s="119"/>
      <c r="Q2491" s="119"/>
      <c r="R2491" s="119"/>
      <c r="S2491" s="119"/>
      <c r="T2491" s="119"/>
      <c r="U2491" s="119"/>
      <c r="V2491" s="119"/>
      <c r="W2491" s="119"/>
      <c r="X2491" s="119"/>
    </row>
    <row r="2492" spans="1:24" x14ac:dyDescent="0.25">
      <c r="A2492" s="201"/>
      <c r="B2492" s="119"/>
      <c r="C2492" s="119"/>
      <c r="D2492" s="201"/>
      <c r="E2492" s="119"/>
      <c r="F2492" s="248"/>
      <c r="G2492" s="119"/>
      <c r="H2492" s="119"/>
      <c r="I2492" s="119"/>
      <c r="J2492" s="119"/>
      <c r="K2492" s="119"/>
      <c r="L2492" s="119"/>
      <c r="M2492" s="119"/>
      <c r="N2492" s="119"/>
      <c r="O2492" s="119"/>
      <c r="P2492" s="119"/>
      <c r="Q2492" s="119"/>
      <c r="R2492" s="119"/>
      <c r="S2492" s="119"/>
      <c r="T2492" s="119"/>
      <c r="U2492" s="119"/>
      <c r="V2492" s="119"/>
      <c r="W2492" s="119"/>
      <c r="X2492" s="119"/>
    </row>
    <row r="2493" spans="1:24" x14ac:dyDescent="0.25">
      <c r="A2493" s="201"/>
      <c r="B2493" s="119"/>
      <c r="C2493" s="119"/>
      <c r="D2493" s="201"/>
      <c r="E2493" s="119"/>
      <c r="F2493" s="248"/>
      <c r="G2493" s="119"/>
      <c r="H2493" s="119"/>
      <c r="I2493" s="119"/>
      <c r="J2493" s="119"/>
      <c r="K2493" s="119"/>
      <c r="L2493" s="119"/>
      <c r="M2493" s="119"/>
      <c r="N2493" s="119"/>
      <c r="O2493" s="119"/>
      <c r="P2493" s="119"/>
      <c r="Q2493" s="119"/>
      <c r="R2493" s="119"/>
      <c r="S2493" s="119"/>
      <c r="T2493" s="119"/>
      <c r="U2493" s="119"/>
      <c r="V2493" s="119"/>
      <c r="W2493" s="119"/>
      <c r="X2493" s="119"/>
    </row>
    <row r="2494" spans="1:24" x14ac:dyDescent="0.25">
      <c r="A2494" s="201"/>
      <c r="B2494" s="119"/>
      <c r="C2494" s="119"/>
      <c r="D2494" s="201"/>
      <c r="E2494" s="119"/>
      <c r="F2494" s="248"/>
      <c r="G2494" s="119"/>
      <c r="H2494" s="119"/>
      <c r="I2494" s="119"/>
      <c r="J2494" s="119"/>
      <c r="K2494" s="119"/>
      <c r="L2494" s="119"/>
      <c r="M2494" s="119"/>
      <c r="N2494" s="119"/>
      <c r="O2494" s="119"/>
      <c r="P2494" s="119"/>
      <c r="Q2494" s="119"/>
      <c r="R2494" s="119"/>
      <c r="S2494" s="119"/>
      <c r="T2494" s="119"/>
      <c r="U2494" s="119"/>
      <c r="V2494" s="119"/>
      <c r="W2494" s="119"/>
      <c r="X2494" s="119"/>
    </row>
    <row r="2495" spans="1:24" x14ac:dyDescent="0.25">
      <c r="A2495" s="201"/>
      <c r="B2495" s="119"/>
      <c r="C2495" s="119"/>
      <c r="D2495" s="201"/>
      <c r="E2495" s="119"/>
      <c r="F2495" s="248"/>
      <c r="G2495" s="119"/>
      <c r="H2495" s="119"/>
      <c r="I2495" s="119"/>
      <c r="J2495" s="119"/>
      <c r="K2495" s="119"/>
      <c r="L2495" s="119"/>
      <c r="M2495" s="119"/>
      <c r="N2495" s="119"/>
      <c r="O2495" s="119"/>
      <c r="P2495" s="119"/>
      <c r="Q2495" s="119"/>
      <c r="R2495" s="119"/>
      <c r="S2495" s="119"/>
      <c r="T2495" s="119"/>
      <c r="U2495" s="119"/>
      <c r="V2495" s="119"/>
      <c r="W2495" s="119"/>
      <c r="X2495" s="119"/>
    </row>
    <row r="2496" spans="1:24" x14ac:dyDescent="0.25">
      <c r="A2496" s="201"/>
      <c r="B2496" s="119"/>
      <c r="C2496" s="119"/>
      <c r="D2496" s="201"/>
      <c r="E2496" s="119"/>
      <c r="F2496" s="248"/>
      <c r="G2496" s="119"/>
      <c r="H2496" s="119"/>
      <c r="I2496" s="119"/>
      <c r="J2496" s="119"/>
      <c r="K2496" s="119"/>
      <c r="L2496" s="119"/>
      <c r="M2496" s="119"/>
      <c r="N2496" s="119"/>
      <c r="O2496" s="119"/>
      <c r="P2496" s="119"/>
      <c r="Q2496" s="119"/>
      <c r="R2496" s="119"/>
      <c r="S2496" s="119"/>
      <c r="T2496" s="119"/>
      <c r="U2496" s="119"/>
      <c r="V2496" s="119"/>
      <c r="W2496" s="119"/>
      <c r="X2496" s="119"/>
    </row>
    <row r="2497" spans="1:24" x14ac:dyDescent="0.25">
      <c r="A2497" s="201"/>
      <c r="B2497" s="119"/>
      <c r="C2497" s="119"/>
      <c r="D2497" s="201"/>
      <c r="E2497" s="119"/>
      <c r="F2497" s="248"/>
      <c r="G2497" s="119"/>
      <c r="H2497" s="119"/>
      <c r="I2497" s="119"/>
      <c r="J2497" s="119"/>
      <c r="K2497" s="119"/>
      <c r="L2497" s="119"/>
      <c r="M2497" s="119"/>
      <c r="N2497" s="119"/>
      <c r="O2497" s="119"/>
      <c r="P2497" s="119"/>
      <c r="Q2497" s="119"/>
      <c r="R2497" s="119"/>
      <c r="S2497" s="119"/>
      <c r="T2497" s="119"/>
      <c r="U2497" s="119"/>
      <c r="V2497" s="119"/>
      <c r="W2497" s="119"/>
      <c r="X2497" s="119"/>
    </row>
    <row r="2498" spans="1:24" x14ac:dyDescent="0.25">
      <c r="A2498" s="201"/>
      <c r="B2498" s="119"/>
      <c r="C2498" s="119"/>
      <c r="D2498" s="201"/>
      <c r="E2498" s="119"/>
      <c r="F2498" s="248"/>
      <c r="G2498" s="119"/>
      <c r="H2498" s="119"/>
      <c r="I2498" s="119"/>
      <c r="J2498" s="119"/>
      <c r="K2498" s="119"/>
      <c r="L2498" s="119"/>
      <c r="M2498" s="119"/>
      <c r="N2498" s="119"/>
      <c r="O2498" s="119"/>
      <c r="P2498" s="119"/>
      <c r="Q2498" s="119"/>
      <c r="R2498" s="119"/>
      <c r="S2498" s="119"/>
      <c r="T2498" s="119"/>
      <c r="U2498" s="119"/>
      <c r="V2498" s="119"/>
      <c r="W2498" s="119"/>
      <c r="X2498" s="119"/>
    </row>
    <row r="2499" spans="1:24" x14ac:dyDescent="0.25">
      <c r="A2499" s="201"/>
      <c r="B2499" s="119"/>
      <c r="C2499" s="119"/>
      <c r="D2499" s="201"/>
      <c r="E2499" s="119"/>
      <c r="F2499" s="248"/>
      <c r="G2499" s="119"/>
      <c r="H2499" s="119"/>
      <c r="I2499" s="119"/>
      <c r="J2499" s="119"/>
      <c r="K2499" s="119"/>
      <c r="L2499" s="119"/>
      <c r="M2499" s="119"/>
      <c r="N2499" s="119"/>
      <c r="O2499" s="119"/>
      <c r="P2499" s="119"/>
      <c r="Q2499" s="119"/>
      <c r="R2499" s="119"/>
      <c r="S2499" s="119"/>
      <c r="T2499" s="119"/>
      <c r="U2499" s="119"/>
      <c r="V2499" s="119"/>
      <c r="W2499" s="119"/>
      <c r="X2499" s="119"/>
    </row>
    <row r="2500" spans="1:24" x14ac:dyDescent="0.25">
      <c r="A2500" s="201"/>
      <c r="B2500" s="119"/>
      <c r="C2500" s="119"/>
      <c r="D2500" s="201"/>
      <c r="E2500" s="119"/>
      <c r="F2500" s="248"/>
      <c r="G2500" s="119"/>
      <c r="H2500" s="119"/>
      <c r="I2500" s="119"/>
      <c r="J2500" s="119"/>
      <c r="K2500" s="119"/>
      <c r="L2500" s="119"/>
      <c r="M2500" s="119"/>
      <c r="N2500" s="119"/>
      <c r="O2500" s="119"/>
      <c r="P2500" s="119"/>
      <c r="Q2500" s="119"/>
      <c r="R2500" s="119"/>
      <c r="S2500" s="119"/>
      <c r="T2500" s="119"/>
      <c r="U2500" s="119"/>
      <c r="V2500" s="119"/>
      <c r="W2500" s="119"/>
      <c r="X2500" s="119"/>
    </row>
    <row r="2501" spans="1:24" x14ac:dyDescent="0.25">
      <c r="A2501" s="201"/>
      <c r="B2501" s="119"/>
      <c r="C2501" s="119"/>
      <c r="D2501" s="201"/>
      <c r="E2501" s="119"/>
      <c r="F2501" s="248"/>
      <c r="G2501" s="119"/>
      <c r="H2501" s="119"/>
      <c r="I2501" s="119"/>
      <c r="J2501" s="119"/>
      <c r="K2501" s="119"/>
      <c r="L2501" s="119"/>
      <c r="M2501" s="119"/>
      <c r="N2501" s="119"/>
      <c r="O2501" s="119"/>
      <c r="P2501" s="119"/>
      <c r="Q2501" s="119"/>
      <c r="R2501" s="119"/>
      <c r="S2501" s="119"/>
      <c r="T2501" s="119"/>
      <c r="U2501" s="119"/>
      <c r="V2501" s="119"/>
      <c r="W2501" s="119"/>
      <c r="X2501" s="119"/>
    </row>
    <row r="2502" spans="1:24" x14ac:dyDescent="0.25">
      <c r="A2502" s="201"/>
      <c r="B2502" s="119"/>
      <c r="C2502" s="119"/>
      <c r="D2502" s="201"/>
      <c r="E2502" s="119"/>
      <c r="F2502" s="248"/>
      <c r="G2502" s="119"/>
      <c r="H2502" s="119"/>
      <c r="I2502" s="119"/>
      <c r="J2502" s="119"/>
      <c r="K2502" s="119"/>
      <c r="L2502" s="119"/>
      <c r="M2502" s="119"/>
      <c r="N2502" s="119"/>
      <c r="O2502" s="119"/>
      <c r="P2502" s="119"/>
      <c r="Q2502" s="119"/>
      <c r="R2502" s="119"/>
      <c r="S2502" s="119"/>
      <c r="T2502" s="119"/>
      <c r="U2502" s="119"/>
      <c r="V2502" s="119"/>
      <c r="W2502" s="119"/>
      <c r="X2502" s="119"/>
    </row>
    <row r="2503" spans="1:24" x14ac:dyDescent="0.25">
      <c r="A2503" s="201"/>
      <c r="B2503" s="119"/>
      <c r="C2503" s="119"/>
      <c r="D2503" s="201"/>
      <c r="E2503" s="119"/>
      <c r="F2503" s="248"/>
      <c r="G2503" s="119"/>
      <c r="H2503" s="119"/>
      <c r="I2503" s="119"/>
      <c r="J2503" s="119"/>
      <c r="K2503" s="119"/>
      <c r="L2503" s="119"/>
      <c r="M2503" s="119"/>
      <c r="N2503" s="119"/>
      <c r="O2503" s="119"/>
      <c r="P2503" s="119"/>
      <c r="Q2503" s="119"/>
      <c r="R2503" s="119"/>
      <c r="S2503" s="119"/>
      <c r="T2503" s="119"/>
      <c r="U2503" s="119"/>
      <c r="V2503" s="119"/>
      <c r="W2503" s="119"/>
      <c r="X2503" s="119"/>
    </row>
    <row r="2504" spans="1:24" x14ac:dyDescent="0.25">
      <c r="A2504" s="201"/>
      <c r="B2504" s="119"/>
      <c r="C2504" s="119"/>
      <c r="D2504" s="201"/>
      <c r="E2504" s="119"/>
      <c r="F2504" s="248"/>
      <c r="G2504" s="119"/>
      <c r="H2504" s="119"/>
      <c r="I2504" s="119"/>
      <c r="J2504" s="119"/>
      <c r="K2504" s="119"/>
      <c r="L2504" s="119"/>
      <c r="M2504" s="119"/>
      <c r="N2504" s="119"/>
      <c r="O2504" s="119"/>
      <c r="P2504" s="119"/>
      <c r="Q2504" s="119"/>
      <c r="R2504" s="119"/>
      <c r="S2504" s="119"/>
      <c r="T2504" s="119"/>
      <c r="U2504" s="119"/>
      <c r="V2504" s="119"/>
      <c r="W2504" s="119"/>
      <c r="X2504" s="119"/>
    </row>
    <row r="2505" spans="1:24" x14ac:dyDescent="0.25">
      <c r="A2505" s="201"/>
      <c r="B2505" s="119"/>
      <c r="C2505" s="119"/>
      <c r="D2505" s="201"/>
      <c r="E2505" s="119"/>
      <c r="F2505" s="248"/>
      <c r="G2505" s="119"/>
      <c r="H2505" s="119"/>
      <c r="I2505" s="119"/>
      <c r="J2505" s="119"/>
      <c r="K2505" s="119"/>
      <c r="L2505" s="119"/>
      <c r="M2505" s="119"/>
      <c r="N2505" s="119"/>
      <c r="O2505" s="119"/>
      <c r="P2505" s="119"/>
      <c r="Q2505" s="119"/>
      <c r="R2505" s="119"/>
      <c r="S2505" s="119"/>
      <c r="T2505" s="119"/>
      <c r="U2505" s="119"/>
      <c r="V2505" s="119"/>
      <c r="W2505" s="119"/>
      <c r="X2505" s="119"/>
    </row>
    <row r="2506" spans="1:24" x14ac:dyDescent="0.25">
      <c r="A2506" s="201"/>
      <c r="B2506" s="119"/>
      <c r="C2506" s="119"/>
      <c r="D2506" s="201"/>
      <c r="E2506" s="119"/>
      <c r="F2506" s="248"/>
      <c r="G2506" s="119"/>
      <c r="H2506" s="119"/>
      <c r="I2506" s="119"/>
      <c r="J2506" s="119"/>
      <c r="K2506" s="119"/>
      <c r="L2506" s="119"/>
      <c r="M2506" s="119"/>
      <c r="N2506" s="119"/>
      <c r="O2506" s="119"/>
      <c r="P2506" s="119"/>
      <c r="Q2506" s="119"/>
      <c r="R2506" s="119"/>
      <c r="S2506" s="119"/>
      <c r="T2506" s="119"/>
      <c r="U2506" s="119"/>
      <c r="V2506" s="119"/>
      <c r="W2506" s="119"/>
      <c r="X2506" s="119"/>
    </row>
    <row r="2507" spans="1:24" x14ac:dyDescent="0.25">
      <c r="A2507" s="201"/>
      <c r="B2507" s="119"/>
      <c r="C2507" s="119"/>
      <c r="D2507" s="201"/>
      <c r="E2507" s="119"/>
      <c r="F2507" s="248"/>
      <c r="G2507" s="119"/>
      <c r="H2507" s="119"/>
      <c r="I2507" s="119"/>
      <c r="J2507" s="119"/>
      <c r="K2507" s="119"/>
      <c r="L2507" s="119"/>
      <c r="M2507" s="119"/>
      <c r="N2507" s="119"/>
      <c r="O2507" s="119"/>
      <c r="P2507" s="119"/>
      <c r="Q2507" s="119"/>
      <c r="R2507" s="119"/>
      <c r="S2507" s="119"/>
      <c r="T2507" s="119"/>
      <c r="U2507" s="119"/>
      <c r="V2507" s="119"/>
      <c r="W2507" s="119"/>
      <c r="X2507" s="119"/>
    </row>
    <row r="2508" spans="1:24" x14ac:dyDescent="0.25">
      <c r="A2508" s="201"/>
      <c r="B2508" s="119"/>
      <c r="C2508" s="119"/>
      <c r="D2508" s="201"/>
      <c r="E2508" s="119"/>
      <c r="F2508" s="248"/>
      <c r="G2508" s="119"/>
      <c r="H2508" s="119"/>
      <c r="I2508" s="119"/>
      <c r="J2508" s="119"/>
      <c r="K2508" s="119"/>
      <c r="L2508" s="119"/>
      <c r="M2508" s="119"/>
      <c r="N2508" s="119"/>
      <c r="O2508" s="119"/>
      <c r="P2508" s="119"/>
      <c r="Q2508" s="119"/>
      <c r="R2508" s="119"/>
      <c r="S2508" s="119"/>
      <c r="T2508" s="119"/>
      <c r="U2508" s="119"/>
      <c r="V2508" s="119"/>
      <c r="W2508" s="119"/>
      <c r="X2508" s="119"/>
    </row>
    <row r="2509" spans="1:24" x14ac:dyDescent="0.25">
      <c r="A2509" s="201"/>
      <c r="B2509" s="119"/>
      <c r="C2509" s="119"/>
      <c r="D2509" s="201"/>
      <c r="E2509" s="119"/>
      <c r="F2509" s="248"/>
      <c r="G2509" s="119"/>
      <c r="H2509" s="119"/>
      <c r="I2509" s="119"/>
      <c r="J2509" s="119"/>
      <c r="K2509" s="119"/>
      <c r="L2509" s="119"/>
      <c r="M2509" s="119"/>
      <c r="N2509" s="119"/>
      <c r="O2509" s="119"/>
      <c r="P2509" s="119"/>
      <c r="Q2509" s="119"/>
      <c r="R2509" s="119"/>
      <c r="S2509" s="119"/>
      <c r="T2509" s="119"/>
      <c r="U2509" s="119"/>
      <c r="V2509" s="119"/>
      <c r="W2509" s="119"/>
      <c r="X2509" s="119"/>
    </row>
    <row r="2510" spans="1:24" x14ac:dyDescent="0.25">
      <c r="A2510" s="201"/>
      <c r="B2510" s="119"/>
      <c r="C2510" s="119"/>
      <c r="D2510" s="201"/>
      <c r="E2510" s="119"/>
      <c r="F2510" s="248"/>
      <c r="G2510" s="119"/>
      <c r="H2510" s="119"/>
      <c r="I2510" s="119"/>
      <c r="J2510" s="119"/>
      <c r="K2510" s="119"/>
      <c r="L2510" s="119"/>
      <c r="M2510" s="119"/>
      <c r="N2510" s="119"/>
      <c r="O2510" s="119"/>
      <c r="P2510" s="119"/>
      <c r="Q2510" s="119"/>
      <c r="R2510" s="119"/>
      <c r="S2510" s="119"/>
      <c r="T2510" s="119"/>
      <c r="U2510" s="119"/>
      <c r="V2510" s="119"/>
      <c r="W2510" s="119"/>
      <c r="X2510" s="119"/>
    </row>
    <row r="2511" spans="1:24" x14ac:dyDescent="0.25">
      <c r="A2511" s="201"/>
      <c r="B2511" s="119"/>
      <c r="C2511" s="119"/>
      <c r="D2511" s="201"/>
      <c r="E2511" s="119"/>
      <c r="F2511" s="248"/>
      <c r="G2511" s="119"/>
      <c r="H2511" s="119"/>
      <c r="I2511" s="119"/>
      <c r="J2511" s="119"/>
      <c r="K2511" s="119"/>
      <c r="L2511" s="119"/>
      <c r="M2511" s="119"/>
      <c r="N2511" s="119"/>
      <c r="O2511" s="119"/>
      <c r="P2511" s="119"/>
      <c r="Q2511" s="119"/>
      <c r="R2511" s="119"/>
      <c r="S2511" s="119"/>
      <c r="T2511" s="119"/>
      <c r="U2511" s="119"/>
      <c r="V2511" s="119"/>
      <c r="W2511" s="119"/>
      <c r="X2511" s="119"/>
    </row>
    <row r="2512" spans="1:24" x14ac:dyDescent="0.25">
      <c r="A2512" s="201"/>
      <c r="B2512" s="119"/>
      <c r="C2512" s="119"/>
      <c r="D2512" s="201"/>
      <c r="E2512" s="119"/>
      <c r="F2512" s="248"/>
      <c r="G2512" s="119"/>
      <c r="H2512" s="119"/>
      <c r="I2512" s="119"/>
      <c r="J2512" s="119"/>
      <c r="K2512" s="119"/>
      <c r="L2512" s="119"/>
      <c r="M2512" s="119"/>
      <c r="N2512" s="119"/>
      <c r="O2512" s="119"/>
      <c r="P2512" s="119"/>
      <c r="Q2512" s="119"/>
      <c r="R2512" s="119"/>
      <c r="S2512" s="119"/>
      <c r="T2512" s="119"/>
      <c r="U2512" s="119"/>
      <c r="V2512" s="119"/>
      <c r="W2512" s="119"/>
      <c r="X2512" s="119"/>
    </row>
    <row r="2513" spans="1:24" x14ac:dyDescent="0.25">
      <c r="A2513" s="201"/>
      <c r="B2513" s="119"/>
      <c r="C2513" s="119"/>
      <c r="D2513" s="201"/>
      <c r="E2513" s="119"/>
      <c r="F2513" s="248"/>
      <c r="G2513" s="119"/>
      <c r="H2513" s="119"/>
      <c r="I2513" s="119"/>
      <c r="J2513" s="119"/>
      <c r="K2513" s="119"/>
      <c r="L2513" s="119"/>
      <c r="M2513" s="119"/>
      <c r="N2513" s="119"/>
      <c r="O2513" s="119"/>
      <c r="P2513" s="119"/>
      <c r="Q2513" s="119"/>
      <c r="R2513" s="119"/>
      <c r="S2513" s="119"/>
      <c r="T2513" s="119"/>
      <c r="U2513" s="119"/>
      <c r="V2513" s="119"/>
      <c r="W2513" s="119"/>
      <c r="X2513" s="119"/>
    </row>
    <row r="2514" spans="1:24" x14ac:dyDescent="0.25">
      <c r="A2514" s="201"/>
      <c r="B2514" s="119"/>
      <c r="C2514" s="119"/>
      <c r="D2514" s="201"/>
      <c r="E2514" s="119"/>
      <c r="F2514" s="248"/>
      <c r="G2514" s="119"/>
      <c r="H2514" s="119"/>
      <c r="I2514" s="119"/>
      <c r="J2514" s="119"/>
      <c r="K2514" s="119"/>
      <c r="L2514" s="119"/>
      <c r="M2514" s="119"/>
      <c r="N2514" s="119"/>
      <c r="O2514" s="119"/>
      <c r="P2514" s="119"/>
      <c r="Q2514" s="119"/>
      <c r="R2514" s="119"/>
      <c r="S2514" s="119"/>
      <c r="T2514" s="119"/>
      <c r="U2514" s="119"/>
      <c r="V2514" s="119"/>
      <c r="W2514" s="119"/>
      <c r="X2514" s="119"/>
    </row>
    <row r="2515" spans="1:24" x14ac:dyDescent="0.25">
      <c r="A2515" s="201"/>
      <c r="B2515" s="119"/>
      <c r="C2515" s="119"/>
      <c r="D2515" s="201"/>
      <c r="E2515" s="119"/>
      <c r="F2515" s="248"/>
      <c r="G2515" s="119"/>
      <c r="H2515" s="119"/>
      <c r="I2515" s="119"/>
      <c r="J2515" s="119"/>
      <c r="K2515" s="119"/>
      <c r="L2515" s="119"/>
      <c r="M2515" s="119"/>
      <c r="N2515" s="119"/>
      <c r="O2515" s="119"/>
      <c r="P2515" s="119"/>
      <c r="Q2515" s="119"/>
      <c r="R2515" s="119"/>
      <c r="S2515" s="119"/>
      <c r="T2515" s="119"/>
      <c r="U2515" s="119"/>
      <c r="V2515" s="119"/>
      <c r="W2515" s="119"/>
      <c r="X2515" s="119"/>
    </row>
    <row r="2516" spans="1:24" x14ac:dyDescent="0.25">
      <c r="A2516" s="201"/>
      <c r="B2516" s="119"/>
      <c r="C2516" s="119"/>
      <c r="D2516" s="201"/>
      <c r="E2516" s="119"/>
      <c r="F2516" s="248"/>
      <c r="G2516" s="119"/>
      <c r="H2516" s="119"/>
      <c r="I2516" s="119"/>
      <c r="J2516" s="119"/>
      <c r="K2516" s="119"/>
      <c r="L2516" s="119"/>
      <c r="M2516" s="119"/>
      <c r="N2516" s="119"/>
      <c r="O2516" s="119"/>
      <c r="P2516" s="119"/>
      <c r="Q2516" s="119"/>
      <c r="R2516" s="119"/>
      <c r="S2516" s="119"/>
      <c r="T2516" s="119"/>
      <c r="U2516" s="119"/>
      <c r="V2516" s="119"/>
      <c r="W2516" s="119"/>
      <c r="X2516" s="119"/>
    </row>
    <row r="2517" spans="1:24" x14ac:dyDescent="0.25">
      <c r="A2517" s="201"/>
      <c r="B2517" s="119"/>
      <c r="C2517" s="119"/>
      <c r="D2517" s="201"/>
      <c r="E2517" s="119"/>
      <c r="F2517" s="248"/>
      <c r="G2517" s="119"/>
      <c r="H2517" s="119"/>
      <c r="I2517" s="119"/>
      <c r="J2517" s="119"/>
      <c r="K2517" s="119"/>
      <c r="L2517" s="119"/>
      <c r="M2517" s="119"/>
      <c r="N2517" s="119"/>
      <c r="O2517" s="119"/>
      <c r="P2517" s="119"/>
      <c r="Q2517" s="119"/>
      <c r="R2517" s="119"/>
      <c r="S2517" s="119"/>
      <c r="T2517" s="119"/>
      <c r="U2517" s="119"/>
      <c r="V2517" s="119"/>
      <c r="W2517" s="119"/>
      <c r="X2517" s="119"/>
    </row>
    <row r="2518" spans="1:24" x14ac:dyDescent="0.25">
      <c r="A2518" s="201"/>
      <c r="B2518" s="119"/>
      <c r="C2518" s="119"/>
      <c r="D2518" s="201"/>
      <c r="E2518" s="119"/>
      <c r="F2518" s="248"/>
      <c r="G2518" s="119"/>
      <c r="H2518" s="119"/>
      <c r="I2518" s="119"/>
      <c r="J2518" s="119"/>
      <c r="K2518" s="119"/>
      <c r="L2518" s="119"/>
      <c r="M2518" s="119"/>
      <c r="N2518" s="119"/>
      <c r="O2518" s="119"/>
      <c r="P2518" s="119"/>
      <c r="Q2518" s="119"/>
      <c r="R2518" s="119"/>
      <c r="S2518" s="119"/>
      <c r="T2518" s="119"/>
      <c r="U2518" s="119"/>
      <c r="V2518" s="119"/>
      <c r="W2518" s="119"/>
      <c r="X2518" s="119"/>
    </row>
    <row r="2519" spans="1:24" x14ac:dyDescent="0.25">
      <c r="A2519" s="201"/>
      <c r="B2519" s="119"/>
      <c r="C2519" s="119"/>
      <c r="D2519" s="201"/>
      <c r="E2519" s="119"/>
      <c r="F2519" s="248"/>
      <c r="G2519" s="119"/>
      <c r="H2519" s="119"/>
      <c r="I2519" s="119"/>
      <c r="J2519" s="119"/>
      <c r="K2519" s="119"/>
      <c r="L2519" s="119"/>
      <c r="M2519" s="119"/>
      <c r="N2519" s="119"/>
      <c r="O2519" s="119"/>
      <c r="P2519" s="119"/>
      <c r="Q2519" s="119"/>
      <c r="R2519" s="119"/>
      <c r="S2519" s="119"/>
      <c r="T2519" s="119"/>
      <c r="U2519" s="119"/>
      <c r="V2519" s="119"/>
      <c r="W2519" s="119"/>
      <c r="X2519" s="119"/>
    </row>
    <row r="2520" spans="1:24" x14ac:dyDescent="0.25">
      <c r="A2520" s="201"/>
      <c r="B2520" s="119"/>
      <c r="C2520" s="119"/>
      <c r="D2520" s="201"/>
      <c r="E2520" s="119"/>
      <c r="F2520" s="248"/>
      <c r="G2520" s="119"/>
      <c r="H2520" s="119"/>
      <c r="I2520" s="119"/>
      <c r="J2520" s="119"/>
      <c r="K2520" s="119"/>
      <c r="L2520" s="119"/>
      <c r="M2520" s="119"/>
      <c r="N2520" s="119"/>
      <c r="O2520" s="119"/>
      <c r="P2520" s="119"/>
      <c r="Q2520" s="119"/>
      <c r="R2520" s="119"/>
      <c r="S2520" s="119"/>
      <c r="T2520" s="119"/>
      <c r="U2520" s="119"/>
      <c r="V2520" s="119"/>
      <c r="W2520" s="119"/>
      <c r="X2520" s="119"/>
    </row>
    <row r="2521" spans="1:24" x14ac:dyDescent="0.25">
      <c r="A2521" s="201"/>
      <c r="B2521" s="119"/>
      <c r="C2521" s="119"/>
      <c r="D2521" s="201"/>
      <c r="E2521" s="119"/>
      <c r="F2521" s="248"/>
      <c r="G2521" s="119"/>
      <c r="H2521" s="119"/>
      <c r="I2521" s="119"/>
      <c r="J2521" s="119"/>
      <c r="K2521" s="119"/>
      <c r="L2521" s="119"/>
      <c r="M2521" s="119"/>
      <c r="N2521" s="119"/>
      <c r="O2521" s="119"/>
      <c r="P2521" s="119"/>
      <c r="Q2521" s="119"/>
      <c r="R2521" s="119"/>
      <c r="S2521" s="119"/>
      <c r="T2521" s="119"/>
      <c r="U2521" s="119"/>
      <c r="V2521" s="119"/>
      <c r="W2521" s="119"/>
      <c r="X2521" s="119"/>
    </row>
    <row r="2522" spans="1:24" x14ac:dyDescent="0.25">
      <c r="A2522" s="201"/>
      <c r="B2522" s="119"/>
      <c r="C2522" s="119"/>
      <c r="D2522" s="201"/>
      <c r="E2522" s="119"/>
      <c r="F2522" s="248"/>
      <c r="G2522" s="119"/>
      <c r="H2522" s="119"/>
      <c r="I2522" s="119"/>
      <c r="J2522" s="119"/>
      <c r="K2522" s="119"/>
      <c r="L2522" s="119"/>
      <c r="M2522" s="119"/>
      <c r="N2522" s="119"/>
      <c r="O2522" s="119"/>
      <c r="P2522" s="119"/>
      <c r="Q2522" s="119"/>
      <c r="R2522" s="119"/>
      <c r="S2522" s="119"/>
      <c r="T2522" s="119"/>
      <c r="U2522" s="119"/>
      <c r="V2522" s="119"/>
      <c r="W2522" s="119"/>
      <c r="X2522" s="119"/>
    </row>
    <row r="2523" spans="1:24" x14ac:dyDescent="0.25">
      <c r="A2523" s="201"/>
      <c r="B2523" s="119"/>
      <c r="C2523" s="119"/>
      <c r="D2523" s="201"/>
      <c r="E2523" s="119"/>
      <c r="F2523" s="248"/>
      <c r="G2523" s="119"/>
      <c r="H2523" s="119"/>
      <c r="I2523" s="119"/>
      <c r="J2523" s="119"/>
      <c r="K2523" s="119"/>
      <c r="L2523" s="119"/>
      <c r="M2523" s="119"/>
      <c r="N2523" s="119"/>
      <c r="O2523" s="119"/>
      <c r="P2523" s="119"/>
      <c r="Q2523" s="119"/>
      <c r="R2523" s="119"/>
      <c r="S2523" s="119"/>
      <c r="T2523" s="119"/>
      <c r="U2523" s="119"/>
      <c r="V2523" s="119"/>
      <c r="W2523" s="119"/>
      <c r="X2523" s="119"/>
    </row>
    <row r="2524" spans="1:24" x14ac:dyDescent="0.25">
      <c r="A2524" s="201"/>
      <c r="B2524" s="119"/>
      <c r="C2524" s="119"/>
      <c r="D2524" s="201"/>
      <c r="E2524" s="119"/>
      <c r="F2524" s="248"/>
      <c r="G2524" s="119"/>
      <c r="H2524" s="119"/>
      <c r="I2524" s="119"/>
      <c r="J2524" s="119"/>
      <c r="K2524" s="119"/>
      <c r="L2524" s="119"/>
      <c r="M2524" s="119"/>
      <c r="N2524" s="119"/>
      <c r="O2524" s="119"/>
      <c r="P2524" s="119"/>
      <c r="Q2524" s="119"/>
      <c r="R2524" s="119"/>
      <c r="S2524" s="119"/>
      <c r="T2524" s="119"/>
      <c r="U2524" s="119"/>
      <c r="V2524" s="119"/>
      <c r="W2524" s="119"/>
      <c r="X2524" s="119"/>
    </row>
    <row r="2525" spans="1:24" x14ac:dyDescent="0.25">
      <c r="A2525" s="201"/>
      <c r="B2525" s="119"/>
      <c r="C2525" s="119"/>
      <c r="D2525" s="201"/>
      <c r="E2525" s="119"/>
      <c r="F2525" s="248"/>
      <c r="G2525" s="119"/>
      <c r="H2525" s="119"/>
      <c r="I2525" s="119"/>
      <c r="J2525" s="119"/>
      <c r="K2525" s="119"/>
      <c r="L2525" s="119"/>
      <c r="M2525" s="119"/>
      <c r="N2525" s="119"/>
      <c r="O2525" s="119"/>
      <c r="P2525" s="119"/>
      <c r="Q2525" s="119"/>
      <c r="R2525" s="119"/>
      <c r="S2525" s="119"/>
      <c r="T2525" s="119"/>
      <c r="U2525" s="119"/>
      <c r="V2525" s="119"/>
      <c r="W2525" s="119"/>
      <c r="X2525" s="119"/>
    </row>
    <row r="2526" spans="1:24" x14ac:dyDescent="0.25">
      <c r="A2526" s="201"/>
      <c r="B2526" s="119"/>
      <c r="C2526" s="119"/>
      <c r="D2526" s="201"/>
      <c r="E2526" s="119"/>
      <c r="F2526" s="248"/>
      <c r="G2526" s="119"/>
      <c r="H2526" s="119"/>
      <c r="I2526" s="119"/>
      <c r="J2526" s="119"/>
      <c r="K2526" s="119"/>
      <c r="L2526" s="119"/>
      <c r="M2526" s="119"/>
      <c r="N2526" s="119"/>
      <c r="O2526" s="119"/>
      <c r="P2526" s="119"/>
      <c r="Q2526" s="119"/>
      <c r="R2526" s="119"/>
      <c r="S2526" s="119"/>
      <c r="T2526" s="119"/>
      <c r="U2526" s="119"/>
      <c r="V2526" s="119"/>
      <c r="W2526" s="119"/>
      <c r="X2526" s="119"/>
    </row>
    <row r="2527" spans="1:24" x14ac:dyDescent="0.25">
      <c r="A2527" s="201"/>
      <c r="B2527" s="119"/>
      <c r="C2527" s="119"/>
      <c r="D2527" s="201"/>
      <c r="E2527" s="119"/>
      <c r="F2527" s="248"/>
      <c r="G2527" s="119"/>
      <c r="H2527" s="119"/>
      <c r="I2527" s="119"/>
      <c r="J2527" s="119"/>
      <c r="K2527" s="119"/>
      <c r="L2527" s="119"/>
      <c r="M2527" s="119"/>
      <c r="N2527" s="119"/>
      <c r="O2527" s="119"/>
      <c r="P2527" s="119"/>
      <c r="Q2527" s="119"/>
      <c r="R2527" s="119"/>
      <c r="S2527" s="119"/>
      <c r="T2527" s="119"/>
      <c r="U2527" s="119"/>
      <c r="V2527" s="119"/>
      <c r="W2527" s="119"/>
      <c r="X2527" s="119"/>
    </row>
    <row r="2528" spans="1:24" x14ac:dyDescent="0.25">
      <c r="A2528" s="201"/>
      <c r="B2528" s="119"/>
      <c r="C2528" s="119"/>
      <c r="D2528" s="201"/>
      <c r="E2528" s="119"/>
      <c r="F2528" s="248"/>
      <c r="G2528" s="119"/>
      <c r="H2528" s="119"/>
      <c r="I2528" s="119"/>
      <c r="J2528" s="119"/>
      <c r="K2528" s="119"/>
      <c r="L2528" s="119"/>
      <c r="M2528" s="119"/>
      <c r="N2528" s="119"/>
      <c r="O2528" s="119"/>
      <c r="P2528" s="119"/>
      <c r="Q2528" s="119"/>
      <c r="R2528" s="119"/>
      <c r="S2528" s="119"/>
      <c r="T2528" s="119"/>
      <c r="U2528" s="119"/>
      <c r="V2528" s="119"/>
      <c r="W2528" s="119"/>
      <c r="X2528" s="119"/>
    </row>
    <row r="2529" spans="1:24" x14ac:dyDescent="0.25">
      <c r="A2529" s="201"/>
      <c r="B2529" s="119"/>
      <c r="C2529" s="119"/>
      <c r="D2529" s="201"/>
      <c r="E2529" s="119"/>
      <c r="F2529" s="248"/>
      <c r="G2529" s="119"/>
      <c r="H2529" s="119"/>
      <c r="I2529" s="119"/>
      <c r="J2529" s="119"/>
      <c r="K2529" s="119"/>
      <c r="L2529" s="119"/>
      <c r="M2529" s="119"/>
      <c r="N2529" s="119"/>
      <c r="O2529" s="119"/>
      <c r="P2529" s="119"/>
      <c r="Q2529" s="119"/>
      <c r="R2529" s="119"/>
      <c r="S2529" s="119"/>
      <c r="T2529" s="119"/>
      <c r="U2529" s="119"/>
      <c r="V2529" s="119"/>
      <c r="W2529" s="119"/>
      <c r="X2529" s="119"/>
    </row>
    <row r="2530" spans="1:24" x14ac:dyDescent="0.25">
      <c r="A2530" s="201"/>
      <c r="B2530" s="119"/>
      <c r="C2530" s="119"/>
      <c r="D2530" s="201"/>
      <c r="E2530" s="119"/>
      <c r="F2530" s="248"/>
      <c r="G2530" s="119"/>
      <c r="H2530" s="119"/>
      <c r="I2530" s="119"/>
      <c r="J2530" s="119"/>
      <c r="K2530" s="119"/>
      <c r="L2530" s="119"/>
      <c r="M2530" s="119"/>
      <c r="N2530" s="119"/>
      <c r="O2530" s="119"/>
      <c r="P2530" s="119"/>
      <c r="Q2530" s="119"/>
      <c r="R2530" s="119"/>
      <c r="S2530" s="119"/>
      <c r="T2530" s="119"/>
      <c r="U2530" s="119"/>
      <c r="V2530" s="119"/>
      <c r="W2530" s="119"/>
      <c r="X2530" s="119"/>
    </row>
    <row r="2531" spans="1:24" x14ac:dyDescent="0.25">
      <c r="A2531" s="201"/>
      <c r="B2531" s="119"/>
      <c r="C2531" s="119"/>
      <c r="D2531" s="201"/>
      <c r="E2531" s="119"/>
      <c r="F2531" s="248"/>
      <c r="G2531" s="119"/>
      <c r="H2531" s="119"/>
      <c r="I2531" s="119"/>
      <c r="J2531" s="119"/>
      <c r="K2531" s="119"/>
      <c r="L2531" s="119"/>
      <c r="M2531" s="119"/>
      <c r="N2531" s="119"/>
      <c r="O2531" s="119"/>
      <c r="P2531" s="119"/>
      <c r="Q2531" s="119"/>
      <c r="R2531" s="119"/>
      <c r="S2531" s="119"/>
      <c r="T2531" s="119"/>
      <c r="U2531" s="119"/>
      <c r="V2531" s="119"/>
      <c r="W2531" s="119"/>
      <c r="X2531" s="119"/>
    </row>
    <row r="2532" spans="1:24" x14ac:dyDescent="0.25">
      <c r="A2532" s="201"/>
      <c r="B2532" s="119"/>
      <c r="C2532" s="119"/>
      <c r="D2532" s="201"/>
      <c r="E2532" s="119"/>
      <c r="F2532" s="248"/>
      <c r="G2532" s="119"/>
      <c r="H2532" s="119"/>
      <c r="I2532" s="119"/>
      <c r="J2532" s="119"/>
      <c r="K2532" s="119"/>
      <c r="L2532" s="119"/>
      <c r="M2532" s="119"/>
      <c r="N2532" s="119"/>
      <c r="O2532" s="119"/>
      <c r="P2532" s="119"/>
      <c r="Q2532" s="119"/>
      <c r="R2532" s="119"/>
      <c r="S2532" s="119"/>
      <c r="T2532" s="119"/>
      <c r="U2532" s="119"/>
      <c r="V2532" s="119"/>
      <c r="W2532" s="119"/>
      <c r="X2532" s="119"/>
    </row>
    <row r="2533" spans="1:24" x14ac:dyDescent="0.25">
      <c r="A2533" s="201"/>
      <c r="B2533" s="119"/>
      <c r="C2533" s="119"/>
      <c r="D2533" s="201"/>
      <c r="E2533" s="119"/>
      <c r="F2533" s="248"/>
      <c r="G2533" s="119"/>
      <c r="H2533" s="119"/>
      <c r="I2533" s="119"/>
      <c r="J2533" s="119"/>
      <c r="K2533" s="119"/>
      <c r="L2533" s="119"/>
      <c r="M2533" s="119"/>
      <c r="N2533" s="119"/>
      <c r="O2533" s="119"/>
      <c r="P2533" s="119"/>
      <c r="Q2533" s="119"/>
      <c r="R2533" s="119"/>
      <c r="S2533" s="119"/>
      <c r="T2533" s="119"/>
      <c r="U2533" s="119"/>
      <c r="V2533" s="119"/>
      <c r="W2533" s="119"/>
      <c r="X2533" s="119"/>
    </row>
    <row r="2534" spans="1:24" x14ac:dyDescent="0.25">
      <c r="A2534" s="201"/>
      <c r="B2534" s="119"/>
      <c r="C2534" s="119"/>
      <c r="D2534" s="201"/>
      <c r="E2534" s="119"/>
      <c r="F2534" s="248"/>
      <c r="G2534" s="119"/>
      <c r="H2534" s="119"/>
      <c r="I2534" s="119"/>
      <c r="J2534" s="119"/>
      <c r="K2534" s="119"/>
      <c r="L2534" s="119"/>
      <c r="M2534" s="119"/>
      <c r="N2534" s="119"/>
      <c r="O2534" s="119"/>
      <c r="P2534" s="119"/>
      <c r="Q2534" s="119"/>
      <c r="R2534" s="119"/>
      <c r="S2534" s="119"/>
      <c r="T2534" s="119"/>
      <c r="U2534" s="119"/>
      <c r="V2534" s="119"/>
      <c r="W2534" s="119"/>
      <c r="X2534" s="119"/>
    </row>
    <row r="2535" spans="1:24" x14ac:dyDescent="0.25">
      <c r="A2535" s="201"/>
      <c r="B2535" s="119"/>
      <c r="C2535" s="119"/>
      <c r="D2535" s="201"/>
      <c r="E2535" s="119"/>
      <c r="F2535" s="248"/>
      <c r="G2535" s="119"/>
      <c r="H2535" s="119"/>
      <c r="I2535" s="119"/>
      <c r="J2535" s="119"/>
      <c r="K2535" s="119"/>
      <c r="L2535" s="119"/>
      <c r="M2535" s="119"/>
      <c r="N2535" s="119"/>
      <c r="O2535" s="119"/>
      <c r="P2535" s="119"/>
      <c r="Q2535" s="119"/>
      <c r="R2535" s="119"/>
      <c r="S2535" s="119"/>
      <c r="T2535" s="119"/>
      <c r="U2535" s="119"/>
      <c r="V2535" s="119"/>
      <c r="W2535" s="119"/>
      <c r="X2535" s="119"/>
    </row>
    <row r="2536" spans="1:24" x14ac:dyDescent="0.25">
      <c r="A2536" s="201"/>
      <c r="B2536" s="119"/>
      <c r="C2536" s="119"/>
      <c r="D2536" s="201"/>
      <c r="E2536" s="119"/>
      <c r="F2536" s="248"/>
      <c r="G2536" s="119"/>
      <c r="H2536" s="119"/>
      <c r="I2536" s="119"/>
      <c r="J2536" s="119"/>
      <c r="K2536" s="119"/>
      <c r="L2536" s="119"/>
      <c r="M2536" s="119"/>
      <c r="N2536" s="119"/>
      <c r="O2536" s="119"/>
      <c r="P2536" s="119"/>
      <c r="Q2536" s="119"/>
      <c r="R2536" s="119"/>
      <c r="S2536" s="119"/>
      <c r="T2536" s="119"/>
      <c r="U2536" s="119"/>
      <c r="V2536" s="119"/>
      <c r="W2536" s="119"/>
      <c r="X2536" s="119"/>
    </row>
    <row r="2537" spans="1:24" x14ac:dyDescent="0.25">
      <c r="A2537" s="201"/>
      <c r="B2537" s="119"/>
      <c r="C2537" s="119"/>
      <c r="D2537" s="201"/>
      <c r="E2537" s="119"/>
      <c r="F2537" s="248"/>
      <c r="G2537" s="119"/>
      <c r="H2537" s="119"/>
      <c r="I2537" s="119"/>
      <c r="J2537" s="119"/>
      <c r="K2537" s="119"/>
      <c r="L2537" s="119"/>
      <c r="M2537" s="119"/>
      <c r="N2537" s="119"/>
      <c r="O2537" s="119"/>
      <c r="P2537" s="119"/>
      <c r="Q2537" s="119"/>
      <c r="R2537" s="119"/>
      <c r="S2537" s="119"/>
      <c r="T2537" s="119"/>
      <c r="U2537" s="119"/>
      <c r="V2537" s="119"/>
      <c r="W2537" s="119"/>
      <c r="X2537" s="119"/>
    </row>
    <row r="2538" spans="1:24" x14ac:dyDescent="0.25">
      <c r="A2538" s="201"/>
      <c r="B2538" s="119"/>
      <c r="C2538" s="119"/>
      <c r="D2538" s="201"/>
      <c r="E2538" s="119"/>
      <c r="F2538" s="248"/>
      <c r="G2538" s="119"/>
      <c r="H2538" s="119"/>
      <c r="I2538" s="119"/>
      <c r="J2538" s="119"/>
      <c r="K2538" s="119"/>
      <c r="L2538" s="119"/>
      <c r="M2538" s="119"/>
      <c r="N2538" s="119"/>
      <c r="O2538" s="119"/>
      <c r="P2538" s="119"/>
      <c r="Q2538" s="119"/>
      <c r="R2538" s="119"/>
      <c r="S2538" s="119"/>
      <c r="T2538" s="119"/>
      <c r="U2538" s="119"/>
      <c r="V2538" s="119"/>
      <c r="W2538" s="119"/>
      <c r="X2538" s="119"/>
    </row>
    <row r="2539" spans="1:24" x14ac:dyDescent="0.25">
      <c r="A2539" s="201"/>
      <c r="B2539" s="119"/>
      <c r="C2539" s="119"/>
      <c r="D2539" s="201"/>
      <c r="E2539" s="119"/>
      <c r="F2539" s="248"/>
      <c r="G2539" s="119"/>
      <c r="H2539" s="119"/>
      <c r="I2539" s="119"/>
      <c r="J2539" s="119"/>
      <c r="K2539" s="119"/>
      <c r="L2539" s="119"/>
      <c r="M2539" s="119"/>
      <c r="N2539" s="119"/>
      <c r="O2539" s="119"/>
      <c r="P2539" s="119"/>
      <c r="Q2539" s="119"/>
      <c r="R2539" s="119"/>
      <c r="S2539" s="119"/>
      <c r="T2539" s="119"/>
      <c r="U2539" s="119"/>
      <c r="V2539" s="119"/>
      <c r="W2539" s="119"/>
      <c r="X2539" s="119"/>
    </row>
    <row r="2540" spans="1:24" x14ac:dyDescent="0.25">
      <c r="A2540" s="201"/>
      <c r="B2540" s="119"/>
      <c r="C2540" s="119"/>
      <c r="D2540" s="201"/>
      <c r="E2540" s="119"/>
      <c r="F2540" s="248"/>
      <c r="G2540" s="119"/>
      <c r="H2540" s="119"/>
      <c r="I2540" s="119"/>
      <c r="J2540" s="119"/>
      <c r="K2540" s="119"/>
      <c r="L2540" s="119"/>
      <c r="M2540" s="119"/>
      <c r="N2540" s="119"/>
      <c r="O2540" s="119"/>
      <c r="P2540" s="119"/>
      <c r="Q2540" s="119"/>
      <c r="R2540" s="119"/>
      <c r="S2540" s="119"/>
      <c r="T2540" s="119"/>
      <c r="U2540" s="119"/>
      <c r="V2540" s="119"/>
      <c r="W2540" s="119"/>
      <c r="X2540" s="119"/>
    </row>
    <row r="2541" spans="1:24" x14ac:dyDescent="0.25">
      <c r="A2541" s="201"/>
      <c r="B2541" s="119"/>
      <c r="C2541" s="119"/>
      <c r="D2541" s="201"/>
      <c r="E2541" s="119"/>
      <c r="F2541" s="248"/>
      <c r="G2541" s="119"/>
      <c r="H2541" s="119"/>
      <c r="I2541" s="119"/>
      <c r="J2541" s="119"/>
      <c r="K2541" s="119"/>
      <c r="L2541" s="119"/>
      <c r="M2541" s="119"/>
      <c r="N2541" s="119"/>
      <c r="O2541" s="119"/>
      <c r="P2541" s="119"/>
      <c r="Q2541" s="119"/>
      <c r="R2541" s="119"/>
      <c r="S2541" s="119"/>
      <c r="T2541" s="119"/>
      <c r="U2541" s="119"/>
      <c r="V2541" s="119"/>
      <c r="W2541" s="119"/>
      <c r="X2541" s="119"/>
    </row>
    <row r="2542" spans="1:24" x14ac:dyDescent="0.25">
      <c r="A2542" s="201"/>
      <c r="B2542" s="119"/>
      <c r="C2542" s="119"/>
      <c r="D2542" s="201"/>
      <c r="E2542" s="119"/>
      <c r="F2542" s="248"/>
      <c r="G2542" s="119"/>
      <c r="H2542" s="119"/>
      <c r="I2542" s="119"/>
      <c r="J2542" s="119"/>
      <c r="K2542" s="119"/>
      <c r="L2542" s="119"/>
      <c r="M2542" s="119"/>
      <c r="N2542" s="119"/>
      <c r="O2542" s="119"/>
      <c r="P2542" s="119"/>
      <c r="Q2542" s="119"/>
      <c r="R2542" s="119"/>
      <c r="S2542" s="119"/>
      <c r="T2542" s="119"/>
      <c r="U2542" s="119"/>
      <c r="V2542" s="119"/>
      <c r="W2542" s="119"/>
      <c r="X2542" s="119"/>
    </row>
    <row r="2543" spans="1:24" x14ac:dyDescent="0.25">
      <c r="A2543" s="201"/>
      <c r="B2543" s="119"/>
      <c r="C2543" s="119"/>
      <c r="D2543" s="201"/>
      <c r="E2543" s="119"/>
      <c r="F2543" s="248"/>
      <c r="G2543" s="119"/>
      <c r="H2543" s="119"/>
      <c r="I2543" s="119"/>
      <c r="J2543" s="119"/>
      <c r="K2543" s="119"/>
      <c r="L2543" s="119"/>
      <c r="M2543" s="119"/>
      <c r="N2543" s="119"/>
      <c r="O2543" s="119"/>
      <c r="P2543" s="119"/>
      <c r="Q2543" s="119"/>
      <c r="R2543" s="119"/>
      <c r="S2543" s="119"/>
      <c r="T2543" s="119"/>
      <c r="U2543" s="119"/>
      <c r="V2543" s="119"/>
      <c r="W2543" s="119"/>
      <c r="X2543" s="119"/>
    </row>
    <row r="2544" spans="1:24" x14ac:dyDescent="0.25">
      <c r="A2544" s="201"/>
      <c r="B2544" s="119"/>
      <c r="C2544" s="119"/>
      <c r="D2544" s="201"/>
      <c r="E2544" s="119"/>
      <c r="F2544" s="248"/>
      <c r="G2544" s="119"/>
      <c r="H2544" s="119"/>
      <c r="I2544" s="119"/>
      <c r="J2544" s="119"/>
      <c r="K2544" s="119"/>
      <c r="L2544" s="119"/>
      <c r="M2544" s="119"/>
      <c r="N2544" s="119"/>
      <c r="O2544" s="119"/>
      <c r="P2544" s="119"/>
      <c r="Q2544" s="119"/>
      <c r="R2544" s="119"/>
      <c r="S2544" s="119"/>
      <c r="T2544" s="119"/>
      <c r="U2544" s="119"/>
      <c r="V2544" s="119"/>
      <c r="W2544" s="119"/>
      <c r="X2544" s="119"/>
    </row>
    <row r="2545" spans="1:24" x14ac:dyDescent="0.25">
      <c r="A2545" s="201"/>
      <c r="B2545" s="119"/>
      <c r="C2545" s="119"/>
      <c r="D2545" s="201"/>
      <c r="E2545" s="119"/>
      <c r="F2545" s="248"/>
      <c r="G2545" s="119"/>
      <c r="H2545" s="119"/>
      <c r="I2545" s="119"/>
      <c r="J2545" s="119"/>
      <c r="K2545" s="119"/>
      <c r="L2545" s="119"/>
      <c r="M2545" s="119"/>
      <c r="N2545" s="119"/>
      <c r="O2545" s="119"/>
      <c r="P2545" s="119"/>
      <c r="Q2545" s="119"/>
      <c r="R2545" s="119"/>
      <c r="S2545" s="119"/>
      <c r="T2545" s="119"/>
      <c r="U2545" s="119"/>
      <c r="V2545" s="119"/>
      <c r="W2545" s="119"/>
      <c r="X2545" s="119"/>
    </row>
    <row r="2546" spans="1:24" x14ac:dyDescent="0.25">
      <c r="A2546" s="201"/>
      <c r="B2546" s="119"/>
      <c r="C2546" s="119"/>
      <c r="D2546" s="201"/>
      <c r="E2546" s="119"/>
      <c r="F2546" s="248"/>
      <c r="G2546" s="119"/>
      <c r="H2546" s="119"/>
      <c r="I2546" s="119"/>
      <c r="J2546" s="119"/>
      <c r="K2546" s="119"/>
      <c r="L2546" s="119"/>
      <c r="M2546" s="119"/>
      <c r="N2546" s="119"/>
      <c r="O2546" s="119"/>
      <c r="P2546" s="119"/>
      <c r="Q2546" s="119"/>
      <c r="R2546" s="119"/>
      <c r="S2546" s="119"/>
      <c r="T2546" s="119"/>
      <c r="U2546" s="119"/>
      <c r="V2546" s="119"/>
      <c r="W2546" s="119"/>
      <c r="X2546" s="119"/>
    </row>
    <row r="2547" spans="1:24" x14ac:dyDescent="0.25">
      <c r="A2547" s="201"/>
      <c r="B2547" s="119"/>
      <c r="C2547" s="119"/>
      <c r="D2547" s="201"/>
      <c r="E2547" s="119"/>
      <c r="F2547" s="248"/>
      <c r="G2547" s="119"/>
      <c r="H2547" s="119"/>
      <c r="I2547" s="119"/>
      <c r="J2547" s="119"/>
      <c r="K2547" s="119"/>
      <c r="L2547" s="119"/>
      <c r="M2547" s="119"/>
      <c r="N2547" s="119"/>
      <c r="O2547" s="119"/>
      <c r="P2547" s="119"/>
      <c r="Q2547" s="119"/>
      <c r="R2547" s="119"/>
      <c r="S2547" s="119"/>
      <c r="T2547" s="119"/>
      <c r="U2547" s="119"/>
      <c r="V2547" s="119"/>
      <c r="W2547" s="119"/>
      <c r="X2547" s="119"/>
    </row>
    <row r="2548" spans="1:24" x14ac:dyDescent="0.25">
      <c r="A2548" s="201"/>
      <c r="B2548" s="119"/>
      <c r="C2548" s="119"/>
      <c r="D2548" s="201"/>
      <c r="E2548" s="119"/>
      <c r="F2548" s="248"/>
      <c r="G2548" s="119"/>
      <c r="H2548" s="119"/>
      <c r="I2548" s="119"/>
      <c r="J2548" s="119"/>
      <c r="K2548" s="119"/>
      <c r="L2548" s="119"/>
      <c r="M2548" s="119"/>
      <c r="N2548" s="119"/>
      <c r="O2548" s="119"/>
      <c r="P2548" s="119"/>
      <c r="Q2548" s="119"/>
      <c r="R2548" s="119"/>
      <c r="S2548" s="119"/>
      <c r="T2548" s="119"/>
      <c r="U2548" s="119"/>
      <c r="V2548" s="119"/>
      <c r="W2548" s="119"/>
      <c r="X2548" s="119"/>
    </row>
    <row r="2549" spans="1:24" x14ac:dyDescent="0.25">
      <c r="A2549" s="201"/>
      <c r="B2549" s="119"/>
      <c r="C2549" s="119"/>
      <c r="D2549" s="201"/>
      <c r="E2549" s="119"/>
      <c r="F2549" s="248"/>
      <c r="G2549" s="119"/>
      <c r="H2549" s="119"/>
      <c r="I2549" s="119"/>
      <c r="J2549" s="119"/>
      <c r="K2549" s="119"/>
      <c r="L2549" s="119"/>
      <c r="M2549" s="119"/>
      <c r="N2549" s="119"/>
      <c r="O2549" s="119"/>
      <c r="P2549" s="119"/>
      <c r="Q2549" s="119"/>
      <c r="R2549" s="119"/>
      <c r="S2549" s="119"/>
      <c r="T2549" s="119"/>
      <c r="U2549" s="119"/>
      <c r="V2549" s="119"/>
      <c r="W2549" s="119"/>
      <c r="X2549" s="119"/>
    </row>
    <row r="2550" spans="1:24" x14ac:dyDescent="0.25">
      <c r="A2550" s="201"/>
      <c r="B2550" s="119"/>
      <c r="C2550" s="119"/>
      <c r="D2550" s="201"/>
      <c r="E2550" s="119"/>
      <c r="F2550" s="248"/>
      <c r="G2550" s="119"/>
      <c r="H2550" s="119"/>
      <c r="I2550" s="119"/>
      <c r="J2550" s="119"/>
      <c r="K2550" s="119"/>
      <c r="L2550" s="119"/>
      <c r="M2550" s="119"/>
      <c r="N2550" s="119"/>
      <c r="O2550" s="119"/>
      <c r="P2550" s="119"/>
      <c r="Q2550" s="119"/>
      <c r="R2550" s="119"/>
      <c r="S2550" s="119"/>
      <c r="T2550" s="119"/>
      <c r="U2550" s="119"/>
      <c r="V2550" s="119"/>
      <c r="W2550" s="119"/>
      <c r="X2550" s="119"/>
    </row>
    <row r="2551" spans="1:24" x14ac:dyDescent="0.25">
      <c r="A2551" s="201"/>
      <c r="B2551" s="119"/>
      <c r="C2551" s="119"/>
      <c r="D2551" s="201"/>
      <c r="E2551" s="119"/>
      <c r="F2551" s="248"/>
      <c r="G2551" s="119"/>
      <c r="H2551" s="119"/>
      <c r="I2551" s="119"/>
      <c r="J2551" s="119"/>
      <c r="K2551" s="119"/>
      <c r="L2551" s="119"/>
      <c r="M2551" s="119"/>
      <c r="N2551" s="119"/>
      <c r="O2551" s="119"/>
      <c r="P2551" s="119"/>
      <c r="Q2551" s="119"/>
      <c r="R2551" s="119"/>
      <c r="S2551" s="119"/>
      <c r="T2551" s="119"/>
      <c r="U2551" s="119"/>
      <c r="V2551" s="119"/>
      <c r="W2551" s="119"/>
      <c r="X2551" s="119"/>
    </row>
    <row r="2552" spans="1:24" x14ac:dyDescent="0.25">
      <c r="A2552" s="201"/>
      <c r="B2552" s="119"/>
      <c r="C2552" s="119"/>
      <c r="D2552" s="201"/>
      <c r="E2552" s="119"/>
      <c r="F2552" s="248"/>
      <c r="G2552" s="119"/>
      <c r="H2552" s="119"/>
      <c r="I2552" s="119"/>
      <c r="J2552" s="119"/>
      <c r="K2552" s="119"/>
      <c r="L2552" s="119"/>
      <c r="M2552" s="119"/>
      <c r="N2552" s="119"/>
      <c r="O2552" s="119"/>
      <c r="P2552" s="119"/>
      <c r="Q2552" s="119"/>
      <c r="R2552" s="119"/>
      <c r="S2552" s="119"/>
      <c r="T2552" s="119"/>
      <c r="U2552" s="119"/>
      <c r="V2552" s="119"/>
      <c r="W2552" s="119"/>
      <c r="X2552" s="119"/>
    </row>
    <row r="2553" spans="1:24" x14ac:dyDescent="0.25">
      <c r="A2553" s="201"/>
      <c r="B2553" s="119"/>
      <c r="C2553" s="119"/>
      <c r="D2553" s="201"/>
      <c r="E2553" s="119"/>
      <c r="F2553" s="248"/>
      <c r="G2553" s="119"/>
      <c r="H2553" s="119"/>
      <c r="I2553" s="119"/>
      <c r="J2553" s="119"/>
      <c r="K2553" s="119"/>
      <c r="L2553" s="119"/>
      <c r="M2553" s="119"/>
      <c r="N2553" s="119"/>
      <c r="O2553" s="119"/>
      <c r="P2553" s="119"/>
      <c r="Q2553" s="119"/>
      <c r="R2553" s="119"/>
      <c r="S2553" s="119"/>
      <c r="T2553" s="119"/>
      <c r="U2553" s="119"/>
      <c r="V2553" s="119"/>
      <c r="W2553" s="119"/>
      <c r="X2553" s="119"/>
    </row>
    <row r="2554" spans="1:24" x14ac:dyDescent="0.25">
      <c r="A2554" s="201"/>
      <c r="B2554" s="119"/>
      <c r="C2554" s="119"/>
      <c r="D2554" s="201"/>
      <c r="E2554" s="119"/>
      <c r="F2554" s="248"/>
      <c r="G2554" s="119"/>
      <c r="H2554" s="119"/>
      <c r="I2554" s="119"/>
      <c r="J2554" s="119"/>
      <c r="K2554" s="119"/>
      <c r="L2554" s="119"/>
      <c r="M2554" s="119"/>
      <c r="N2554" s="119"/>
      <c r="O2554" s="119"/>
      <c r="P2554" s="119"/>
      <c r="Q2554" s="119"/>
      <c r="R2554" s="119"/>
      <c r="S2554" s="119"/>
      <c r="T2554" s="119"/>
      <c r="U2554" s="119"/>
      <c r="V2554" s="119"/>
      <c r="W2554" s="119"/>
      <c r="X2554" s="119"/>
    </row>
    <row r="2555" spans="1:24" x14ac:dyDescent="0.25">
      <c r="A2555" s="201"/>
      <c r="B2555" s="119"/>
      <c r="C2555" s="119"/>
      <c r="D2555" s="201"/>
      <c r="E2555" s="119"/>
      <c r="F2555" s="248"/>
      <c r="G2555" s="119"/>
      <c r="H2555" s="119"/>
      <c r="I2555" s="119"/>
      <c r="J2555" s="119"/>
      <c r="K2555" s="119"/>
      <c r="L2555" s="119"/>
      <c r="M2555" s="119"/>
      <c r="N2555" s="119"/>
      <c r="O2555" s="119"/>
      <c r="P2555" s="119"/>
      <c r="Q2555" s="119"/>
      <c r="R2555" s="119"/>
      <c r="S2555" s="119"/>
      <c r="T2555" s="119"/>
      <c r="U2555" s="119"/>
      <c r="V2555" s="119"/>
      <c r="W2555" s="119"/>
      <c r="X2555" s="119"/>
    </row>
    <row r="2556" spans="1:24" x14ac:dyDescent="0.25">
      <c r="A2556" s="201"/>
      <c r="B2556" s="119"/>
      <c r="C2556" s="119"/>
      <c r="D2556" s="201"/>
      <c r="E2556" s="119"/>
      <c r="F2556" s="248"/>
      <c r="G2556" s="119"/>
      <c r="H2556" s="119"/>
      <c r="I2556" s="119"/>
      <c r="J2556" s="119"/>
      <c r="K2556" s="119"/>
      <c r="L2556" s="119"/>
      <c r="M2556" s="119"/>
      <c r="N2556" s="119"/>
      <c r="O2556" s="119"/>
      <c r="P2556" s="119"/>
      <c r="Q2556" s="119"/>
      <c r="R2556" s="119"/>
      <c r="S2556" s="119"/>
      <c r="T2556" s="119"/>
      <c r="U2556" s="119"/>
      <c r="V2556" s="119"/>
      <c r="W2556" s="119"/>
      <c r="X2556" s="119"/>
    </row>
    <row r="2557" spans="1:24" x14ac:dyDescent="0.25">
      <c r="A2557" s="201"/>
      <c r="B2557" s="119"/>
      <c r="C2557" s="119"/>
      <c r="D2557" s="201"/>
      <c r="E2557" s="119"/>
      <c r="F2557" s="248"/>
      <c r="G2557" s="119"/>
      <c r="H2557" s="119"/>
      <c r="I2557" s="119"/>
      <c r="J2557" s="119"/>
      <c r="K2557" s="119"/>
      <c r="L2557" s="119"/>
      <c r="M2557" s="119"/>
      <c r="N2557" s="119"/>
      <c r="O2557" s="119"/>
      <c r="P2557" s="119"/>
      <c r="Q2557" s="119"/>
      <c r="R2557" s="119"/>
      <c r="S2557" s="119"/>
      <c r="T2557" s="119"/>
      <c r="U2557" s="119"/>
      <c r="V2557" s="119"/>
      <c r="W2557" s="119"/>
      <c r="X2557" s="119"/>
    </row>
    <row r="2558" spans="1:24" x14ac:dyDescent="0.25">
      <c r="A2558" s="201"/>
      <c r="B2558" s="119"/>
      <c r="C2558" s="119"/>
      <c r="D2558" s="201"/>
      <c r="E2558" s="119"/>
      <c r="F2558" s="248"/>
      <c r="G2558" s="119"/>
      <c r="H2558" s="119"/>
      <c r="I2558" s="119"/>
      <c r="J2558" s="119"/>
      <c r="K2558" s="119"/>
      <c r="L2558" s="119"/>
      <c r="M2558" s="119"/>
      <c r="N2558" s="119"/>
      <c r="O2558" s="119"/>
      <c r="P2558" s="119"/>
      <c r="Q2558" s="119"/>
      <c r="R2558" s="119"/>
      <c r="S2558" s="119"/>
      <c r="T2558" s="119"/>
      <c r="U2558" s="119"/>
      <c r="V2558" s="119"/>
      <c r="W2558" s="119"/>
      <c r="X2558" s="119"/>
    </row>
    <row r="2559" spans="1:24" x14ac:dyDescent="0.25">
      <c r="A2559" s="201"/>
      <c r="B2559" s="119"/>
      <c r="C2559" s="119"/>
      <c r="D2559" s="201"/>
      <c r="E2559" s="119"/>
      <c r="F2559" s="248"/>
      <c r="G2559" s="119"/>
      <c r="H2559" s="119"/>
      <c r="I2559" s="119"/>
      <c r="J2559" s="119"/>
      <c r="K2559" s="119"/>
      <c r="L2559" s="119"/>
      <c r="M2559" s="119"/>
      <c r="N2559" s="119"/>
      <c r="O2559" s="119"/>
      <c r="P2559" s="119"/>
      <c r="Q2559" s="119"/>
      <c r="R2559" s="119"/>
      <c r="S2559" s="119"/>
      <c r="T2559" s="119"/>
      <c r="U2559" s="119"/>
      <c r="V2559" s="119"/>
      <c r="W2559" s="119"/>
      <c r="X2559" s="119"/>
    </row>
    <row r="2560" spans="1:24" x14ac:dyDescent="0.25">
      <c r="A2560" s="201"/>
      <c r="B2560" s="119"/>
      <c r="C2560" s="119"/>
      <c r="D2560" s="201"/>
      <c r="E2560" s="119"/>
      <c r="F2560" s="248"/>
      <c r="G2560" s="119"/>
      <c r="H2560" s="119"/>
      <c r="I2560" s="119"/>
      <c r="J2560" s="119"/>
      <c r="K2560" s="119"/>
      <c r="L2560" s="119"/>
      <c r="M2560" s="119"/>
      <c r="N2560" s="119"/>
      <c r="O2560" s="119"/>
      <c r="P2560" s="119"/>
      <c r="Q2560" s="119"/>
      <c r="R2560" s="119"/>
      <c r="S2560" s="119"/>
      <c r="T2560" s="119"/>
      <c r="U2560" s="119"/>
      <c r="V2560" s="119"/>
      <c r="W2560" s="119"/>
      <c r="X2560" s="119"/>
    </row>
    <row r="2561" spans="1:24" x14ac:dyDescent="0.25">
      <c r="A2561" s="201"/>
      <c r="B2561" s="119"/>
      <c r="C2561" s="119"/>
      <c r="D2561" s="201"/>
      <c r="E2561" s="119"/>
      <c r="F2561" s="248"/>
      <c r="G2561" s="119"/>
      <c r="H2561" s="119"/>
      <c r="I2561" s="119"/>
      <c r="J2561" s="119"/>
      <c r="K2561" s="119"/>
      <c r="L2561" s="119"/>
      <c r="M2561" s="119"/>
      <c r="N2561" s="119"/>
      <c r="O2561" s="119"/>
      <c r="P2561" s="119"/>
      <c r="Q2561" s="119"/>
      <c r="R2561" s="119"/>
      <c r="S2561" s="119"/>
      <c r="T2561" s="119"/>
      <c r="U2561" s="119"/>
      <c r="V2561" s="119"/>
      <c r="W2561" s="119"/>
      <c r="X2561" s="119"/>
    </row>
    <row r="2562" spans="1:24" x14ac:dyDescent="0.25">
      <c r="A2562" s="201"/>
      <c r="B2562" s="119"/>
      <c r="C2562" s="119"/>
      <c r="D2562" s="201"/>
      <c r="E2562" s="119"/>
      <c r="F2562" s="248"/>
      <c r="G2562" s="119"/>
      <c r="H2562" s="119"/>
      <c r="I2562" s="119"/>
      <c r="J2562" s="119"/>
      <c r="K2562" s="119"/>
      <c r="L2562" s="119"/>
      <c r="M2562" s="119"/>
      <c r="N2562" s="119"/>
      <c r="O2562" s="119"/>
      <c r="P2562" s="119"/>
      <c r="Q2562" s="119"/>
      <c r="R2562" s="119"/>
      <c r="S2562" s="119"/>
      <c r="T2562" s="119"/>
      <c r="U2562" s="119"/>
      <c r="V2562" s="119"/>
      <c r="W2562" s="119"/>
      <c r="X2562" s="119"/>
    </row>
    <row r="2563" spans="1:24" x14ac:dyDescent="0.25">
      <c r="A2563" s="201"/>
      <c r="B2563" s="119"/>
      <c r="C2563" s="119"/>
      <c r="D2563" s="201"/>
      <c r="E2563" s="119"/>
      <c r="F2563" s="248"/>
      <c r="G2563" s="119"/>
      <c r="H2563" s="119"/>
      <c r="I2563" s="119"/>
      <c r="J2563" s="119"/>
      <c r="K2563" s="119"/>
      <c r="L2563" s="119"/>
      <c r="M2563" s="119"/>
      <c r="N2563" s="119"/>
      <c r="O2563" s="119"/>
      <c r="P2563" s="119"/>
      <c r="Q2563" s="119"/>
      <c r="R2563" s="119"/>
      <c r="S2563" s="119"/>
      <c r="T2563" s="119"/>
      <c r="U2563" s="119"/>
      <c r="V2563" s="119"/>
      <c r="W2563" s="119"/>
      <c r="X2563" s="119"/>
    </row>
    <row r="2564" spans="1:24" x14ac:dyDescent="0.25">
      <c r="A2564" s="201"/>
      <c r="B2564" s="119"/>
      <c r="C2564" s="119"/>
      <c r="D2564" s="201"/>
      <c r="E2564" s="119"/>
      <c r="F2564" s="248"/>
      <c r="G2564" s="119"/>
      <c r="H2564" s="119"/>
      <c r="I2564" s="119"/>
      <c r="J2564" s="119"/>
      <c r="K2564" s="119"/>
      <c r="L2564" s="119"/>
      <c r="M2564" s="119"/>
      <c r="N2564" s="119"/>
      <c r="O2564" s="119"/>
      <c r="P2564" s="119"/>
      <c r="Q2564" s="119"/>
      <c r="R2564" s="119"/>
      <c r="S2564" s="119"/>
      <c r="T2564" s="119"/>
      <c r="U2564" s="119"/>
      <c r="V2564" s="119"/>
      <c r="W2564" s="119"/>
      <c r="X2564" s="119"/>
    </row>
    <row r="2565" spans="1:24" x14ac:dyDescent="0.25">
      <c r="A2565" s="201"/>
      <c r="B2565" s="119"/>
      <c r="C2565" s="119"/>
      <c r="D2565" s="201"/>
      <c r="E2565" s="119"/>
      <c r="F2565" s="248"/>
      <c r="G2565" s="119"/>
      <c r="H2565" s="119"/>
      <c r="I2565" s="119"/>
      <c r="J2565" s="119"/>
      <c r="K2565" s="119"/>
      <c r="L2565" s="119"/>
      <c r="M2565" s="119"/>
      <c r="N2565" s="119"/>
      <c r="O2565" s="119"/>
      <c r="P2565" s="119"/>
      <c r="Q2565" s="119"/>
      <c r="R2565" s="119"/>
      <c r="S2565" s="119"/>
      <c r="T2565" s="119"/>
      <c r="U2565" s="119"/>
      <c r="V2565" s="119"/>
      <c r="W2565" s="119"/>
      <c r="X2565" s="119"/>
    </row>
    <row r="2566" spans="1:24" x14ac:dyDescent="0.25">
      <c r="A2566" s="201"/>
      <c r="B2566" s="119"/>
      <c r="C2566" s="119"/>
      <c r="D2566" s="201"/>
      <c r="E2566" s="119"/>
      <c r="F2566" s="248"/>
      <c r="G2566" s="119"/>
      <c r="H2566" s="119"/>
      <c r="I2566" s="119"/>
      <c r="J2566" s="119"/>
      <c r="K2566" s="119"/>
      <c r="L2566" s="119"/>
      <c r="M2566" s="119"/>
      <c r="N2566" s="119"/>
      <c r="O2566" s="119"/>
      <c r="P2566" s="119"/>
      <c r="Q2566" s="119"/>
      <c r="R2566" s="119"/>
      <c r="S2566" s="119"/>
      <c r="T2566" s="119"/>
      <c r="U2566" s="119"/>
      <c r="V2566" s="119"/>
      <c r="W2566" s="119"/>
      <c r="X2566" s="119"/>
    </row>
    <row r="2567" spans="1:24" x14ac:dyDescent="0.25">
      <c r="A2567" s="201"/>
      <c r="B2567" s="119"/>
      <c r="C2567" s="119"/>
      <c r="D2567" s="201"/>
      <c r="E2567" s="119"/>
      <c r="F2567" s="248"/>
      <c r="G2567" s="119"/>
      <c r="H2567" s="119"/>
      <c r="I2567" s="119"/>
      <c r="J2567" s="119"/>
      <c r="K2567" s="119"/>
      <c r="L2567" s="119"/>
      <c r="M2567" s="119"/>
      <c r="N2567" s="119"/>
      <c r="O2567" s="119"/>
      <c r="P2567" s="119"/>
      <c r="Q2567" s="119"/>
      <c r="R2567" s="119"/>
      <c r="S2567" s="119"/>
      <c r="T2567" s="119"/>
      <c r="U2567" s="119"/>
      <c r="V2567" s="119"/>
      <c r="W2567" s="119"/>
      <c r="X2567" s="119"/>
    </row>
    <row r="2568" spans="1:24" x14ac:dyDescent="0.25">
      <c r="A2568" s="201"/>
      <c r="B2568" s="119"/>
      <c r="C2568" s="119"/>
      <c r="D2568" s="201"/>
      <c r="E2568" s="119"/>
      <c r="F2568" s="248"/>
      <c r="G2568" s="119"/>
      <c r="H2568" s="119"/>
      <c r="I2568" s="119"/>
      <c r="J2568" s="119"/>
      <c r="K2568" s="119"/>
      <c r="L2568" s="119"/>
      <c r="M2568" s="119"/>
      <c r="N2568" s="119"/>
      <c r="O2568" s="119"/>
      <c r="P2568" s="119"/>
      <c r="Q2568" s="119"/>
      <c r="R2568" s="119"/>
      <c r="S2568" s="119"/>
      <c r="T2568" s="119"/>
      <c r="U2568" s="119"/>
      <c r="V2568" s="119"/>
      <c r="W2568" s="119"/>
      <c r="X2568" s="119"/>
    </row>
    <row r="2569" spans="1:24" x14ac:dyDescent="0.25">
      <c r="A2569" s="201"/>
      <c r="B2569" s="119"/>
      <c r="C2569" s="119"/>
      <c r="D2569" s="201"/>
      <c r="E2569" s="119"/>
      <c r="F2569" s="248"/>
      <c r="G2569" s="119"/>
      <c r="H2569" s="119"/>
      <c r="I2569" s="119"/>
      <c r="J2569" s="119"/>
      <c r="K2569" s="119"/>
      <c r="L2569" s="119"/>
      <c r="M2569" s="119"/>
      <c r="N2569" s="119"/>
      <c r="O2569" s="119"/>
      <c r="P2569" s="119"/>
      <c r="Q2569" s="119"/>
      <c r="R2569" s="119"/>
      <c r="S2569" s="119"/>
      <c r="T2569" s="119"/>
      <c r="U2569" s="119"/>
      <c r="V2569" s="119"/>
      <c r="W2569" s="119"/>
      <c r="X2569" s="119"/>
    </row>
    <row r="2570" spans="1:24" x14ac:dyDescent="0.25">
      <c r="A2570" s="201"/>
      <c r="B2570" s="119"/>
      <c r="C2570" s="119"/>
      <c r="D2570" s="201"/>
      <c r="E2570" s="119"/>
      <c r="F2570" s="248"/>
      <c r="G2570" s="119"/>
      <c r="H2570" s="119"/>
      <c r="I2570" s="119"/>
      <c r="J2570" s="119"/>
      <c r="K2570" s="119"/>
      <c r="L2570" s="119"/>
      <c r="M2570" s="119"/>
      <c r="N2570" s="119"/>
      <c r="O2570" s="119"/>
      <c r="P2570" s="119"/>
      <c r="Q2570" s="119"/>
      <c r="R2570" s="119"/>
      <c r="S2570" s="119"/>
      <c r="T2570" s="119"/>
      <c r="U2570" s="119"/>
      <c r="V2570" s="119"/>
      <c r="W2570" s="119"/>
      <c r="X2570" s="119"/>
    </row>
    <row r="2571" spans="1:24" x14ac:dyDescent="0.25">
      <c r="A2571" s="201"/>
      <c r="B2571" s="119"/>
      <c r="C2571" s="119"/>
      <c r="D2571" s="201"/>
      <c r="E2571" s="119"/>
      <c r="F2571" s="248"/>
      <c r="G2571" s="119"/>
      <c r="H2571" s="119"/>
      <c r="I2571" s="119"/>
      <c r="J2571" s="119"/>
      <c r="K2571" s="119"/>
      <c r="L2571" s="119"/>
      <c r="M2571" s="119"/>
      <c r="N2571" s="119"/>
      <c r="O2571" s="119"/>
      <c r="P2571" s="119"/>
      <c r="Q2571" s="119"/>
      <c r="R2571" s="119"/>
      <c r="S2571" s="119"/>
      <c r="T2571" s="119"/>
      <c r="U2571" s="119"/>
      <c r="V2571" s="119"/>
      <c r="W2571" s="119"/>
      <c r="X2571" s="119"/>
    </row>
    <row r="2572" spans="1:24" x14ac:dyDescent="0.25">
      <c r="A2572" s="201"/>
      <c r="B2572" s="119"/>
      <c r="C2572" s="119"/>
      <c r="D2572" s="201"/>
      <c r="E2572" s="119"/>
      <c r="F2572" s="248"/>
      <c r="G2572" s="119"/>
      <c r="H2572" s="119"/>
      <c r="I2572" s="119"/>
      <c r="J2572" s="119"/>
      <c r="K2572" s="119"/>
      <c r="L2572" s="119"/>
      <c r="M2572" s="119"/>
      <c r="N2572" s="119"/>
      <c r="O2572" s="119"/>
      <c r="P2572" s="119"/>
      <c r="Q2572" s="119"/>
      <c r="R2572" s="119"/>
      <c r="S2572" s="119"/>
      <c r="T2572" s="119"/>
      <c r="U2572" s="119"/>
      <c r="V2572" s="119"/>
      <c r="W2572" s="119"/>
      <c r="X2572" s="119"/>
    </row>
    <row r="2573" spans="1:24" x14ac:dyDescent="0.25">
      <c r="A2573" s="201"/>
      <c r="B2573" s="119"/>
      <c r="C2573" s="119"/>
      <c r="D2573" s="201"/>
      <c r="E2573" s="119"/>
      <c r="F2573" s="248"/>
      <c r="G2573" s="119"/>
      <c r="H2573" s="119"/>
      <c r="I2573" s="119"/>
      <c r="J2573" s="119"/>
      <c r="K2573" s="119"/>
      <c r="L2573" s="119"/>
      <c r="M2573" s="119"/>
      <c r="N2573" s="119"/>
      <c r="O2573" s="119"/>
      <c r="P2573" s="119"/>
      <c r="Q2573" s="119"/>
      <c r="R2573" s="119"/>
      <c r="S2573" s="119"/>
      <c r="T2573" s="119"/>
      <c r="U2573" s="119"/>
      <c r="V2573" s="119"/>
      <c r="W2573" s="119"/>
      <c r="X2573" s="119"/>
    </row>
    <row r="2574" spans="1:24" x14ac:dyDescent="0.25">
      <c r="A2574" s="201"/>
      <c r="B2574" s="119"/>
      <c r="C2574" s="119"/>
      <c r="D2574" s="201"/>
      <c r="E2574" s="119"/>
      <c r="F2574" s="248"/>
      <c r="G2574" s="119"/>
      <c r="H2574" s="119"/>
      <c r="I2574" s="119"/>
      <c r="J2574" s="119"/>
      <c r="K2574" s="119"/>
      <c r="L2574" s="119"/>
      <c r="M2574" s="119"/>
      <c r="N2574" s="119"/>
      <c r="O2574" s="119"/>
      <c r="P2574" s="119"/>
      <c r="Q2574" s="119"/>
      <c r="R2574" s="119"/>
      <c r="S2574" s="119"/>
      <c r="T2574" s="119"/>
      <c r="U2574" s="119"/>
      <c r="V2574" s="119"/>
      <c r="W2574" s="119"/>
      <c r="X2574" s="119"/>
    </row>
    <row r="2575" spans="1:24" x14ac:dyDescent="0.25">
      <c r="A2575" s="201"/>
      <c r="B2575" s="119"/>
      <c r="C2575" s="119"/>
      <c r="D2575" s="201"/>
      <c r="E2575" s="119"/>
      <c r="F2575" s="248"/>
      <c r="G2575" s="119"/>
      <c r="H2575" s="119"/>
      <c r="I2575" s="119"/>
      <c r="J2575" s="119"/>
      <c r="K2575" s="119"/>
      <c r="L2575" s="119"/>
      <c r="M2575" s="119"/>
      <c r="N2575" s="119"/>
      <c r="O2575" s="119"/>
      <c r="P2575" s="119"/>
      <c r="Q2575" s="119"/>
      <c r="R2575" s="119"/>
      <c r="S2575" s="119"/>
      <c r="T2575" s="119"/>
      <c r="U2575" s="119"/>
      <c r="V2575" s="119"/>
      <c r="W2575" s="119"/>
      <c r="X2575" s="119"/>
    </row>
    <row r="2576" spans="1:24" x14ac:dyDescent="0.25">
      <c r="A2576" s="201"/>
      <c r="B2576" s="119"/>
      <c r="C2576" s="119"/>
      <c r="D2576" s="201"/>
      <c r="E2576" s="119"/>
      <c r="F2576" s="248"/>
      <c r="G2576" s="119"/>
      <c r="H2576" s="119"/>
      <c r="I2576" s="119"/>
      <c r="J2576" s="119"/>
      <c r="K2576" s="119"/>
      <c r="L2576" s="119"/>
      <c r="M2576" s="119"/>
      <c r="N2576" s="119"/>
      <c r="O2576" s="119"/>
      <c r="P2576" s="119"/>
      <c r="Q2576" s="119"/>
      <c r="R2576" s="119"/>
      <c r="S2576" s="119"/>
      <c r="T2576" s="119"/>
      <c r="U2576" s="119"/>
      <c r="V2576" s="119"/>
      <c r="W2576" s="119"/>
      <c r="X2576" s="119"/>
    </row>
    <row r="2577" spans="1:24" x14ac:dyDescent="0.25">
      <c r="A2577" s="201"/>
      <c r="B2577" s="119"/>
      <c r="C2577" s="119"/>
      <c r="D2577" s="201"/>
      <c r="E2577" s="119"/>
      <c r="F2577" s="248"/>
      <c r="G2577" s="119"/>
      <c r="H2577" s="119"/>
      <c r="I2577" s="119"/>
      <c r="J2577" s="119"/>
      <c r="K2577" s="119"/>
      <c r="L2577" s="119"/>
      <c r="M2577" s="119"/>
      <c r="N2577" s="119"/>
      <c r="O2577" s="119"/>
      <c r="P2577" s="119"/>
      <c r="Q2577" s="119"/>
      <c r="R2577" s="119"/>
      <c r="S2577" s="119"/>
      <c r="T2577" s="119"/>
      <c r="U2577" s="119"/>
      <c r="V2577" s="119"/>
      <c r="W2577" s="119"/>
      <c r="X2577" s="119"/>
    </row>
    <row r="2578" spans="1:24" x14ac:dyDescent="0.25">
      <c r="A2578" s="201"/>
      <c r="B2578" s="119"/>
      <c r="C2578" s="119"/>
      <c r="D2578" s="201"/>
      <c r="E2578" s="119"/>
      <c r="F2578" s="248"/>
      <c r="G2578" s="119"/>
      <c r="H2578" s="119"/>
      <c r="I2578" s="119"/>
      <c r="J2578" s="119"/>
      <c r="K2578" s="119"/>
      <c r="L2578" s="119"/>
      <c r="M2578" s="119"/>
      <c r="N2578" s="119"/>
      <c r="O2578" s="119"/>
      <c r="P2578" s="119"/>
      <c r="Q2578" s="119"/>
      <c r="R2578" s="119"/>
      <c r="S2578" s="119"/>
      <c r="T2578" s="119"/>
      <c r="U2578" s="119"/>
      <c r="V2578" s="119"/>
      <c r="W2578" s="119"/>
      <c r="X2578" s="119"/>
    </row>
    <row r="2579" spans="1:24" x14ac:dyDescent="0.25">
      <c r="A2579" s="201"/>
      <c r="B2579" s="119"/>
      <c r="C2579" s="119"/>
      <c r="D2579" s="201"/>
      <c r="E2579" s="119"/>
      <c r="F2579" s="248"/>
      <c r="G2579" s="119"/>
      <c r="H2579" s="119"/>
      <c r="I2579" s="119"/>
      <c r="J2579" s="119"/>
      <c r="K2579" s="119"/>
      <c r="L2579" s="119"/>
      <c r="M2579" s="119"/>
      <c r="N2579" s="119"/>
      <c r="O2579" s="119"/>
      <c r="P2579" s="119"/>
      <c r="Q2579" s="119"/>
      <c r="R2579" s="119"/>
      <c r="S2579" s="119"/>
      <c r="T2579" s="119"/>
      <c r="U2579" s="119"/>
      <c r="V2579" s="119"/>
      <c r="W2579" s="119"/>
      <c r="X2579" s="119"/>
    </row>
    <row r="2580" spans="1:24" x14ac:dyDescent="0.25">
      <c r="A2580" s="201"/>
      <c r="B2580" s="119"/>
      <c r="C2580" s="119"/>
      <c r="D2580" s="201"/>
      <c r="E2580" s="119"/>
      <c r="F2580" s="248"/>
      <c r="G2580" s="119"/>
      <c r="H2580" s="119"/>
      <c r="I2580" s="119"/>
      <c r="J2580" s="119"/>
      <c r="K2580" s="119"/>
      <c r="L2580" s="119"/>
      <c r="M2580" s="119"/>
      <c r="N2580" s="119"/>
      <c r="O2580" s="119"/>
      <c r="P2580" s="119"/>
      <c r="Q2580" s="119"/>
      <c r="R2580" s="119"/>
      <c r="S2580" s="119"/>
      <c r="T2580" s="119"/>
      <c r="U2580" s="119"/>
      <c r="V2580" s="119"/>
      <c r="W2580" s="119"/>
      <c r="X2580" s="119"/>
    </row>
    <row r="2581" spans="1:24" x14ac:dyDescent="0.25">
      <c r="A2581" s="201"/>
      <c r="B2581" s="119"/>
      <c r="C2581" s="119"/>
      <c r="D2581" s="201"/>
      <c r="E2581" s="119"/>
      <c r="F2581" s="248"/>
      <c r="G2581" s="119"/>
      <c r="H2581" s="119"/>
      <c r="I2581" s="119"/>
      <c r="J2581" s="119"/>
      <c r="K2581" s="119"/>
      <c r="L2581" s="119"/>
      <c r="M2581" s="119"/>
      <c r="N2581" s="119"/>
      <c r="O2581" s="119"/>
      <c r="P2581" s="119"/>
      <c r="Q2581" s="119"/>
      <c r="R2581" s="119"/>
      <c r="S2581" s="119"/>
      <c r="T2581" s="119"/>
      <c r="U2581" s="119"/>
      <c r="V2581" s="119"/>
      <c r="W2581" s="119"/>
      <c r="X2581" s="119"/>
    </row>
    <row r="2582" spans="1:24" x14ac:dyDescent="0.25">
      <c r="A2582" s="201"/>
      <c r="B2582" s="119"/>
      <c r="C2582" s="119"/>
      <c r="D2582" s="201"/>
      <c r="E2582" s="119"/>
      <c r="F2582" s="248"/>
      <c r="G2582" s="119"/>
      <c r="H2582" s="119"/>
      <c r="I2582" s="119"/>
      <c r="J2582" s="119"/>
      <c r="K2582" s="119"/>
      <c r="L2582" s="119"/>
      <c r="M2582" s="119"/>
      <c r="N2582" s="119"/>
      <c r="O2582" s="119"/>
      <c r="P2582" s="119"/>
      <c r="Q2582" s="119"/>
      <c r="R2582" s="119"/>
      <c r="S2582" s="119"/>
      <c r="T2582" s="119"/>
      <c r="U2582" s="119"/>
      <c r="V2582" s="119"/>
      <c r="W2582" s="119"/>
      <c r="X2582" s="119"/>
    </row>
    <row r="2583" spans="1:24" x14ac:dyDescent="0.25">
      <c r="A2583" s="201"/>
      <c r="B2583" s="119"/>
      <c r="C2583" s="119"/>
      <c r="D2583" s="201"/>
      <c r="E2583" s="119"/>
      <c r="F2583" s="248"/>
      <c r="G2583" s="119"/>
      <c r="H2583" s="119"/>
      <c r="I2583" s="119"/>
      <c r="J2583" s="119"/>
      <c r="K2583" s="119"/>
      <c r="L2583" s="119"/>
      <c r="M2583" s="119"/>
      <c r="N2583" s="119"/>
      <c r="O2583" s="119"/>
      <c r="P2583" s="119"/>
      <c r="Q2583" s="119"/>
      <c r="R2583" s="119"/>
      <c r="S2583" s="119"/>
      <c r="T2583" s="119"/>
      <c r="U2583" s="119"/>
      <c r="V2583" s="119"/>
      <c r="W2583" s="119"/>
      <c r="X2583" s="119"/>
    </row>
    <row r="2584" spans="1:24" x14ac:dyDescent="0.25">
      <c r="A2584" s="201"/>
      <c r="B2584" s="119"/>
      <c r="C2584" s="119"/>
      <c r="D2584" s="201"/>
      <c r="E2584" s="119"/>
      <c r="F2584" s="248"/>
      <c r="G2584" s="119"/>
      <c r="H2584" s="119"/>
      <c r="I2584" s="119"/>
      <c r="J2584" s="119"/>
      <c r="K2584" s="119"/>
      <c r="L2584" s="119"/>
      <c r="M2584" s="119"/>
      <c r="N2584" s="119"/>
      <c r="O2584" s="119"/>
      <c r="P2584" s="119"/>
      <c r="Q2584" s="119"/>
      <c r="R2584" s="119"/>
      <c r="S2584" s="119"/>
      <c r="T2584" s="119"/>
      <c r="U2584" s="119"/>
      <c r="V2584" s="119"/>
      <c r="W2584" s="119"/>
      <c r="X2584" s="119"/>
    </row>
    <row r="2585" spans="1:24" x14ac:dyDescent="0.25">
      <c r="A2585" s="201"/>
      <c r="B2585" s="119"/>
      <c r="C2585" s="119"/>
      <c r="D2585" s="201"/>
      <c r="E2585" s="119"/>
      <c r="F2585" s="248"/>
      <c r="G2585" s="119"/>
      <c r="H2585" s="119"/>
      <c r="I2585" s="119"/>
      <c r="J2585" s="119"/>
      <c r="K2585" s="119"/>
      <c r="L2585" s="119"/>
      <c r="M2585" s="119"/>
      <c r="N2585" s="119"/>
      <c r="O2585" s="119"/>
      <c r="P2585" s="119"/>
      <c r="Q2585" s="119"/>
      <c r="R2585" s="119"/>
      <c r="S2585" s="119"/>
      <c r="T2585" s="119"/>
      <c r="U2585" s="119"/>
      <c r="V2585" s="119"/>
      <c r="W2585" s="119"/>
      <c r="X2585" s="119"/>
    </row>
    <row r="2586" spans="1:24" x14ac:dyDescent="0.25">
      <c r="A2586" s="201"/>
      <c r="B2586" s="119"/>
      <c r="C2586" s="119"/>
      <c r="D2586" s="201"/>
      <c r="E2586" s="119"/>
      <c r="F2586" s="248"/>
      <c r="G2586" s="119"/>
      <c r="H2586" s="119"/>
      <c r="I2586" s="119"/>
      <c r="J2586" s="119"/>
      <c r="K2586" s="119"/>
      <c r="L2586" s="119"/>
      <c r="M2586" s="119"/>
      <c r="N2586" s="119"/>
      <c r="O2586" s="119"/>
      <c r="P2586" s="119"/>
      <c r="Q2586" s="119"/>
      <c r="R2586" s="119"/>
      <c r="S2586" s="119"/>
      <c r="T2586" s="119"/>
      <c r="U2586" s="119"/>
      <c r="V2586" s="119"/>
      <c r="W2586" s="119"/>
      <c r="X2586" s="119"/>
    </row>
    <row r="2587" spans="1:24" x14ac:dyDescent="0.25">
      <c r="A2587" s="201"/>
      <c r="B2587" s="119"/>
      <c r="C2587" s="119"/>
      <c r="D2587" s="201"/>
      <c r="E2587" s="119"/>
      <c r="F2587" s="248"/>
      <c r="G2587" s="119"/>
      <c r="H2587" s="119"/>
      <c r="I2587" s="119"/>
      <c r="J2587" s="119"/>
      <c r="K2587" s="119"/>
      <c r="L2587" s="119"/>
      <c r="M2587" s="119"/>
      <c r="N2587" s="119"/>
      <c r="O2587" s="119"/>
      <c r="P2587" s="119"/>
      <c r="Q2587" s="119"/>
      <c r="R2587" s="119"/>
      <c r="S2587" s="119"/>
      <c r="T2587" s="119"/>
      <c r="U2587" s="119"/>
      <c r="V2587" s="119"/>
      <c r="W2587" s="119"/>
      <c r="X2587" s="119"/>
    </row>
    <row r="2588" spans="1:24" x14ac:dyDescent="0.25">
      <c r="A2588" s="201"/>
      <c r="B2588" s="119"/>
      <c r="C2588" s="119"/>
      <c r="D2588" s="201"/>
      <c r="E2588" s="119"/>
      <c r="F2588" s="248"/>
      <c r="G2588" s="119"/>
      <c r="H2588" s="119"/>
      <c r="I2588" s="119"/>
      <c r="J2588" s="119"/>
      <c r="K2588" s="119"/>
      <c r="L2588" s="119"/>
      <c r="M2588" s="119"/>
      <c r="N2588" s="119"/>
      <c r="O2588" s="119"/>
      <c r="P2588" s="119"/>
      <c r="Q2588" s="119"/>
      <c r="R2588" s="119"/>
      <c r="S2588" s="119"/>
      <c r="T2588" s="119"/>
      <c r="U2588" s="119"/>
      <c r="V2588" s="119"/>
      <c r="W2588" s="119"/>
      <c r="X2588" s="119"/>
    </row>
    <row r="2589" spans="1:24" x14ac:dyDescent="0.25">
      <c r="A2589" s="201"/>
      <c r="B2589" s="119"/>
      <c r="C2589" s="119"/>
      <c r="D2589" s="201"/>
      <c r="E2589" s="119"/>
      <c r="F2589" s="248"/>
      <c r="G2589" s="119"/>
      <c r="H2589" s="119"/>
      <c r="I2589" s="119"/>
      <c r="J2589" s="119"/>
      <c r="K2589" s="119"/>
      <c r="L2589" s="119"/>
      <c r="M2589" s="119"/>
      <c r="N2589" s="119"/>
      <c r="O2589" s="119"/>
      <c r="P2589" s="119"/>
      <c r="Q2589" s="119"/>
      <c r="R2589" s="119"/>
      <c r="S2589" s="119"/>
      <c r="T2589" s="119"/>
      <c r="U2589" s="119"/>
      <c r="V2589" s="119"/>
      <c r="W2589" s="119"/>
      <c r="X2589" s="119"/>
    </row>
    <row r="2590" spans="1:24" x14ac:dyDescent="0.25">
      <c r="A2590" s="201"/>
      <c r="B2590" s="119"/>
      <c r="C2590" s="119"/>
      <c r="D2590" s="201"/>
      <c r="E2590" s="119"/>
      <c r="F2590" s="248"/>
      <c r="G2590" s="119"/>
      <c r="H2590" s="119"/>
      <c r="I2590" s="119"/>
      <c r="J2590" s="119"/>
      <c r="K2590" s="119"/>
      <c r="L2590" s="119"/>
      <c r="M2590" s="119"/>
      <c r="N2590" s="119"/>
      <c r="O2590" s="119"/>
      <c r="P2590" s="119"/>
      <c r="Q2590" s="119"/>
      <c r="R2590" s="119"/>
      <c r="S2590" s="119"/>
      <c r="T2590" s="119"/>
      <c r="U2590" s="119"/>
      <c r="V2590" s="119"/>
      <c r="W2590" s="119"/>
      <c r="X2590" s="119"/>
    </row>
    <row r="2591" spans="1:24" x14ac:dyDescent="0.25">
      <c r="A2591" s="201"/>
      <c r="B2591" s="119"/>
      <c r="C2591" s="119"/>
      <c r="D2591" s="201"/>
      <c r="E2591" s="119"/>
      <c r="F2591" s="248"/>
      <c r="G2591" s="119"/>
      <c r="H2591" s="119"/>
      <c r="I2591" s="119"/>
      <c r="J2591" s="119"/>
      <c r="K2591" s="119"/>
      <c r="L2591" s="119"/>
      <c r="M2591" s="119"/>
      <c r="N2591" s="119"/>
      <c r="O2591" s="119"/>
      <c r="P2591" s="119"/>
      <c r="Q2591" s="119"/>
      <c r="R2591" s="119"/>
      <c r="S2591" s="119"/>
      <c r="T2591" s="119"/>
      <c r="U2591" s="119"/>
      <c r="V2591" s="119"/>
      <c r="W2591" s="119"/>
      <c r="X2591" s="119"/>
    </row>
    <row r="2592" spans="1:24" x14ac:dyDescent="0.25">
      <c r="A2592" s="201"/>
      <c r="B2592" s="119"/>
      <c r="C2592" s="119"/>
      <c r="D2592" s="201"/>
      <c r="E2592" s="119"/>
      <c r="F2592" s="248"/>
      <c r="G2592" s="119"/>
      <c r="H2592" s="119"/>
      <c r="I2592" s="119"/>
      <c r="J2592" s="119"/>
      <c r="K2592" s="119"/>
      <c r="L2592" s="119"/>
      <c r="M2592" s="119"/>
      <c r="N2592" s="119"/>
      <c r="O2592" s="119"/>
      <c r="P2592" s="119"/>
      <c r="Q2592" s="119"/>
      <c r="R2592" s="119"/>
      <c r="S2592" s="119"/>
      <c r="T2592" s="119"/>
      <c r="U2592" s="119"/>
      <c r="V2592" s="119"/>
      <c r="W2592" s="119"/>
      <c r="X2592" s="119"/>
    </row>
    <row r="2593" spans="1:24" x14ac:dyDescent="0.25">
      <c r="A2593" s="201"/>
      <c r="B2593" s="119"/>
      <c r="C2593" s="119"/>
      <c r="D2593" s="201"/>
      <c r="E2593" s="119"/>
      <c r="F2593" s="248"/>
      <c r="G2593" s="119"/>
      <c r="H2593" s="119"/>
      <c r="I2593" s="119"/>
      <c r="J2593" s="119"/>
      <c r="K2593" s="119"/>
      <c r="L2593" s="119"/>
      <c r="M2593" s="119"/>
      <c r="N2593" s="119"/>
      <c r="O2593" s="119"/>
      <c r="P2593" s="119"/>
      <c r="Q2593" s="119"/>
      <c r="R2593" s="119"/>
      <c r="S2593" s="119"/>
      <c r="T2593" s="119"/>
      <c r="U2593" s="119"/>
      <c r="V2593" s="119"/>
      <c r="W2593" s="119"/>
      <c r="X2593" s="119"/>
    </row>
    <row r="2594" spans="1:24" x14ac:dyDescent="0.25">
      <c r="A2594" s="201"/>
      <c r="B2594" s="119"/>
      <c r="C2594" s="119"/>
      <c r="D2594" s="201"/>
      <c r="E2594" s="119"/>
      <c r="F2594" s="248"/>
      <c r="G2594" s="119"/>
      <c r="H2594" s="119"/>
      <c r="I2594" s="119"/>
      <c r="J2594" s="119"/>
      <c r="K2594" s="119"/>
      <c r="L2594" s="119"/>
      <c r="M2594" s="119"/>
      <c r="N2594" s="119"/>
      <c r="O2594" s="119"/>
      <c r="P2594" s="119"/>
      <c r="Q2594" s="119"/>
      <c r="R2594" s="119"/>
      <c r="S2594" s="119"/>
      <c r="T2594" s="119"/>
      <c r="U2594" s="119"/>
      <c r="V2594" s="119"/>
      <c r="W2594" s="119"/>
      <c r="X2594" s="119"/>
    </row>
    <row r="2595" spans="1:24" x14ac:dyDescent="0.25">
      <c r="A2595" s="201"/>
      <c r="B2595" s="119"/>
      <c r="C2595" s="119"/>
      <c r="D2595" s="201"/>
      <c r="E2595" s="119"/>
      <c r="F2595" s="248"/>
      <c r="G2595" s="119"/>
      <c r="H2595" s="119"/>
      <c r="I2595" s="119"/>
      <c r="J2595" s="119"/>
      <c r="K2595" s="119"/>
      <c r="L2595" s="119"/>
      <c r="M2595" s="119"/>
      <c r="N2595" s="119"/>
      <c r="O2595" s="119"/>
      <c r="P2595" s="119"/>
      <c r="Q2595" s="119"/>
      <c r="R2595" s="119"/>
      <c r="S2595" s="119"/>
      <c r="T2595" s="119"/>
      <c r="U2595" s="119"/>
      <c r="V2595" s="119"/>
      <c r="W2595" s="119"/>
      <c r="X2595" s="119"/>
    </row>
    <row r="2596" spans="1:24" x14ac:dyDescent="0.25">
      <c r="A2596" s="201"/>
      <c r="B2596" s="119"/>
      <c r="C2596" s="119"/>
      <c r="D2596" s="201"/>
      <c r="E2596" s="119"/>
      <c r="F2596" s="248"/>
      <c r="G2596" s="119"/>
      <c r="H2596" s="119"/>
      <c r="I2596" s="119"/>
      <c r="J2596" s="119"/>
      <c r="K2596" s="119"/>
      <c r="L2596" s="119"/>
      <c r="M2596" s="119"/>
      <c r="N2596" s="119"/>
      <c r="O2596" s="119"/>
      <c r="P2596" s="119"/>
      <c r="Q2596" s="119"/>
      <c r="R2596" s="119"/>
      <c r="S2596" s="119"/>
      <c r="T2596" s="119"/>
      <c r="U2596" s="119"/>
      <c r="V2596" s="119"/>
      <c r="W2596" s="119"/>
      <c r="X2596" s="119"/>
    </row>
    <row r="2597" spans="1:24" x14ac:dyDescent="0.25">
      <c r="A2597" s="201"/>
      <c r="B2597" s="119"/>
      <c r="C2597" s="119"/>
      <c r="D2597" s="201"/>
      <c r="E2597" s="119"/>
      <c r="F2597" s="248"/>
      <c r="G2597" s="119"/>
      <c r="H2597" s="119"/>
      <c r="I2597" s="119"/>
      <c r="J2597" s="119"/>
      <c r="K2597" s="119"/>
      <c r="L2597" s="119"/>
      <c r="M2597" s="119"/>
      <c r="N2597" s="119"/>
      <c r="O2597" s="119"/>
      <c r="P2597" s="119"/>
      <c r="Q2597" s="119"/>
      <c r="R2597" s="119"/>
      <c r="S2597" s="119"/>
      <c r="T2597" s="119"/>
      <c r="U2597" s="119"/>
      <c r="V2597" s="119"/>
      <c r="W2597" s="119"/>
      <c r="X2597" s="119"/>
    </row>
    <row r="2598" spans="1:24" x14ac:dyDescent="0.25">
      <c r="A2598" s="201"/>
      <c r="B2598" s="119"/>
      <c r="C2598" s="119"/>
      <c r="D2598" s="201"/>
      <c r="E2598" s="119"/>
      <c r="F2598" s="248"/>
      <c r="G2598" s="119"/>
      <c r="H2598" s="119"/>
      <c r="I2598" s="119"/>
      <c r="J2598" s="119"/>
      <c r="K2598" s="119"/>
      <c r="L2598" s="119"/>
      <c r="M2598" s="119"/>
      <c r="N2598" s="119"/>
      <c r="O2598" s="119"/>
      <c r="P2598" s="119"/>
      <c r="Q2598" s="119"/>
      <c r="R2598" s="119"/>
      <c r="S2598" s="119"/>
      <c r="T2598" s="119"/>
      <c r="U2598" s="119"/>
      <c r="V2598" s="119"/>
      <c r="W2598" s="119"/>
      <c r="X2598" s="119"/>
    </row>
    <row r="2599" spans="1:24" x14ac:dyDescent="0.25">
      <c r="A2599" s="201"/>
      <c r="B2599" s="119"/>
      <c r="C2599" s="119"/>
      <c r="D2599" s="201"/>
      <c r="E2599" s="119"/>
      <c r="F2599" s="248"/>
      <c r="G2599" s="119"/>
      <c r="H2599" s="119"/>
      <c r="I2599" s="119"/>
      <c r="J2599" s="119"/>
      <c r="K2599" s="119"/>
      <c r="L2599" s="119"/>
      <c r="M2599" s="119"/>
      <c r="N2599" s="119"/>
      <c r="O2599" s="119"/>
      <c r="P2599" s="119"/>
      <c r="Q2599" s="119"/>
      <c r="R2599" s="119"/>
      <c r="S2599" s="119"/>
      <c r="T2599" s="119"/>
      <c r="U2599" s="119"/>
      <c r="V2599" s="119"/>
      <c r="W2599" s="119"/>
      <c r="X2599" s="119"/>
    </row>
    <row r="2600" spans="1:24" x14ac:dyDescent="0.25">
      <c r="A2600" s="201"/>
      <c r="B2600" s="119"/>
      <c r="C2600" s="119"/>
      <c r="D2600" s="201"/>
      <c r="E2600" s="119"/>
      <c r="F2600" s="248"/>
      <c r="G2600" s="119"/>
      <c r="H2600" s="119"/>
      <c r="I2600" s="119"/>
      <c r="J2600" s="119"/>
      <c r="K2600" s="119"/>
      <c r="L2600" s="119"/>
      <c r="M2600" s="119"/>
      <c r="N2600" s="119"/>
      <c r="O2600" s="119"/>
      <c r="P2600" s="119"/>
      <c r="Q2600" s="119"/>
      <c r="R2600" s="119"/>
      <c r="S2600" s="119"/>
      <c r="T2600" s="119"/>
      <c r="U2600" s="119"/>
      <c r="V2600" s="119"/>
      <c r="W2600" s="119"/>
      <c r="X2600" s="119"/>
    </row>
    <row r="2601" spans="1:24" x14ac:dyDescent="0.25">
      <c r="A2601" s="201"/>
      <c r="B2601" s="119"/>
      <c r="C2601" s="119"/>
      <c r="D2601" s="201"/>
      <c r="E2601" s="119"/>
      <c r="F2601" s="248"/>
      <c r="G2601" s="119"/>
      <c r="H2601" s="119"/>
      <c r="I2601" s="119"/>
      <c r="J2601" s="119"/>
      <c r="K2601" s="119"/>
      <c r="L2601" s="119"/>
      <c r="M2601" s="119"/>
      <c r="N2601" s="119"/>
      <c r="O2601" s="119"/>
      <c r="P2601" s="119"/>
      <c r="Q2601" s="119"/>
      <c r="R2601" s="119"/>
      <c r="S2601" s="119"/>
      <c r="T2601" s="119"/>
      <c r="U2601" s="119"/>
      <c r="V2601" s="119"/>
      <c r="W2601" s="119"/>
      <c r="X2601" s="119"/>
    </row>
    <row r="2602" spans="1:24" x14ac:dyDescent="0.25">
      <c r="A2602" s="201"/>
      <c r="B2602" s="119"/>
      <c r="C2602" s="119"/>
      <c r="D2602" s="201"/>
      <c r="E2602" s="119"/>
      <c r="F2602" s="248"/>
      <c r="G2602" s="119"/>
      <c r="H2602" s="119"/>
      <c r="I2602" s="119"/>
      <c r="J2602" s="119"/>
      <c r="K2602" s="119"/>
      <c r="L2602" s="119"/>
      <c r="M2602" s="119"/>
      <c r="N2602" s="119"/>
      <c r="O2602" s="119"/>
      <c r="P2602" s="119"/>
      <c r="Q2602" s="119"/>
      <c r="R2602" s="119"/>
      <c r="S2602" s="119"/>
      <c r="T2602" s="119"/>
      <c r="U2602" s="119"/>
      <c r="V2602" s="119"/>
      <c r="W2602" s="119"/>
      <c r="X2602" s="119"/>
    </row>
    <row r="2603" spans="1:24" x14ac:dyDescent="0.25">
      <c r="A2603" s="201"/>
      <c r="B2603" s="119"/>
      <c r="C2603" s="119"/>
      <c r="D2603" s="201"/>
      <c r="E2603" s="119"/>
      <c r="F2603" s="248"/>
      <c r="G2603" s="119"/>
      <c r="H2603" s="119"/>
      <c r="I2603" s="119"/>
      <c r="J2603" s="119"/>
      <c r="K2603" s="119"/>
      <c r="L2603" s="119"/>
      <c r="M2603" s="119"/>
      <c r="N2603" s="119"/>
      <c r="O2603" s="119"/>
      <c r="P2603" s="119"/>
      <c r="Q2603" s="119"/>
      <c r="R2603" s="119"/>
      <c r="S2603" s="119"/>
      <c r="T2603" s="119"/>
      <c r="U2603" s="119"/>
      <c r="V2603" s="119"/>
      <c r="W2603" s="119"/>
      <c r="X2603" s="119"/>
    </row>
    <row r="2604" spans="1:24" x14ac:dyDescent="0.25">
      <c r="A2604" s="201"/>
      <c r="B2604" s="119"/>
      <c r="C2604" s="119"/>
      <c r="D2604" s="201"/>
      <c r="E2604" s="119"/>
      <c r="F2604" s="248"/>
      <c r="G2604" s="119"/>
      <c r="H2604" s="119"/>
      <c r="I2604" s="119"/>
      <c r="J2604" s="119"/>
      <c r="K2604" s="119"/>
      <c r="L2604" s="119"/>
      <c r="M2604" s="119"/>
      <c r="N2604" s="119"/>
      <c r="O2604" s="119"/>
      <c r="P2604" s="119"/>
      <c r="Q2604" s="119"/>
      <c r="R2604" s="119"/>
      <c r="S2604" s="119"/>
      <c r="T2604" s="119"/>
      <c r="U2604" s="119"/>
      <c r="V2604" s="119"/>
      <c r="W2604" s="119"/>
      <c r="X2604" s="119"/>
    </row>
    <row r="2605" spans="1:24" x14ac:dyDescent="0.25">
      <c r="A2605" s="201"/>
      <c r="B2605" s="119"/>
      <c r="C2605" s="119"/>
      <c r="D2605" s="201"/>
      <c r="E2605" s="119"/>
      <c r="F2605" s="248"/>
      <c r="G2605" s="119"/>
      <c r="H2605" s="119"/>
      <c r="I2605" s="119"/>
      <c r="J2605" s="119"/>
      <c r="K2605" s="119"/>
      <c r="L2605" s="119"/>
      <c r="M2605" s="119"/>
      <c r="N2605" s="119"/>
      <c r="O2605" s="119"/>
      <c r="P2605" s="119"/>
      <c r="Q2605" s="119"/>
      <c r="R2605" s="119"/>
      <c r="S2605" s="119"/>
      <c r="T2605" s="119"/>
      <c r="U2605" s="119"/>
      <c r="V2605" s="119"/>
      <c r="W2605" s="119"/>
      <c r="X2605" s="119"/>
    </row>
    <row r="2606" spans="1:24" x14ac:dyDescent="0.25">
      <c r="A2606" s="201"/>
      <c r="B2606" s="119"/>
      <c r="C2606" s="119"/>
      <c r="D2606" s="201"/>
      <c r="E2606" s="119"/>
      <c r="F2606" s="248"/>
      <c r="G2606" s="119"/>
      <c r="H2606" s="119"/>
      <c r="I2606" s="119"/>
      <c r="J2606" s="119"/>
      <c r="K2606" s="119"/>
      <c r="L2606" s="119"/>
      <c r="M2606" s="119"/>
      <c r="N2606" s="119"/>
      <c r="O2606" s="119"/>
      <c r="P2606" s="119"/>
      <c r="Q2606" s="119"/>
      <c r="R2606" s="119"/>
      <c r="S2606" s="119"/>
      <c r="T2606" s="119"/>
      <c r="U2606" s="119"/>
      <c r="V2606" s="119"/>
      <c r="W2606" s="119"/>
      <c r="X2606" s="119"/>
    </row>
    <row r="2607" spans="1:24" x14ac:dyDescent="0.25">
      <c r="A2607" s="201"/>
      <c r="B2607" s="119"/>
      <c r="C2607" s="119"/>
      <c r="D2607" s="201"/>
      <c r="E2607" s="119"/>
      <c r="F2607" s="248"/>
      <c r="G2607" s="119"/>
      <c r="H2607" s="119"/>
      <c r="I2607" s="119"/>
      <c r="J2607" s="119"/>
      <c r="K2607" s="119"/>
      <c r="L2607" s="119"/>
      <c r="M2607" s="119"/>
      <c r="N2607" s="119"/>
      <c r="O2607" s="119"/>
      <c r="P2607" s="119"/>
      <c r="Q2607" s="119"/>
      <c r="R2607" s="119"/>
      <c r="S2607" s="119"/>
      <c r="T2607" s="119"/>
      <c r="U2607" s="119"/>
      <c r="V2607" s="119"/>
      <c r="W2607" s="119"/>
      <c r="X2607" s="119"/>
    </row>
    <row r="2608" spans="1:24" x14ac:dyDescent="0.25">
      <c r="A2608" s="201"/>
      <c r="B2608" s="119"/>
      <c r="C2608" s="119"/>
      <c r="D2608" s="201"/>
      <c r="E2608" s="119"/>
      <c r="F2608" s="248"/>
      <c r="G2608" s="119"/>
      <c r="H2608" s="119"/>
      <c r="I2608" s="119"/>
      <c r="J2608" s="119"/>
      <c r="K2608" s="119"/>
      <c r="L2608" s="119"/>
      <c r="M2608" s="119"/>
      <c r="N2608" s="119"/>
      <c r="O2608" s="119"/>
      <c r="P2608" s="119"/>
      <c r="Q2608" s="119"/>
      <c r="R2608" s="119"/>
      <c r="S2608" s="119"/>
      <c r="T2608" s="119"/>
      <c r="U2608" s="119"/>
      <c r="V2608" s="119"/>
      <c r="W2608" s="119"/>
      <c r="X2608" s="119"/>
    </row>
    <row r="2609" spans="1:24" x14ac:dyDescent="0.25">
      <c r="A2609" s="201"/>
      <c r="B2609" s="119"/>
      <c r="C2609" s="119"/>
      <c r="D2609" s="201"/>
      <c r="E2609" s="119"/>
      <c r="F2609" s="248"/>
      <c r="G2609" s="119"/>
      <c r="H2609" s="119"/>
      <c r="I2609" s="119"/>
      <c r="J2609" s="119"/>
      <c r="K2609" s="119"/>
      <c r="L2609" s="119"/>
      <c r="M2609" s="119"/>
      <c r="N2609" s="119"/>
      <c r="O2609" s="119"/>
      <c r="P2609" s="119"/>
      <c r="Q2609" s="119"/>
      <c r="R2609" s="119"/>
      <c r="S2609" s="119"/>
      <c r="T2609" s="119"/>
      <c r="U2609" s="119"/>
      <c r="V2609" s="119"/>
      <c r="W2609" s="119"/>
      <c r="X2609" s="119"/>
    </row>
    <row r="2610" spans="1:24" x14ac:dyDescent="0.25">
      <c r="A2610" s="201"/>
      <c r="B2610" s="119"/>
      <c r="C2610" s="119"/>
      <c r="D2610" s="201"/>
      <c r="E2610" s="119"/>
      <c r="F2610" s="248"/>
      <c r="G2610" s="119"/>
      <c r="H2610" s="119"/>
      <c r="I2610" s="119"/>
      <c r="J2610" s="119"/>
      <c r="K2610" s="119"/>
      <c r="L2610" s="119"/>
      <c r="M2610" s="119"/>
      <c r="N2610" s="119"/>
      <c r="O2610" s="119"/>
      <c r="P2610" s="119"/>
      <c r="Q2610" s="119"/>
      <c r="R2610" s="119"/>
      <c r="S2610" s="119"/>
      <c r="T2610" s="119"/>
      <c r="U2610" s="119"/>
      <c r="V2610" s="119"/>
      <c r="W2610" s="119"/>
      <c r="X2610" s="119"/>
    </row>
    <row r="2611" spans="1:24" x14ac:dyDescent="0.25">
      <c r="A2611" s="201"/>
      <c r="B2611" s="119"/>
      <c r="C2611" s="119"/>
      <c r="D2611" s="201"/>
      <c r="E2611" s="119"/>
      <c r="F2611" s="248"/>
      <c r="G2611" s="119"/>
      <c r="H2611" s="119"/>
      <c r="I2611" s="119"/>
      <c r="J2611" s="119"/>
      <c r="K2611" s="119"/>
      <c r="L2611" s="119"/>
      <c r="M2611" s="119"/>
      <c r="N2611" s="119"/>
      <c r="O2611" s="119"/>
      <c r="P2611" s="119"/>
      <c r="Q2611" s="119"/>
      <c r="R2611" s="119"/>
      <c r="S2611" s="119"/>
      <c r="T2611" s="119"/>
      <c r="U2611" s="119"/>
      <c r="V2611" s="119"/>
      <c r="W2611" s="119"/>
      <c r="X2611" s="119"/>
    </row>
    <row r="2612" spans="1:24" x14ac:dyDescent="0.25">
      <c r="A2612" s="201"/>
      <c r="B2612" s="119"/>
      <c r="C2612" s="119"/>
      <c r="D2612" s="201"/>
      <c r="E2612" s="119"/>
      <c r="F2612" s="248"/>
      <c r="G2612" s="119"/>
      <c r="H2612" s="119"/>
      <c r="I2612" s="119"/>
      <c r="J2612" s="119"/>
      <c r="K2612" s="119"/>
      <c r="L2612" s="119"/>
      <c r="M2612" s="119"/>
      <c r="N2612" s="119"/>
      <c r="O2612" s="119"/>
      <c r="P2612" s="119"/>
      <c r="Q2612" s="119"/>
      <c r="R2612" s="119"/>
      <c r="S2612" s="119"/>
      <c r="T2612" s="119"/>
      <c r="U2612" s="119"/>
      <c r="V2612" s="119"/>
      <c r="W2612" s="119"/>
      <c r="X2612" s="119"/>
    </row>
    <row r="2613" spans="1:24" x14ac:dyDescent="0.25">
      <c r="A2613" s="201"/>
      <c r="B2613" s="119"/>
      <c r="C2613" s="119"/>
      <c r="D2613" s="201"/>
      <c r="E2613" s="119"/>
      <c r="F2613" s="248"/>
      <c r="G2613" s="119"/>
      <c r="H2613" s="119"/>
      <c r="I2613" s="119"/>
      <c r="J2613" s="119"/>
      <c r="K2613" s="119"/>
      <c r="L2613" s="119"/>
      <c r="M2613" s="119"/>
      <c r="N2613" s="119"/>
      <c r="O2613" s="119"/>
      <c r="P2613" s="119"/>
      <c r="Q2613" s="119"/>
      <c r="R2613" s="119"/>
      <c r="S2613" s="119"/>
      <c r="T2613" s="119"/>
      <c r="U2613" s="119"/>
      <c r="V2613" s="119"/>
      <c r="W2613" s="119"/>
      <c r="X2613" s="119"/>
    </row>
    <row r="2614" spans="1:24" x14ac:dyDescent="0.25">
      <c r="A2614" s="201"/>
      <c r="B2614" s="119"/>
      <c r="C2614" s="119"/>
      <c r="D2614" s="201"/>
      <c r="E2614" s="119"/>
      <c r="F2614" s="248"/>
      <c r="G2614" s="119"/>
      <c r="H2614" s="119"/>
      <c r="I2614" s="119"/>
      <c r="J2614" s="119"/>
      <c r="K2614" s="119"/>
      <c r="L2614" s="119"/>
      <c r="M2614" s="119"/>
      <c r="N2614" s="119"/>
      <c r="O2614" s="119"/>
      <c r="P2614" s="119"/>
      <c r="Q2614" s="119"/>
      <c r="R2614" s="119"/>
      <c r="S2614" s="119"/>
      <c r="T2614" s="119"/>
      <c r="U2614" s="119"/>
      <c r="V2614" s="119"/>
      <c r="W2614" s="119"/>
      <c r="X2614" s="119"/>
    </row>
    <row r="2615" spans="1:24" x14ac:dyDescent="0.25">
      <c r="A2615" s="201"/>
      <c r="B2615" s="119"/>
      <c r="C2615" s="119"/>
      <c r="D2615" s="201"/>
      <c r="E2615" s="119"/>
      <c r="F2615" s="248"/>
      <c r="G2615" s="119"/>
      <c r="H2615" s="119"/>
      <c r="I2615" s="119"/>
      <c r="J2615" s="119"/>
      <c r="K2615" s="119"/>
      <c r="L2615" s="119"/>
      <c r="M2615" s="119"/>
      <c r="N2615" s="119"/>
      <c r="O2615" s="119"/>
      <c r="P2615" s="119"/>
      <c r="Q2615" s="119"/>
      <c r="R2615" s="119"/>
      <c r="S2615" s="119"/>
      <c r="T2615" s="119"/>
      <c r="U2615" s="119"/>
      <c r="V2615" s="119"/>
      <c r="W2615" s="119"/>
      <c r="X2615" s="119"/>
    </row>
    <row r="2616" spans="1:24" x14ac:dyDescent="0.25">
      <c r="A2616" s="201"/>
      <c r="B2616" s="119"/>
      <c r="C2616" s="119"/>
      <c r="D2616" s="201"/>
      <c r="E2616" s="119"/>
      <c r="F2616" s="248"/>
      <c r="G2616" s="119"/>
      <c r="H2616" s="119"/>
      <c r="I2616" s="119"/>
      <c r="J2616" s="119"/>
      <c r="K2616" s="119"/>
      <c r="L2616" s="119"/>
      <c r="M2616" s="119"/>
      <c r="N2616" s="119"/>
      <c r="O2616" s="119"/>
      <c r="P2616" s="119"/>
      <c r="Q2616" s="119"/>
      <c r="R2616" s="119"/>
      <c r="S2616" s="119"/>
      <c r="T2616" s="119"/>
      <c r="U2616" s="119"/>
      <c r="V2616" s="119"/>
      <c r="W2616" s="119"/>
      <c r="X2616" s="119"/>
    </row>
    <row r="2617" spans="1:24" x14ac:dyDescent="0.25">
      <c r="A2617" s="201"/>
      <c r="B2617" s="119"/>
      <c r="C2617" s="119"/>
      <c r="D2617" s="201"/>
      <c r="E2617" s="119"/>
      <c r="F2617" s="248"/>
      <c r="G2617" s="119"/>
      <c r="H2617" s="119"/>
      <c r="I2617" s="119"/>
      <c r="J2617" s="119"/>
      <c r="K2617" s="119"/>
      <c r="L2617" s="119"/>
      <c r="M2617" s="119"/>
      <c r="N2617" s="119"/>
      <c r="O2617" s="119"/>
      <c r="P2617" s="119"/>
      <c r="Q2617" s="119"/>
      <c r="R2617" s="119"/>
      <c r="S2617" s="119"/>
      <c r="T2617" s="119"/>
      <c r="U2617" s="119"/>
      <c r="V2617" s="119"/>
      <c r="W2617" s="119"/>
      <c r="X2617" s="119"/>
    </row>
    <row r="2618" spans="1:24" x14ac:dyDescent="0.25">
      <c r="A2618" s="201"/>
      <c r="B2618" s="119"/>
      <c r="C2618" s="119"/>
      <c r="D2618" s="201"/>
      <c r="E2618" s="119"/>
      <c r="F2618" s="248"/>
      <c r="G2618" s="119"/>
      <c r="H2618" s="119"/>
      <c r="I2618" s="119"/>
      <c r="J2618" s="119"/>
      <c r="K2618" s="119"/>
      <c r="L2618" s="119"/>
      <c r="M2618" s="119"/>
      <c r="N2618" s="119"/>
      <c r="O2618" s="119"/>
      <c r="P2618" s="119"/>
      <c r="Q2618" s="119"/>
      <c r="R2618" s="119"/>
      <c r="S2618" s="119"/>
      <c r="T2618" s="119"/>
      <c r="U2618" s="119"/>
      <c r="V2618" s="119"/>
      <c r="W2618" s="119"/>
      <c r="X2618" s="119"/>
    </row>
    <row r="2619" spans="1:24" x14ac:dyDescent="0.25">
      <c r="A2619" s="201"/>
      <c r="B2619" s="119"/>
      <c r="C2619" s="119"/>
      <c r="D2619" s="201"/>
      <c r="E2619" s="119"/>
      <c r="F2619" s="248"/>
      <c r="G2619" s="119"/>
      <c r="H2619" s="119"/>
      <c r="I2619" s="119"/>
      <c r="J2619" s="119"/>
      <c r="K2619" s="119"/>
      <c r="L2619" s="119"/>
      <c r="M2619" s="119"/>
      <c r="N2619" s="119"/>
      <c r="O2619" s="119"/>
      <c r="P2619" s="119"/>
      <c r="Q2619" s="119"/>
      <c r="R2619" s="119"/>
      <c r="S2619" s="119"/>
      <c r="T2619" s="119"/>
      <c r="U2619" s="119"/>
      <c r="V2619" s="119"/>
      <c r="W2619" s="119"/>
      <c r="X2619" s="119"/>
    </row>
    <row r="2620" spans="1:24" x14ac:dyDescent="0.25">
      <c r="A2620" s="201"/>
      <c r="B2620" s="119"/>
      <c r="C2620" s="119"/>
      <c r="D2620" s="201"/>
      <c r="E2620" s="119"/>
      <c r="F2620" s="248"/>
      <c r="G2620" s="119"/>
      <c r="H2620" s="119"/>
      <c r="I2620" s="119"/>
      <c r="J2620" s="119"/>
      <c r="K2620" s="119"/>
      <c r="L2620" s="119"/>
      <c r="M2620" s="119"/>
      <c r="N2620" s="119"/>
      <c r="O2620" s="119"/>
      <c r="P2620" s="119"/>
      <c r="Q2620" s="119"/>
      <c r="R2620" s="119"/>
      <c r="S2620" s="119"/>
      <c r="T2620" s="119"/>
      <c r="U2620" s="119"/>
      <c r="V2620" s="119"/>
      <c r="W2620" s="119"/>
      <c r="X2620" s="119"/>
    </row>
    <row r="2621" spans="1:24" x14ac:dyDescent="0.25">
      <c r="A2621" s="201"/>
      <c r="B2621" s="119"/>
      <c r="C2621" s="119"/>
      <c r="D2621" s="201"/>
      <c r="E2621" s="119"/>
      <c r="F2621" s="248"/>
      <c r="G2621" s="119"/>
      <c r="H2621" s="119"/>
      <c r="I2621" s="119"/>
      <c r="J2621" s="119"/>
      <c r="K2621" s="119"/>
      <c r="L2621" s="119"/>
      <c r="M2621" s="119"/>
      <c r="N2621" s="119"/>
      <c r="O2621" s="119"/>
      <c r="P2621" s="119"/>
      <c r="Q2621" s="119"/>
      <c r="R2621" s="119"/>
      <c r="S2621" s="119"/>
      <c r="T2621" s="119"/>
      <c r="U2621" s="119"/>
      <c r="V2621" s="119"/>
      <c r="W2621" s="119"/>
      <c r="X2621" s="119"/>
    </row>
    <row r="2622" spans="1:24" x14ac:dyDescent="0.25">
      <c r="A2622" s="201"/>
      <c r="B2622" s="119"/>
      <c r="C2622" s="119"/>
      <c r="D2622" s="201"/>
      <c r="E2622" s="119"/>
      <c r="F2622" s="248"/>
      <c r="G2622" s="119"/>
      <c r="H2622" s="119"/>
      <c r="I2622" s="119"/>
      <c r="J2622" s="119"/>
      <c r="K2622" s="119"/>
      <c r="L2622" s="119"/>
      <c r="M2622" s="119"/>
      <c r="N2622" s="119"/>
      <c r="O2622" s="119"/>
      <c r="P2622" s="119"/>
      <c r="Q2622" s="119"/>
      <c r="R2622" s="119"/>
      <c r="S2622" s="119"/>
      <c r="T2622" s="119"/>
      <c r="U2622" s="119"/>
      <c r="V2622" s="119"/>
      <c r="W2622" s="119"/>
      <c r="X2622" s="119"/>
    </row>
    <row r="2623" spans="1:24" x14ac:dyDescent="0.25">
      <c r="A2623" s="201"/>
      <c r="B2623" s="119"/>
      <c r="C2623" s="119"/>
      <c r="D2623" s="201"/>
      <c r="E2623" s="119"/>
      <c r="F2623" s="248"/>
      <c r="G2623" s="119"/>
      <c r="H2623" s="119"/>
      <c r="I2623" s="119"/>
      <c r="J2623" s="119"/>
      <c r="K2623" s="119"/>
      <c r="L2623" s="119"/>
      <c r="M2623" s="119"/>
      <c r="N2623" s="119"/>
      <c r="O2623" s="119"/>
      <c r="P2623" s="119"/>
      <c r="Q2623" s="119"/>
      <c r="R2623" s="119"/>
      <c r="S2623" s="119"/>
      <c r="T2623" s="119"/>
      <c r="U2623" s="119"/>
      <c r="V2623" s="119"/>
      <c r="W2623" s="119"/>
      <c r="X2623" s="119"/>
    </row>
    <row r="2624" spans="1:24" x14ac:dyDescent="0.25">
      <c r="A2624" s="201"/>
      <c r="B2624" s="119"/>
      <c r="C2624" s="119"/>
      <c r="D2624" s="201"/>
      <c r="E2624" s="119"/>
      <c r="F2624" s="248"/>
      <c r="G2624" s="119"/>
      <c r="H2624" s="119"/>
      <c r="I2624" s="119"/>
      <c r="J2624" s="119"/>
      <c r="K2624" s="119"/>
      <c r="L2624" s="119"/>
      <c r="M2624" s="119"/>
      <c r="N2624" s="119"/>
      <c r="O2624" s="119"/>
      <c r="P2624" s="119"/>
      <c r="Q2624" s="119"/>
      <c r="R2624" s="119"/>
      <c r="S2624" s="119"/>
      <c r="T2624" s="119"/>
      <c r="U2624" s="119"/>
      <c r="V2624" s="119"/>
      <c r="W2624" s="119"/>
      <c r="X2624" s="119"/>
    </row>
    <row r="2625" spans="1:24" x14ac:dyDescent="0.25">
      <c r="A2625" s="201"/>
      <c r="B2625" s="119"/>
      <c r="C2625" s="119"/>
      <c r="D2625" s="201"/>
      <c r="E2625" s="119"/>
      <c r="F2625" s="248"/>
      <c r="G2625" s="119"/>
      <c r="H2625" s="119"/>
      <c r="I2625" s="119"/>
      <c r="J2625" s="119"/>
      <c r="K2625" s="119"/>
      <c r="L2625" s="119"/>
      <c r="M2625" s="119"/>
      <c r="N2625" s="119"/>
      <c r="O2625" s="119"/>
      <c r="P2625" s="119"/>
      <c r="Q2625" s="119"/>
      <c r="R2625" s="119"/>
      <c r="S2625" s="119"/>
      <c r="T2625" s="119"/>
      <c r="U2625" s="119"/>
      <c r="V2625" s="119"/>
      <c r="W2625" s="119"/>
      <c r="X2625" s="119"/>
    </row>
    <row r="2626" spans="1:24" x14ac:dyDescent="0.25">
      <c r="A2626" s="201"/>
      <c r="B2626" s="119"/>
      <c r="C2626" s="119"/>
      <c r="D2626" s="201"/>
      <c r="E2626" s="119"/>
      <c r="F2626" s="248"/>
      <c r="G2626" s="119"/>
      <c r="H2626" s="119"/>
      <c r="I2626" s="119"/>
      <c r="J2626" s="119"/>
      <c r="K2626" s="119"/>
      <c r="L2626" s="119"/>
      <c r="M2626" s="119"/>
      <c r="N2626" s="119"/>
      <c r="O2626" s="119"/>
      <c r="P2626" s="119"/>
      <c r="Q2626" s="119"/>
      <c r="R2626" s="119"/>
      <c r="S2626" s="119"/>
      <c r="T2626" s="119"/>
      <c r="U2626" s="119"/>
      <c r="V2626" s="119"/>
      <c r="W2626" s="119"/>
      <c r="X2626" s="119"/>
    </row>
    <row r="2627" spans="1:24" x14ac:dyDescent="0.25">
      <c r="A2627" s="201"/>
      <c r="B2627" s="119"/>
      <c r="C2627" s="119"/>
      <c r="D2627" s="201"/>
      <c r="E2627" s="119"/>
      <c r="F2627" s="248"/>
      <c r="G2627" s="119"/>
      <c r="H2627" s="119"/>
      <c r="I2627" s="119"/>
      <c r="J2627" s="119"/>
      <c r="K2627" s="119"/>
      <c r="L2627" s="119"/>
      <c r="M2627" s="119"/>
      <c r="N2627" s="119"/>
      <c r="O2627" s="119"/>
      <c r="P2627" s="119"/>
      <c r="Q2627" s="119"/>
      <c r="R2627" s="119"/>
      <c r="S2627" s="119"/>
      <c r="T2627" s="119"/>
      <c r="U2627" s="119"/>
      <c r="V2627" s="119"/>
      <c r="W2627" s="119"/>
      <c r="X2627" s="119"/>
    </row>
    <row r="2628" spans="1:24" x14ac:dyDescent="0.25">
      <c r="A2628" s="201"/>
      <c r="B2628" s="119"/>
      <c r="C2628" s="119"/>
      <c r="D2628" s="201"/>
      <c r="E2628" s="119"/>
      <c r="F2628" s="248"/>
      <c r="G2628" s="119"/>
      <c r="H2628" s="119"/>
      <c r="I2628" s="119"/>
      <c r="J2628" s="119"/>
      <c r="K2628" s="119"/>
      <c r="L2628" s="119"/>
      <c r="M2628" s="119"/>
      <c r="N2628" s="119"/>
      <c r="O2628" s="119"/>
      <c r="P2628" s="119"/>
      <c r="Q2628" s="119"/>
      <c r="R2628" s="119"/>
      <c r="S2628" s="119"/>
      <c r="T2628" s="119"/>
      <c r="U2628" s="119"/>
      <c r="V2628" s="119"/>
      <c r="W2628" s="119"/>
      <c r="X2628" s="119"/>
    </row>
    <row r="2629" spans="1:24" x14ac:dyDescent="0.25">
      <c r="A2629" s="201"/>
      <c r="B2629" s="119"/>
      <c r="C2629" s="119"/>
      <c r="D2629" s="201"/>
      <c r="E2629" s="119"/>
      <c r="F2629" s="248"/>
      <c r="G2629" s="119"/>
      <c r="H2629" s="119"/>
      <c r="I2629" s="119"/>
      <c r="J2629" s="119"/>
      <c r="K2629" s="119"/>
      <c r="L2629" s="119"/>
      <c r="M2629" s="119"/>
      <c r="N2629" s="119"/>
      <c r="O2629" s="119"/>
      <c r="P2629" s="119"/>
      <c r="Q2629" s="119"/>
      <c r="R2629" s="119"/>
      <c r="S2629" s="119"/>
      <c r="T2629" s="119"/>
      <c r="U2629" s="119"/>
      <c r="V2629" s="119"/>
      <c r="W2629" s="119"/>
      <c r="X2629" s="119"/>
    </row>
    <row r="2630" spans="1:24" x14ac:dyDescent="0.25">
      <c r="A2630" s="201"/>
      <c r="B2630" s="119"/>
      <c r="C2630" s="119"/>
      <c r="D2630" s="201"/>
      <c r="E2630" s="119"/>
      <c r="F2630" s="248"/>
      <c r="G2630" s="119"/>
      <c r="H2630" s="119"/>
      <c r="I2630" s="119"/>
      <c r="J2630" s="119"/>
      <c r="K2630" s="119"/>
      <c r="L2630" s="119"/>
      <c r="M2630" s="119"/>
      <c r="N2630" s="119"/>
      <c r="O2630" s="119"/>
      <c r="P2630" s="119"/>
      <c r="Q2630" s="119"/>
      <c r="R2630" s="119"/>
      <c r="S2630" s="119"/>
      <c r="T2630" s="119"/>
      <c r="U2630" s="119"/>
      <c r="V2630" s="119"/>
      <c r="W2630" s="119"/>
      <c r="X2630" s="119"/>
    </row>
    <row r="2631" spans="1:24" x14ac:dyDescent="0.25">
      <c r="A2631" s="201"/>
      <c r="B2631" s="119"/>
      <c r="C2631" s="119"/>
      <c r="D2631" s="201"/>
      <c r="E2631" s="119"/>
      <c r="F2631" s="248"/>
      <c r="G2631" s="119"/>
      <c r="H2631" s="119"/>
      <c r="I2631" s="119"/>
      <c r="J2631" s="119"/>
      <c r="K2631" s="119"/>
      <c r="L2631" s="119"/>
      <c r="M2631" s="119"/>
      <c r="N2631" s="119"/>
      <c r="O2631" s="119"/>
      <c r="P2631" s="119"/>
      <c r="Q2631" s="119"/>
      <c r="R2631" s="119"/>
      <c r="S2631" s="119"/>
      <c r="T2631" s="119"/>
      <c r="U2631" s="119"/>
      <c r="V2631" s="119"/>
      <c r="W2631" s="119"/>
      <c r="X2631" s="119"/>
    </row>
    <row r="2632" spans="1:24" x14ac:dyDescent="0.25">
      <c r="A2632" s="201"/>
      <c r="B2632" s="119"/>
      <c r="C2632" s="119"/>
      <c r="D2632" s="201"/>
      <c r="E2632" s="119"/>
      <c r="F2632" s="248"/>
      <c r="G2632" s="119"/>
      <c r="H2632" s="119"/>
      <c r="I2632" s="119"/>
      <c r="J2632" s="119"/>
      <c r="K2632" s="119"/>
      <c r="L2632" s="119"/>
      <c r="M2632" s="119"/>
      <c r="N2632" s="119"/>
      <c r="O2632" s="119"/>
      <c r="P2632" s="119"/>
      <c r="Q2632" s="119"/>
      <c r="R2632" s="119"/>
      <c r="S2632" s="119"/>
      <c r="T2632" s="119"/>
      <c r="U2632" s="119"/>
      <c r="V2632" s="119"/>
      <c r="W2632" s="119"/>
      <c r="X2632" s="119"/>
    </row>
    <row r="2633" spans="1:24" x14ac:dyDescent="0.25">
      <c r="A2633" s="201"/>
      <c r="B2633" s="119"/>
      <c r="C2633" s="119"/>
      <c r="D2633" s="201"/>
      <c r="E2633" s="119"/>
      <c r="F2633" s="248"/>
      <c r="G2633" s="119"/>
      <c r="H2633" s="119"/>
      <c r="I2633" s="119"/>
      <c r="J2633" s="119"/>
      <c r="K2633" s="119"/>
      <c r="L2633" s="119"/>
      <c r="M2633" s="119"/>
      <c r="N2633" s="119"/>
      <c r="O2633" s="119"/>
      <c r="P2633" s="119"/>
      <c r="Q2633" s="119"/>
      <c r="R2633" s="119"/>
      <c r="S2633" s="119"/>
      <c r="T2633" s="119"/>
      <c r="U2633" s="119"/>
      <c r="V2633" s="119"/>
      <c r="W2633" s="119"/>
      <c r="X2633" s="119"/>
    </row>
    <row r="2634" spans="1:24" x14ac:dyDescent="0.25">
      <c r="A2634" s="201"/>
      <c r="B2634" s="119"/>
      <c r="C2634" s="119"/>
      <c r="D2634" s="201"/>
      <c r="E2634" s="119"/>
      <c r="F2634" s="248"/>
      <c r="G2634" s="119"/>
      <c r="H2634" s="119"/>
      <c r="I2634" s="119"/>
      <c r="J2634" s="119"/>
      <c r="K2634" s="119"/>
      <c r="L2634" s="119"/>
      <c r="M2634" s="119"/>
      <c r="N2634" s="119"/>
      <c r="O2634" s="119"/>
      <c r="P2634" s="119"/>
      <c r="Q2634" s="119"/>
      <c r="R2634" s="119"/>
      <c r="S2634" s="119"/>
      <c r="T2634" s="119"/>
      <c r="U2634" s="119"/>
      <c r="V2634" s="119"/>
      <c r="W2634" s="119"/>
      <c r="X2634" s="119"/>
    </row>
    <row r="2635" spans="1:24" x14ac:dyDescent="0.25">
      <c r="A2635" s="201"/>
      <c r="B2635" s="119"/>
      <c r="C2635" s="119"/>
      <c r="D2635" s="201"/>
      <c r="E2635" s="119"/>
      <c r="F2635" s="248"/>
      <c r="G2635" s="119"/>
      <c r="H2635" s="119"/>
      <c r="I2635" s="119"/>
      <c r="J2635" s="119"/>
      <c r="K2635" s="119"/>
      <c r="L2635" s="119"/>
      <c r="M2635" s="119"/>
      <c r="N2635" s="119"/>
      <c r="O2635" s="119"/>
      <c r="P2635" s="119"/>
      <c r="Q2635" s="119"/>
      <c r="R2635" s="119"/>
      <c r="S2635" s="119"/>
      <c r="T2635" s="119"/>
      <c r="U2635" s="119"/>
      <c r="V2635" s="119"/>
      <c r="W2635" s="119"/>
      <c r="X2635" s="119"/>
    </row>
    <row r="2636" spans="1:24" x14ac:dyDescent="0.25">
      <c r="A2636" s="201"/>
      <c r="B2636" s="119"/>
      <c r="C2636" s="119"/>
      <c r="D2636" s="201"/>
      <c r="E2636" s="119"/>
      <c r="F2636" s="248"/>
      <c r="G2636" s="119"/>
      <c r="H2636" s="119"/>
      <c r="I2636" s="119"/>
      <c r="J2636" s="119"/>
      <c r="K2636" s="119"/>
      <c r="L2636" s="119"/>
      <c r="M2636" s="119"/>
      <c r="N2636" s="119"/>
      <c r="O2636" s="119"/>
      <c r="P2636" s="119"/>
      <c r="Q2636" s="119"/>
      <c r="R2636" s="119"/>
      <c r="S2636" s="119"/>
      <c r="T2636" s="119"/>
      <c r="U2636" s="119"/>
      <c r="V2636" s="119"/>
      <c r="W2636" s="119"/>
      <c r="X2636" s="119"/>
    </row>
    <row r="2637" spans="1:24" x14ac:dyDescent="0.25">
      <c r="A2637" s="201"/>
      <c r="B2637" s="119"/>
      <c r="C2637" s="119"/>
      <c r="D2637" s="201"/>
      <c r="E2637" s="119"/>
      <c r="F2637" s="248"/>
      <c r="G2637" s="119"/>
      <c r="H2637" s="119"/>
      <c r="I2637" s="119"/>
      <c r="J2637" s="119"/>
      <c r="K2637" s="119"/>
      <c r="L2637" s="119"/>
      <c r="M2637" s="119"/>
      <c r="N2637" s="119"/>
      <c r="O2637" s="119"/>
      <c r="P2637" s="119"/>
      <c r="Q2637" s="119"/>
      <c r="R2637" s="119"/>
      <c r="S2637" s="119"/>
      <c r="T2637" s="119"/>
      <c r="U2637" s="119"/>
      <c r="V2637" s="119"/>
      <c r="W2637" s="119"/>
      <c r="X2637" s="119"/>
    </row>
    <row r="2638" spans="1:24" x14ac:dyDescent="0.25">
      <c r="A2638" s="201"/>
      <c r="B2638" s="119"/>
      <c r="C2638" s="119"/>
      <c r="D2638" s="201"/>
      <c r="E2638" s="119"/>
      <c r="F2638" s="248"/>
      <c r="G2638" s="119"/>
      <c r="H2638" s="119"/>
      <c r="I2638" s="119"/>
      <c r="J2638" s="119"/>
      <c r="K2638" s="119"/>
      <c r="L2638" s="119"/>
      <c r="M2638" s="119"/>
      <c r="N2638" s="119"/>
      <c r="O2638" s="119"/>
      <c r="P2638" s="119"/>
      <c r="Q2638" s="119"/>
      <c r="R2638" s="119"/>
      <c r="S2638" s="119"/>
      <c r="T2638" s="119"/>
      <c r="U2638" s="119"/>
      <c r="V2638" s="119"/>
      <c r="W2638" s="119"/>
      <c r="X2638" s="119"/>
    </row>
    <row r="2639" spans="1:24" x14ac:dyDescent="0.25">
      <c r="A2639" s="201"/>
      <c r="B2639" s="119"/>
      <c r="C2639" s="119"/>
      <c r="D2639" s="201"/>
      <c r="E2639" s="119"/>
      <c r="F2639" s="248"/>
      <c r="G2639" s="119"/>
      <c r="H2639" s="119"/>
      <c r="I2639" s="119"/>
      <c r="J2639" s="119"/>
      <c r="K2639" s="119"/>
      <c r="L2639" s="119"/>
      <c r="M2639" s="119"/>
      <c r="N2639" s="119"/>
      <c r="O2639" s="119"/>
      <c r="P2639" s="119"/>
      <c r="Q2639" s="119"/>
      <c r="R2639" s="119"/>
      <c r="S2639" s="119"/>
      <c r="T2639" s="119"/>
      <c r="U2639" s="119"/>
      <c r="V2639" s="119"/>
      <c r="W2639" s="119"/>
      <c r="X2639" s="119"/>
    </row>
    <row r="2640" spans="1:24" x14ac:dyDescent="0.25">
      <c r="A2640" s="201"/>
      <c r="B2640" s="119"/>
      <c r="C2640" s="119"/>
      <c r="D2640" s="201"/>
      <c r="E2640" s="119"/>
      <c r="F2640" s="248"/>
      <c r="G2640" s="119"/>
      <c r="H2640" s="119"/>
      <c r="I2640" s="119"/>
      <c r="J2640" s="119"/>
      <c r="K2640" s="119"/>
      <c r="L2640" s="119"/>
      <c r="M2640" s="119"/>
      <c r="N2640" s="119"/>
      <c r="O2640" s="119"/>
      <c r="P2640" s="119"/>
      <c r="Q2640" s="119"/>
      <c r="R2640" s="119"/>
      <c r="S2640" s="119"/>
      <c r="T2640" s="119"/>
      <c r="U2640" s="119"/>
      <c r="V2640" s="119"/>
      <c r="W2640" s="119"/>
      <c r="X2640" s="119"/>
    </row>
    <row r="2641" spans="1:24" x14ac:dyDescent="0.25">
      <c r="A2641" s="201"/>
      <c r="B2641" s="119"/>
      <c r="C2641" s="119"/>
      <c r="D2641" s="201"/>
      <c r="E2641" s="119"/>
      <c r="F2641" s="248"/>
      <c r="G2641" s="119"/>
      <c r="H2641" s="119"/>
      <c r="I2641" s="119"/>
      <c r="J2641" s="119"/>
      <c r="K2641" s="119"/>
      <c r="L2641" s="119"/>
      <c r="M2641" s="119"/>
      <c r="N2641" s="119"/>
      <c r="O2641" s="119"/>
      <c r="P2641" s="119"/>
      <c r="Q2641" s="119"/>
      <c r="R2641" s="119"/>
      <c r="S2641" s="119"/>
      <c r="T2641" s="119"/>
      <c r="U2641" s="119"/>
      <c r="V2641" s="119"/>
      <c r="W2641" s="119"/>
      <c r="X2641" s="119"/>
    </row>
    <row r="2642" spans="1:24" x14ac:dyDescent="0.25">
      <c r="A2642" s="201"/>
      <c r="B2642" s="119"/>
      <c r="C2642" s="119"/>
      <c r="D2642" s="201"/>
      <c r="E2642" s="119"/>
      <c r="F2642" s="248"/>
      <c r="G2642" s="119"/>
      <c r="H2642" s="119"/>
      <c r="I2642" s="119"/>
      <c r="J2642" s="119"/>
      <c r="K2642" s="119"/>
      <c r="L2642" s="119"/>
      <c r="M2642" s="119"/>
      <c r="N2642" s="119"/>
      <c r="O2642" s="119"/>
      <c r="P2642" s="119"/>
      <c r="Q2642" s="119"/>
      <c r="R2642" s="119"/>
      <c r="S2642" s="119"/>
      <c r="T2642" s="119"/>
      <c r="U2642" s="119"/>
      <c r="V2642" s="119"/>
      <c r="W2642" s="119"/>
      <c r="X2642" s="119"/>
    </row>
    <row r="2643" spans="1:24" x14ac:dyDescent="0.25">
      <c r="A2643" s="201"/>
      <c r="B2643" s="119"/>
      <c r="C2643" s="119"/>
      <c r="D2643" s="201"/>
      <c r="E2643" s="119"/>
      <c r="F2643" s="248"/>
      <c r="G2643" s="119"/>
      <c r="H2643" s="119"/>
      <c r="I2643" s="119"/>
      <c r="J2643" s="119"/>
      <c r="K2643" s="119"/>
      <c r="L2643" s="119"/>
      <c r="M2643" s="119"/>
      <c r="N2643" s="119"/>
      <c r="O2643" s="119"/>
      <c r="P2643" s="119"/>
      <c r="Q2643" s="119"/>
      <c r="R2643" s="119"/>
      <c r="S2643" s="119"/>
      <c r="T2643" s="119"/>
      <c r="U2643" s="119"/>
      <c r="V2643" s="119"/>
      <c r="W2643" s="119"/>
      <c r="X2643" s="119"/>
    </row>
    <row r="2644" spans="1:24" x14ac:dyDescent="0.25">
      <c r="A2644" s="201"/>
      <c r="B2644" s="119"/>
      <c r="C2644" s="119"/>
      <c r="D2644" s="201"/>
      <c r="E2644" s="119"/>
      <c r="F2644" s="248"/>
      <c r="G2644" s="119"/>
      <c r="H2644" s="119"/>
      <c r="I2644" s="119"/>
      <c r="J2644" s="119"/>
      <c r="K2644" s="119"/>
      <c r="L2644" s="119"/>
      <c r="M2644" s="119"/>
      <c r="N2644" s="119"/>
      <c r="O2644" s="119"/>
      <c r="P2644" s="119"/>
      <c r="Q2644" s="119"/>
      <c r="R2644" s="119"/>
      <c r="S2644" s="119"/>
      <c r="T2644" s="119"/>
      <c r="U2644" s="119"/>
      <c r="V2644" s="119"/>
      <c r="W2644" s="119"/>
      <c r="X2644" s="119"/>
    </row>
    <row r="2645" spans="1:24" x14ac:dyDescent="0.25">
      <c r="A2645" s="201"/>
      <c r="B2645" s="119"/>
      <c r="C2645" s="119"/>
      <c r="D2645" s="201"/>
      <c r="E2645" s="119"/>
      <c r="F2645" s="248"/>
      <c r="G2645" s="119"/>
      <c r="H2645" s="119"/>
      <c r="I2645" s="119"/>
      <c r="J2645" s="119"/>
      <c r="K2645" s="119"/>
      <c r="L2645" s="119"/>
      <c r="M2645" s="119"/>
      <c r="N2645" s="119"/>
      <c r="O2645" s="119"/>
      <c r="P2645" s="119"/>
      <c r="Q2645" s="119"/>
      <c r="R2645" s="119"/>
      <c r="S2645" s="119"/>
      <c r="T2645" s="119"/>
      <c r="U2645" s="119"/>
      <c r="V2645" s="119"/>
      <c r="W2645" s="119"/>
      <c r="X2645" s="119"/>
    </row>
    <row r="2646" spans="1:24" x14ac:dyDescent="0.25">
      <c r="A2646" s="201"/>
      <c r="B2646" s="119"/>
      <c r="C2646" s="119"/>
      <c r="D2646" s="201"/>
      <c r="E2646" s="119"/>
      <c r="F2646" s="248"/>
      <c r="G2646" s="119"/>
      <c r="H2646" s="119"/>
      <c r="I2646" s="119"/>
      <c r="J2646" s="119"/>
      <c r="K2646" s="119"/>
      <c r="L2646" s="119"/>
      <c r="M2646" s="119"/>
      <c r="N2646" s="119"/>
      <c r="O2646" s="119"/>
      <c r="P2646" s="119"/>
      <c r="Q2646" s="119"/>
      <c r="R2646" s="119"/>
      <c r="S2646" s="119"/>
      <c r="T2646" s="119"/>
      <c r="U2646" s="119"/>
      <c r="V2646" s="119"/>
      <c r="W2646" s="119"/>
      <c r="X2646" s="119"/>
    </row>
    <row r="2647" spans="1:24" x14ac:dyDescent="0.25">
      <c r="A2647" s="201"/>
      <c r="B2647" s="119"/>
      <c r="C2647" s="119"/>
      <c r="D2647" s="201"/>
      <c r="E2647" s="119"/>
      <c r="F2647" s="248"/>
      <c r="G2647" s="119"/>
      <c r="H2647" s="119"/>
      <c r="I2647" s="119"/>
      <c r="J2647" s="119"/>
      <c r="K2647" s="119"/>
      <c r="L2647" s="119"/>
      <c r="M2647" s="119"/>
      <c r="N2647" s="119"/>
      <c r="O2647" s="119"/>
      <c r="P2647" s="119"/>
      <c r="Q2647" s="119"/>
      <c r="R2647" s="119"/>
      <c r="S2647" s="119"/>
      <c r="T2647" s="119"/>
      <c r="U2647" s="119"/>
      <c r="V2647" s="119"/>
      <c r="W2647" s="119"/>
      <c r="X2647" s="119"/>
    </row>
    <row r="2648" spans="1:24" x14ac:dyDescent="0.25">
      <c r="A2648" s="201"/>
      <c r="B2648" s="119"/>
      <c r="C2648" s="119"/>
      <c r="D2648" s="201"/>
      <c r="E2648" s="119"/>
      <c r="F2648" s="248"/>
      <c r="G2648" s="119"/>
      <c r="H2648" s="119"/>
      <c r="I2648" s="119"/>
      <c r="J2648" s="119"/>
      <c r="K2648" s="119"/>
      <c r="L2648" s="119"/>
      <c r="M2648" s="119"/>
      <c r="N2648" s="119"/>
      <c r="O2648" s="119"/>
      <c r="P2648" s="119"/>
      <c r="Q2648" s="119"/>
      <c r="R2648" s="119"/>
      <c r="S2648" s="119"/>
      <c r="T2648" s="119"/>
      <c r="U2648" s="119"/>
      <c r="V2648" s="119"/>
      <c r="W2648" s="119"/>
      <c r="X2648" s="119"/>
    </row>
    <row r="2649" spans="1:24" x14ac:dyDescent="0.25">
      <c r="A2649" s="201"/>
      <c r="B2649" s="119"/>
      <c r="C2649" s="119"/>
      <c r="D2649" s="201"/>
      <c r="E2649" s="119"/>
      <c r="F2649" s="248"/>
      <c r="G2649" s="119"/>
      <c r="H2649" s="119"/>
      <c r="I2649" s="119"/>
      <c r="J2649" s="119"/>
      <c r="K2649" s="119"/>
      <c r="L2649" s="119"/>
      <c r="M2649" s="119"/>
      <c r="N2649" s="119"/>
      <c r="O2649" s="119"/>
      <c r="P2649" s="119"/>
      <c r="Q2649" s="119"/>
      <c r="R2649" s="119"/>
      <c r="S2649" s="119"/>
      <c r="T2649" s="119"/>
      <c r="U2649" s="119"/>
      <c r="V2649" s="119"/>
      <c r="W2649" s="119"/>
      <c r="X2649" s="119"/>
    </row>
    <row r="2650" spans="1:24" x14ac:dyDescent="0.25">
      <c r="A2650" s="201"/>
      <c r="B2650" s="119"/>
      <c r="C2650" s="119"/>
      <c r="D2650" s="201"/>
      <c r="E2650" s="119"/>
      <c r="F2650" s="248"/>
      <c r="G2650" s="119"/>
      <c r="H2650" s="119"/>
      <c r="I2650" s="119"/>
      <c r="J2650" s="119"/>
      <c r="K2650" s="119"/>
      <c r="L2650" s="119"/>
      <c r="M2650" s="119"/>
      <c r="N2650" s="119"/>
      <c r="O2650" s="119"/>
      <c r="P2650" s="119"/>
      <c r="Q2650" s="119"/>
      <c r="R2650" s="119"/>
      <c r="S2650" s="119"/>
      <c r="T2650" s="119"/>
      <c r="U2650" s="119"/>
      <c r="V2650" s="119"/>
      <c r="W2650" s="119"/>
      <c r="X2650" s="119"/>
    </row>
    <row r="2651" spans="1:24" x14ac:dyDescent="0.25">
      <c r="A2651" s="201"/>
      <c r="B2651" s="119"/>
      <c r="C2651" s="119"/>
      <c r="D2651" s="201"/>
      <c r="E2651" s="119"/>
      <c r="F2651" s="248"/>
      <c r="G2651" s="119"/>
      <c r="H2651" s="119"/>
      <c r="I2651" s="119"/>
      <c r="J2651" s="119"/>
      <c r="K2651" s="119"/>
      <c r="L2651" s="119"/>
      <c r="M2651" s="119"/>
      <c r="N2651" s="119"/>
      <c r="O2651" s="119"/>
      <c r="P2651" s="119"/>
      <c r="Q2651" s="119"/>
      <c r="R2651" s="119"/>
      <c r="S2651" s="119"/>
      <c r="T2651" s="119"/>
      <c r="U2651" s="119"/>
      <c r="V2651" s="119"/>
      <c r="W2651" s="119"/>
      <c r="X2651" s="119"/>
    </row>
    <row r="2652" spans="1:24" x14ac:dyDescent="0.25">
      <c r="A2652" s="201"/>
      <c r="B2652" s="119"/>
      <c r="C2652" s="119"/>
      <c r="D2652" s="201"/>
      <c r="E2652" s="119"/>
      <c r="F2652" s="248"/>
      <c r="G2652" s="119"/>
      <c r="H2652" s="119"/>
      <c r="I2652" s="119"/>
      <c r="J2652" s="119"/>
      <c r="K2652" s="119"/>
      <c r="L2652" s="119"/>
      <c r="M2652" s="119"/>
      <c r="N2652" s="119"/>
      <c r="O2652" s="119"/>
      <c r="P2652" s="119"/>
      <c r="Q2652" s="119"/>
      <c r="R2652" s="119"/>
      <c r="S2652" s="119"/>
      <c r="T2652" s="119"/>
      <c r="U2652" s="119"/>
      <c r="V2652" s="119"/>
      <c r="W2652" s="119"/>
      <c r="X2652" s="119"/>
    </row>
    <row r="2653" spans="1:24" x14ac:dyDescent="0.25">
      <c r="A2653" s="201"/>
      <c r="B2653" s="119"/>
      <c r="C2653" s="119"/>
      <c r="D2653" s="201"/>
      <c r="E2653" s="119"/>
      <c r="F2653" s="248"/>
      <c r="G2653" s="119"/>
      <c r="H2653" s="119"/>
      <c r="I2653" s="119"/>
      <c r="J2653" s="119"/>
      <c r="K2653" s="119"/>
      <c r="L2653" s="119"/>
      <c r="M2653" s="119"/>
      <c r="N2653" s="119"/>
      <c r="O2653" s="119"/>
      <c r="P2653" s="119"/>
      <c r="Q2653" s="119"/>
      <c r="R2653" s="119"/>
      <c r="S2653" s="119"/>
      <c r="T2653" s="119"/>
      <c r="U2653" s="119"/>
      <c r="V2653" s="119"/>
      <c r="W2653" s="119"/>
      <c r="X2653" s="119"/>
    </row>
    <row r="2654" spans="1:24" x14ac:dyDescent="0.25">
      <c r="A2654" s="201"/>
      <c r="B2654" s="119"/>
      <c r="C2654" s="119"/>
      <c r="D2654" s="201"/>
      <c r="E2654" s="119"/>
      <c r="F2654" s="248"/>
      <c r="G2654" s="119"/>
      <c r="H2654" s="119"/>
      <c r="I2654" s="119"/>
      <c r="J2654" s="119"/>
      <c r="K2654" s="119"/>
      <c r="L2654" s="119"/>
      <c r="M2654" s="119"/>
      <c r="N2654" s="119"/>
      <c r="O2654" s="119"/>
      <c r="P2654" s="119"/>
      <c r="Q2654" s="119"/>
      <c r="R2654" s="119"/>
      <c r="S2654" s="119"/>
      <c r="T2654" s="119"/>
      <c r="U2654" s="119"/>
      <c r="V2654" s="119"/>
      <c r="W2654" s="119"/>
      <c r="X2654" s="119"/>
    </row>
    <row r="2655" spans="1:24" x14ac:dyDescent="0.25">
      <c r="A2655" s="201"/>
      <c r="B2655" s="119"/>
      <c r="C2655" s="119"/>
      <c r="D2655" s="201"/>
      <c r="E2655" s="119"/>
      <c r="F2655" s="248"/>
      <c r="G2655" s="119"/>
      <c r="H2655" s="119"/>
      <c r="I2655" s="119"/>
      <c r="J2655" s="119"/>
      <c r="K2655" s="119"/>
      <c r="L2655" s="119"/>
      <c r="M2655" s="119"/>
      <c r="N2655" s="119"/>
      <c r="O2655" s="119"/>
      <c r="P2655" s="119"/>
      <c r="Q2655" s="119"/>
      <c r="R2655" s="119"/>
      <c r="S2655" s="119"/>
      <c r="T2655" s="119"/>
      <c r="U2655" s="119"/>
      <c r="V2655" s="119"/>
      <c r="W2655" s="119"/>
      <c r="X2655" s="119"/>
    </row>
    <row r="2656" spans="1:24" x14ac:dyDescent="0.25">
      <c r="A2656" s="201"/>
      <c r="B2656" s="119"/>
      <c r="C2656" s="119"/>
      <c r="D2656" s="201"/>
      <c r="E2656" s="119"/>
      <c r="F2656" s="248"/>
      <c r="G2656" s="119"/>
      <c r="H2656" s="119"/>
      <c r="I2656" s="119"/>
      <c r="J2656" s="119"/>
      <c r="K2656" s="119"/>
      <c r="L2656" s="119"/>
      <c r="M2656" s="119"/>
      <c r="N2656" s="119"/>
      <c r="O2656" s="119"/>
      <c r="P2656" s="119"/>
      <c r="Q2656" s="119"/>
      <c r="R2656" s="119"/>
      <c r="S2656" s="119"/>
      <c r="T2656" s="119"/>
      <c r="U2656" s="119"/>
      <c r="V2656" s="119"/>
      <c r="W2656" s="119"/>
      <c r="X2656" s="119"/>
    </row>
    <row r="2657" spans="1:24" x14ac:dyDescent="0.25">
      <c r="A2657" s="201"/>
      <c r="B2657" s="119"/>
      <c r="C2657" s="119"/>
      <c r="D2657" s="201"/>
      <c r="E2657" s="119"/>
      <c r="F2657" s="248"/>
      <c r="G2657" s="119"/>
      <c r="H2657" s="119"/>
      <c r="I2657" s="119"/>
      <c r="J2657" s="119"/>
      <c r="K2657" s="119"/>
      <c r="L2657" s="119"/>
      <c r="M2657" s="119"/>
      <c r="N2657" s="119"/>
      <c r="O2657" s="119"/>
      <c r="P2657" s="119"/>
      <c r="Q2657" s="119"/>
      <c r="R2657" s="119"/>
      <c r="S2657" s="119"/>
      <c r="T2657" s="119"/>
      <c r="U2657" s="119"/>
      <c r="V2657" s="119"/>
      <c r="W2657" s="119"/>
      <c r="X2657" s="119"/>
    </row>
    <row r="2658" spans="1:24" x14ac:dyDescent="0.25">
      <c r="A2658" s="201"/>
      <c r="B2658" s="119"/>
      <c r="C2658" s="119"/>
      <c r="D2658" s="201"/>
      <c r="E2658" s="119"/>
      <c r="F2658" s="248"/>
      <c r="G2658" s="119"/>
      <c r="H2658" s="119"/>
      <c r="I2658" s="119"/>
      <c r="J2658" s="119"/>
      <c r="K2658" s="119"/>
      <c r="L2658" s="119"/>
      <c r="M2658" s="119"/>
      <c r="N2658" s="119"/>
      <c r="O2658" s="119"/>
      <c r="P2658" s="119"/>
      <c r="Q2658" s="119"/>
      <c r="R2658" s="119"/>
      <c r="S2658" s="119"/>
      <c r="T2658" s="119"/>
      <c r="U2658" s="119"/>
      <c r="V2658" s="119"/>
      <c r="W2658" s="119"/>
      <c r="X2658" s="119"/>
    </row>
    <row r="2659" spans="1:24" x14ac:dyDescent="0.25">
      <c r="A2659" s="201"/>
      <c r="B2659" s="119"/>
      <c r="C2659" s="119"/>
      <c r="D2659" s="201"/>
      <c r="E2659" s="119"/>
      <c r="F2659" s="248"/>
      <c r="G2659" s="119"/>
      <c r="H2659" s="119"/>
      <c r="I2659" s="119"/>
      <c r="J2659" s="119"/>
      <c r="K2659" s="119"/>
      <c r="L2659" s="119"/>
      <c r="M2659" s="119"/>
      <c r="N2659" s="119"/>
      <c r="O2659" s="119"/>
      <c r="P2659" s="119"/>
      <c r="Q2659" s="119"/>
      <c r="R2659" s="119"/>
      <c r="S2659" s="119"/>
      <c r="T2659" s="119"/>
      <c r="U2659" s="119"/>
      <c r="V2659" s="119"/>
      <c r="W2659" s="119"/>
      <c r="X2659" s="119"/>
    </row>
    <row r="2660" spans="1:24" x14ac:dyDescent="0.25">
      <c r="A2660" s="201"/>
      <c r="B2660" s="119"/>
      <c r="C2660" s="119"/>
      <c r="D2660" s="201"/>
      <c r="E2660" s="119"/>
      <c r="F2660" s="248"/>
      <c r="G2660" s="119"/>
      <c r="H2660" s="119"/>
      <c r="I2660" s="119"/>
      <c r="J2660" s="119"/>
      <c r="K2660" s="119"/>
      <c r="L2660" s="119"/>
      <c r="M2660" s="119"/>
      <c r="N2660" s="119"/>
      <c r="O2660" s="119"/>
      <c r="P2660" s="119"/>
      <c r="Q2660" s="119"/>
      <c r="R2660" s="119"/>
      <c r="S2660" s="119"/>
      <c r="T2660" s="119"/>
      <c r="U2660" s="119"/>
      <c r="V2660" s="119"/>
      <c r="W2660" s="119"/>
      <c r="X2660" s="119"/>
    </row>
    <row r="2661" spans="1:24" x14ac:dyDescent="0.25">
      <c r="A2661" s="201"/>
      <c r="B2661" s="119"/>
      <c r="C2661" s="119"/>
      <c r="D2661" s="201"/>
      <c r="E2661" s="119"/>
      <c r="F2661" s="248"/>
      <c r="G2661" s="119"/>
      <c r="H2661" s="119"/>
      <c r="I2661" s="119"/>
      <c r="J2661" s="119"/>
      <c r="K2661" s="119"/>
      <c r="L2661" s="119"/>
      <c r="M2661" s="119"/>
      <c r="N2661" s="119"/>
      <c r="O2661" s="119"/>
      <c r="P2661" s="119"/>
      <c r="Q2661" s="119"/>
      <c r="R2661" s="119"/>
      <c r="S2661" s="119"/>
      <c r="T2661" s="119"/>
      <c r="U2661" s="119"/>
      <c r="V2661" s="119"/>
      <c r="W2661" s="119"/>
      <c r="X2661" s="119"/>
    </row>
    <row r="2662" spans="1:24" x14ac:dyDescent="0.25">
      <c r="A2662" s="201"/>
      <c r="B2662" s="119"/>
      <c r="C2662" s="119"/>
      <c r="D2662" s="201"/>
      <c r="E2662" s="119"/>
      <c r="F2662" s="248"/>
      <c r="G2662" s="119"/>
      <c r="H2662" s="119"/>
      <c r="I2662" s="119"/>
      <c r="J2662" s="119"/>
      <c r="K2662" s="119"/>
      <c r="L2662" s="119"/>
      <c r="M2662" s="119"/>
      <c r="N2662" s="119"/>
      <c r="O2662" s="119"/>
      <c r="P2662" s="119"/>
      <c r="Q2662" s="119"/>
      <c r="R2662" s="119"/>
      <c r="S2662" s="119"/>
      <c r="T2662" s="119"/>
      <c r="U2662" s="119"/>
      <c r="V2662" s="119"/>
      <c r="W2662" s="119"/>
      <c r="X2662" s="119"/>
    </row>
    <row r="2663" spans="1:24" x14ac:dyDescent="0.25">
      <c r="A2663" s="201"/>
      <c r="B2663" s="119"/>
      <c r="C2663" s="119"/>
      <c r="D2663" s="201"/>
      <c r="E2663" s="119"/>
      <c r="F2663" s="248"/>
      <c r="G2663" s="119"/>
      <c r="H2663" s="119"/>
      <c r="I2663" s="119"/>
      <c r="J2663" s="119"/>
      <c r="K2663" s="119"/>
      <c r="L2663" s="119"/>
      <c r="M2663" s="119"/>
      <c r="N2663" s="119"/>
      <c r="O2663" s="119"/>
      <c r="P2663" s="119"/>
      <c r="Q2663" s="119"/>
      <c r="R2663" s="119"/>
      <c r="S2663" s="119"/>
      <c r="T2663" s="119"/>
      <c r="U2663" s="119"/>
      <c r="V2663" s="119"/>
      <c r="W2663" s="119"/>
      <c r="X2663" s="119"/>
    </row>
    <row r="2664" spans="1:24" x14ac:dyDescent="0.25">
      <c r="A2664" s="201"/>
      <c r="B2664" s="119"/>
      <c r="C2664" s="119"/>
      <c r="D2664" s="201"/>
      <c r="E2664" s="119"/>
      <c r="F2664" s="248"/>
      <c r="G2664" s="119"/>
      <c r="H2664" s="119"/>
      <c r="I2664" s="119"/>
      <c r="J2664" s="119"/>
      <c r="K2664" s="119"/>
      <c r="L2664" s="119"/>
      <c r="M2664" s="119"/>
      <c r="N2664" s="119"/>
      <c r="O2664" s="119"/>
      <c r="P2664" s="119"/>
      <c r="Q2664" s="119"/>
      <c r="R2664" s="119"/>
      <c r="S2664" s="119"/>
      <c r="T2664" s="119"/>
      <c r="U2664" s="119"/>
      <c r="V2664" s="119"/>
      <c r="W2664" s="119"/>
      <c r="X2664" s="119"/>
    </row>
    <row r="2665" spans="1:24" x14ac:dyDescent="0.25">
      <c r="A2665" s="201"/>
      <c r="B2665" s="119"/>
      <c r="C2665" s="119"/>
      <c r="D2665" s="201"/>
      <c r="E2665" s="119"/>
      <c r="F2665" s="248"/>
      <c r="G2665" s="119"/>
      <c r="H2665" s="119"/>
      <c r="I2665" s="119"/>
      <c r="J2665" s="119"/>
      <c r="K2665" s="119"/>
      <c r="L2665" s="119"/>
      <c r="M2665" s="119"/>
      <c r="N2665" s="119"/>
      <c r="O2665" s="119"/>
      <c r="P2665" s="119"/>
      <c r="Q2665" s="119"/>
      <c r="R2665" s="119"/>
      <c r="S2665" s="119"/>
      <c r="T2665" s="119"/>
      <c r="U2665" s="119"/>
      <c r="V2665" s="119"/>
      <c r="W2665" s="119"/>
      <c r="X2665" s="119"/>
    </row>
    <row r="2666" spans="1:24" x14ac:dyDescent="0.25">
      <c r="A2666" s="201"/>
      <c r="B2666" s="119"/>
      <c r="C2666" s="119"/>
      <c r="D2666" s="201"/>
      <c r="E2666" s="119"/>
      <c r="F2666" s="248"/>
      <c r="G2666" s="119"/>
      <c r="H2666" s="119"/>
      <c r="I2666" s="119"/>
      <c r="J2666" s="119"/>
      <c r="K2666" s="119"/>
      <c r="L2666" s="119"/>
      <c r="M2666" s="119"/>
      <c r="N2666" s="119"/>
      <c r="O2666" s="119"/>
      <c r="P2666" s="119"/>
      <c r="Q2666" s="119"/>
      <c r="R2666" s="119"/>
      <c r="S2666" s="119"/>
      <c r="T2666" s="119"/>
      <c r="U2666" s="119"/>
      <c r="V2666" s="119"/>
      <c r="W2666" s="119"/>
      <c r="X2666" s="119"/>
    </row>
    <row r="2667" spans="1:24" x14ac:dyDescent="0.25">
      <c r="A2667" s="201"/>
      <c r="B2667" s="119"/>
      <c r="C2667" s="119"/>
      <c r="D2667" s="201"/>
      <c r="E2667" s="119"/>
      <c r="F2667" s="248"/>
      <c r="G2667" s="119"/>
      <c r="H2667" s="119"/>
      <c r="I2667" s="119"/>
      <c r="J2667" s="119"/>
      <c r="K2667" s="119"/>
      <c r="L2667" s="119"/>
      <c r="M2667" s="119"/>
      <c r="N2667" s="119"/>
      <c r="O2667" s="119"/>
      <c r="P2667" s="119"/>
      <c r="Q2667" s="119"/>
      <c r="R2667" s="119"/>
      <c r="S2667" s="119"/>
      <c r="T2667" s="119"/>
      <c r="U2667" s="119"/>
      <c r="V2667" s="119"/>
      <c r="W2667" s="119"/>
      <c r="X2667" s="119"/>
    </row>
    <row r="2668" spans="1:24" x14ac:dyDescent="0.25">
      <c r="A2668" s="201"/>
      <c r="B2668" s="119"/>
      <c r="C2668" s="119"/>
      <c r="D2668" s="201"/>
      <c r="E2668" s="119"/>
      <c r="F2668" s="248"/>
      <c r="G2668" s="119"/>
      <c r="H2668" s="119"/>
      <c r="I2668" s="119"/>
      <c r="J2668" s="119"/>
      <c r="K2668" s="119"/>
      <c r="L2668" s="119"/>
      <c r="M2668" s="119"/>
      <c r="N2668" s="119"/>
      <c r="O2668" s="119"/>
      <c r="P2668" s="119"/>
      <c r="Q2668" s="119"/>
      <c r="R2668" s="119"/>
      <c r="S2668" s="119"/>
      <c r="T2668" s="119"/>
      <c r="U2668" s="119"/>
      <c r="V2668" s="119"/>
      <c r="W2668" s="119"/>
      <c r="X2668" s="119"/>
    </row>
    <row r="2669" spans="1:24" x14ac:dyDescent="0.25">
      <c r="A2669" s="201"/>
      <c r="B2669" s="119"/>
      <c r="C2669" s="119"/>
      <c r="D2669" s="201"/>
      <c r="E2669" s="119"/>
      <c r="F2669" s="248"/>
      <c r="G2669" s="119"/>
      <c r="H2669" s="119"/>
      <c r="I2669" s="119"/>
      <c r="J2669" s="119"/>
      <c r="K2669" s="119"/>
      <c r="L2669" s="119"/>
      <c r="M2669" s="119"/>
      <c r="N2669" s="119"/>
      <c r="O2669" s="119"/>
      <c r="P2669" s="119"/>
      <c r="Q2669" s="119"/>
      <c r="R2669" s="119"/>
      <c r="S2669" s="119"/>
      <c r="T2669" s="119"/>
      <c r="U2669" s="119"/>
      <c r="V2669" s="119"/>
      <c r="W2669" s="119"/>
      <c r="X2669" s="119"/>
    </row>
    <row r="2670" spans="1:24" x14ac:dyDescent="0.25">
      <c r="A2670" s="201"/>
      <c r="B2670" s="119"/>
      <c r="C2670" s="119"/>
      <c r="D2670" s="201"/>
      <c r="E2670" s="119"/>
      <c r="F2670" s="248"/>
      <c r="G2670" s="119"/>
      <c r="H2670" s="119"/>
      <c r="I2670" s="119"/>
      <c r="J2670" s="119"/>
      <c r="K2670" s="119"/>
      <c r="L2670" s="119"/>
      <c r="M2670" s="119"/>
      <c r="N2670" s="119"/>
      <c r="O2670" s="119"/>
      <c r="P2670" s="119"/>
      <c r="Q2670" s="119"/>
      <c r="R2670" s="119"/>
      <c r="S2670" s="119"/>
      <c r="T2670" s="119"/>
      <c r="U2670" s="119"/>
      <c r="V2670" s="119"/>
      <c r="W2670" s="119"/>
      <c r="X2670" s="119"/>
    </row>
    <row r="2671" spans="1:24" x14ac:dyDescent="0.25">
      <c r="A2671" s="201"/>
      <c r="B2671" s="119"/>
      <c r="C2671" s="119"/>
      <c r="D2671" s="201"/>
      <c r="E2671" s="119"/>
      <c r="F2671" s="248"/>
      <c r="G2671" s="119"/>
      <c r="H2671" s="119"/>
      <c r="I2671" s="119"/>
      <c r="J2671" s="119"/>
      <c r="K2671" s="119"/>
      <c r="L2671" s="119"/>
      <c r="M2671" s="119"/>
      <c r="N2671" s="119"/>
      <c r="O2671" s="119"/>
      <c r="P2671" s="119"/>
      <c r="Q2671" s="119"/>
      <c r="R2671" s="119"/>
      <c r="S2671" s="119"/>
      <c r="T2671" s="119"/>
      <c r="U2671" s="119"/>
      <c r="V2671" s="119"/>
      <c r="W2671" s="119"/>
      <c r="X2671" s="119"/>
    </row>
    <row r="2672" spans="1:24" x14ac:dyDescent="0.25">
      <c r="A2672" s="201"/>
      <c r="B2672" s="119"/>
      <c r="C2672" s="119"/>
      <c r="D2672" s="201"/>
      <c r="E2672" s="119"/>
      <c r="F2672" s="248"/>
      <c r="G2672" s="119"/>
      <c r="H2672" s="119"/>
      <c r="I2672" s="119"/>
      <c r="J2672" s="119"/>
      <c r="K2672" s="119"/>
      <c r="L2672" s="119"/>
      <c r="M2672" s="119"/>
      <c r="N2672" s="119"/>
      <c r="O2672" s="119"/>
      <c r="P2672" s="119"/>
      <c r="Q2672" s="119"/>
      <c r="R2672" s="119"/>
      <c r="S2672" s="119"/>
      <c r="T2672" s="119"/>
      <c r="U2672" s="119"/>
      <c r="V2672" s="119"/>
      <c r="W2672" s="119"/>
      <c r="X2672" s="119"/>
    </row>
    <row r="2673" spans="1:24" x14ac:dyDescent="0.25">
      <c r="A2673" s="201"/>
      <c r="B2673" s="119"/>
      <c r="C2673" s="119"/>
      <c r="D2673" s="201"/>
      <c r="E2673" s="119"/>
      <c r="F2673" s="248"/>
      <c r="G2673" s="119"/>
      <c r="H2673" s="119"/>
      <c r="I2673" s="119"/>
      <c r="J2673" s="119"/>
      <c r="K2673" s="119"/>
      <c r="L2673" s="119"/>
      <c r="M2673" s="119"/>
      <c r="N2673" s="119"/>
      <c r="O2673" s="119"/>
      <c r="P2673" s="119"/>
      <c r="Q2673" s="119"/>
      <c r="R2673" s="119"/>
      <c r="S2673" s="119"/>
      <c r="T2673" s="119"/>
      <c r="U2673" s="119"/>
      <c r="V2673" s="119"/>
      <c r="W2673" s="119"/>
      <c r="X2673" s="119"/>
    </row>
    <row r="2674" spans="1:24" x14ac:dyDescent="0.25">
      <c r="A2674" s="201"/>
      <c r="B2674" s="119"/>
      <c r="C2674" s="119"/>
      <c r="D2674" s="201"/>
      <c r="E2674" s="119"/>
      <c r="F2674" s="248"/>
      <c r="G2674" s="119"/>
      <c r="H2674" s="119"/>
      <c r="I2674" s="119"/>
      <c r="J2674" s="119"/>
      <c r="K2674" s="119"/>
      <c r="L2674" s="119"/>
      <c r="M2674" s="119"/>
      <c r="N2674" s="119"/>
      <c r="O2674" s="119"/>
      <c r="P2674" s="119"/>
      <c r="Q2674" s="119"/>
      <c r="R2674" s="119"/>
      <c r="S2674" s="119"/>
      <c r="T2674" s="119"/>
      <c r="U2674" s="119"/>
      <c r="V2674" s="119"/>
      <c r="W2674" s="119"/>
      <c r="X2674" s="119"/>
    </row>
    <row r="2675" spans="1:24" x14ac:dyDescent="0.25">
      <c r="A2675" s="201"/>
      <c r="B2675" s="119"/>
      <c r="C2675" s="119"/>
      <c r="D2675" s="201"/>
      <c r="E2675" s="119"/>
      <c r="F2675" s="248"/>
      <c r="G2675" s="119"/>
      <c r="H2675" s="119"/>
      <c r="I2675" s="119"/>
      <c r="J2675" s="119"/>
      <c r="K2675" s="119"/>
      <c r="L2675" s="119"/>
      <c r="M2675" s="119"/>
      <c r="N2675" s="119"/>
      <c r="O2675" s="119"/>
      <c r="P2675" s="119"/>
      <c r="Q2675" s="119"/>
      <c r="R2675" s="119"/>
      <c r="S2675" s="119"/>
      <c r="T2675" s="119"/>
      <c r="U2675" s="119"/>
      <c r="V2675" s="119"/>
      <c r="W2675" s="119"/>
      <c r="X2675" s="119"/>
    </row>
    <row r="2676" spans="1:24" x14ac:dyDescent="0.25">
      <c r="A2676" s="201"/>
      <c r="B2676" s="119"/>
      <c r="C2676" s="119"/>
      <c r="D2676" s="201"/>
      <c r="E2676" s="119"/>
      <c r="F2676" s="248"/>
      <c r="G2676" s="119"/>
      <c r="H2676" s="119"/>
      <c r="I2676" s="119"/>
      <c r="J2676" s="119"/>
      <c r="K2676" s="119"/>
      <c r="L2676" s="119"/>
      <c r="M2676" s="119"/>
      <c r="N2676" s="119"/>
      <c r="O2676" s="119"/>
      <c r="P2676" s="119"/>
      <c r="Q2676" s="119"/>
      <c r="R2676" s="119"/>
      <c r="S2676" s="119"/>
      <c r="T2676" s="119"/>
      <c r="U2676" s="119"/>
      <c r="V2676" s="119"/>
      <c r="W2676" s="119"/>
      <c r="X2676" s="119"/>
    </row>
    <row r="2677" spans="1:24" x14ac:dyDescent="0.25">
      <c r="A2677" s="201"/>
      <c r="B2677" s="119"/>
      <c r="C2677" s="119"/>
      <c r="D2677" s="201"/>
      <c r="E2677" s="119"/>
      <c r="F2677" s="248"/>
      <c r="G2677" s="119"/>
      <c r="H2677" s="119"/>
      <c r="I2677" s="119"/>
      <c r="J2677" s="119"/>
      <c r="K2677" s="119"/>
      <c r="L2677" s="119"/>
      <c r="M2677" s="119"/>
      <c r="N2677" s="119"/>
      <c r="O2677" s="119"/>
      <c r="P2677" s="119"/>
      <c r="Q2677" s="119"/>
      <c r="R2677" s="119"/>
      <c r="S2677" s="119"/>
      <c r="T2677" s="119"/>
      <c r="U2677" s="119"/>
      <c r="V2677" s="119"/>
      <c r="W2677" s="119"/>
      <c r="X2677" s="119"/>
    </row>
    <row r="2678" spans="1:24" x14ac:dyDescent="0.25">
      <c r="A2678" s="201"/>
      <c r="B2678" s="119"/>
      <c r="C2678" s="119"/>
      <c r="D2678" s="201"/>
      <c r="E2678" s="119"/>
      <c r="F2678" s="248"/>
      <c r="G2678" s="119"/>
      <c r="H2678" s="119"/>
      <c r="I2678" s="119"/>
      <c r="J2678" s="119"/>
      <c r="K2678" s="119"/>
      <c r="L2678" s="119"/>
      <c r="M2678" s="119"/>
      <c r="N2678" s="119"/>
      <c r="O2678" s="119"/>
      <c r="P2678" s="119"/>
      <c r="Q2678" s="119"/>
      <c r="R2678" s="119"/>
      <c r="S2678" s="119"/>
      <c r="T2678" s="119"/>
      <c r="U2678" s="119"/>
      <c r="V2678" s="119"/>
      <c r="W2678" s="119"/>
      <c r="X2678" s="119"/>
    </row>
    <row r="2679" spans="1:24" x14ac:dyDescent="0.25">
      <c r="A2679" s="201"/>
      <c r="B2679" s="119"/>
      <c r="C2679" s="119"/>
      <c r="D2679" s="201"/>
      <c r="E2679" s="119"/>
      <c r="F2679" s="248"/>
      <c r="G2679" s="119"/>
      <c r="H2679" s="119"/>
      <c r="I2679" s="119"/>
      <c r="J2679" s="119"/>
      <c r="K2679" s="119"/>
      <c r="L2679" s="119"/>
      <c r="M2679" s="119"/>
      <c r="N2679" s="119"/>
      <c r="O2679" s="119"/>
      <c r="P2679" s="119"/>
      <c r="Q2679" s="119"/>
      <c r="R2679" s="119"/>
      <c r="S2679" s="119"/>
      <c r="T2679" s="119"/>
      <c r="U2679" s="119"/>
      <c r="V2679" s="119"/>
      <c r="W2679" s="119"/>
      <c r="X2679" s="119"/>
    </row>
    <row r="2680" spans="1:24" x14ac:dyDescent="0.25">
      <c r="A2680" s="201"/>
      <c r="B2680" s="119"/>
      <c r="C2680" s="119"/>
      <c r="D2680" s="201"/>
      <c r="E2680" s="119"/>
      <c r="F2680" s="248"/>
      <c r="G2680" s="119"/>
      <c r="H2680" s="119"/>
      <c r="I2680" s="119"/>
      <c r="J2680" s="119"/>
      <c r="K2680" s="119"/>
      <c r="L2680" s="119"/>
      <c r="M2680" s="119"/>
      <c r="N2680" s="119"/>
      <c r="O2680" s="119"/>
      <c r="P2680" s="119"/>
      <c r="Q2680" s="119"/>
      <c r="R2680" s="119"/>
      <c r="S2680" s="119"/>
      <c r="T2680" s="119"/>
      <c r="U2680" s="119"/>
      <c r="V2680" s="119"/>
      <c r="W2680" s="119"/>
      <c r="X2680" s="119"/>
    </row>
    <row r="2681" spans="1:24" x14ac:dyDescent="0.25">
      <c r="A2681" s="201"/>
      <c r="B2681" s="119"/>
      <c r="C2681" s="119"/>
      <c r="D2681" s="201"/>
      <c r="E2681" s="119"/>
      <c r="F2681" s="248"/>
      <c r="G2681" s="119"/>
      <c r="H2681" s="119"/>
      <c r="I2681" s="119"/>
      <c r="J2681" s="119"/>
      <c r="K2681" s="119"/>
      <c r="L2681" s="119"/>
      <c r="M2681" s="119"/>
      <c r="N2681" s="119"/>
      <c r="O2681" s="119"/>
      <c r="P2681" s="119"/>
      <c r="Q2681" s="119"/>
      <c r="R2681" s="119"/>
      <c r="S2681" s="119"/>
      <c r="T2681" s="119"/>
      <c r="U2681" s="119"/>
      <c r="V2681" s="119"/>
      <c r="W2681" s="119"/>
      <c r="X2681" s="119"/>
    </row>
    <row r="2682" spans="1:24" x14ac:dyDescent="0.25">
      <c r="A2682" s="201"/>
      <c r="B2682" s="119"/>
      <c r="C2682" s="119"/>
      <c r="D2682" s="201"/>
      <c r="E2682" s="119"/>
      <c r="F2682" s="248"/>
      <c r="G2682" s="119"/>
      <c r="H2682" s="119"/>
      <c r="I2682" s="119"/>
      <c r="J2682" s="119"/>
      <c r="K2682" s="119"/>
      <c r="L2682" s="119"/>
      <c r="M2682" s="119"/>
      <c r="N2682" s="119"/>
      <c r="O2682" s="119"/>
      <c r="P2682" s="119"/>
      <c r="Q2682" s="119"/>
      <c r="R2682" s="119"/>
      <c r="S2682" s="119"/>
      <c r="T2682" s="119"/>
      <c r="U2682" s="119"/>
      <c r="V2682" s="119"/>
      <c r="W2682" s="119"/>
      <c r="X2682" s="119"/>
    </row>
    <row r="2683" spans="1:24" x14ac:dyDescent="0.25">
      <c r="A2683" s="201"/>
      <c r="B2683" s="119"/>
      <c r="C2683" s="119"/>
      <c r="D2683" s="201"/>
      <c r="E2683" s="119"/>
      <c r="F2683" s="248"/>
      <c r="G2683" s="119"/>
      <c r="H2683" s="119"/>
      <c r="I2683" s="119"/>
      <c r="J2683" s="119"/>
      <c r="K2683" s="119"/>
      <c r="L2683" s="119"/>
      <c r="M2683" s="119"/>
      <c r="N2683" s="119"/>
      <c r="O2683" s="119"/>
      <c r="P2683" s="119"/>
      <c r="Q2683" s="119"/>
      <c r="R2683" s="119"/>
      <c r="S2683" s="119"/>
      <c r="T2683" s="119"/>
      <c r="U2683" s="119"/>
      <c r="V2683" s="119"/>
      <c r="W2683" s="119"/>
      <c r="X2683" s="119"/>
    </row>
    <row r="2684" spans="1:24" x14ac:dyDescent="0.25">
      <c r="A2684" s="201"/>
      <c r="B2684" s="119"/>
      <c r="C2684" s="119"/>
      <c r="D2684" s="201"/>
      <c r="E2684" s="119"/>
      <c r="F2684" s="248"/>
      <c r="G2684" s="119"/>
      <c r="H2684" s="119"/>
      <c r="I2684" s="119"/>
      <c r="J2684" s="119"/>
      <c r="K2684" s="119"/>
      <c r="L2684" s="119"/>
      <c r="M2684" s="119"/>
      <c r="N2684" s="119"/>
      <c r="O2684" s="119"/>
      <c r="P2684" s="119"/>
      <c r="Q2684" s="119"/>
      <c r="R2684" s="119"/>
      <c r="S2684" s="119"/>
      <c r="T2684" s="119"/>
      <c r="U2684" s="119"/>
      <c r="V2684" s="119"/>
      <c r="W2684" s="119"/>
      <c r="X2684" s="119"/>
    </row>
    <row r="2685" spans="1:24" x14ac:dyDescent="0.25">
      <c r="A2685" s="201"/>
      <c r="B2685" s="119"/>
      <c r="C2685" s="119"/>
      <c r="D2685" s="201"/>
      <c r="E2685" s="119"/>
      <c r="F2685" s="248"/>
      <c r="G2685" s="119"/>
      <c r="H2685" s="119"/>
      <c r="I2685" s="119"/>
      <c r="J2685" s="119"/>
      <c r="K2685" s="119"/>
      <c r="L2685" s="119"/>
      <c r="M2685" s="119"/>
      <c r="N2685" s="119"/>
      <c r="O2685" s="119"/>
      <c r="P2685" s="119"/>
      <c r="Q2685" s="119"/>
      <c r="R2685" s="119"/>
      <c r="S2685" s="119"/>
      <c r="T2685" s="119"/>
      <c r="U2685" s="119"/>
      <c r="V2685" s="119"/>
      <c r="W2685" s="119"/>
      <c r="X2685" s="119"/>
    </row>
    <row r="2686" spans="1:24" x14ac:dyDescent="0.25">
      <c r="A2686" s="201"/>
      <c r="B2686" s="119"/>
      <c r="C2686" s="119"/>
      <c r="D2686" s="201"/>
      <c r="E2686" s="119"/>
      <c r="F2686" s="248"/>
      <c r="G2686" s="119"/>
      <c r="H2686" s="119"/>
      <c r="I2686" s="119"/>
      <c r="J2686" s="119"/>
      <c r="K2686" s="119"/>
      <c r="L2686" s="119"/>
      <c r="M2686" s="119"/>
      <c r="N2686" s="119"/>
      <c r="O2686" s="119"/>
      <c r="P2686" s="119"/>
      <c r="Q2686" s="119"/>
      <c r="R2686" s="119"/>
      <c r="S2686" s="119"/>
      <c r="T2686" s="119"/>
      <c r="U2686" s="119"/>
      <c r="V2686" s="119"/>
      <c r="W2686" s="119"/>
      <c r="X2686" s="119"/>
    </row>
    <row r="2687" spans="1:24" x14ac:dyDescent="0.25">
      <c r="A2687" s="201"/>
      <c r="B2687" s="119"/>
      <c r="C2687" s="119"/>
      <c r="D2687" s="201"/>
      <c r="E2687" s="119"/>
      <c r="F2687" s="248"/>
      <c r="G2687" s="119"/>
      <c r="H2687" s="119"/>
      <c r="I2687" s="119"/>
      <c r="J2687" s="119"/>
      <c r="K2687" s="119"/>
      <c r="L2687" s="119"/>
      <c r="M2687" s="119"/>
      <c r="N2687" s="119"/>
      <c r="O2687" s="119"/>
      <c r="P2687" s="119"/>
      <c r="Q2687" s="119"/>
      <c r="R2687" s="119"/>
      <c r="S2687" s="119"/>
      <c r="T2687" s="119"/>
      <c r="U2687" s="119"/>
      <c r="V2687" s="119"/>
      <c r="W2687" s="119"/>
      <c r="X2687" s="119"/>
    </row>
    <row r="2688" spans="1:24" x14ac:dyDescent="0.25">
      <c r="A2688" s="201"/>
      <c r="B2688" s="119"/>
      <c r="C2688" s="119"/>
      <c r="D2688" s="201"/>
      <c r="E2688" s="119"/>
      <c r="F2688" s="248"/>
      <c r="G2688" s="119"/>
      <c r="H2688" s="119"/>
      <c r="I2688" s="119"/>
      <c r="J2688" s="119"/>
      <c r="K2688" s="119"/>
      <c r="L2688" s="119"/>
      <c r="M2688" s="119"/>
      <c r="N2688" s="119"/>
      <c r="O2688" s="119"/>
      <c r="P2688" s="119"/>
      <c r="Q2688" s="119"/>
      <c r="R2688" s="119"/>
      <c r="S2688" s="119"/>
      <c r="T2688" s="119"/>
      <c r="U2688" s="119"/>
      <c r="V2688" s="119"/>
      <c r="W2688" s="119"/>
      <c r="X2688" s="119"/>
    </row>
    <row r="2689" spans="1:24" x14ac:dyDescent="0.25">
      <c r="A2689" s="201"/>
      <c r="B2689" s="119"/>
      <c r="C2689" s="119"/>
      <c r="D2689" s="201"/>
      <c r="E2689" s="119"/>
      <c r="F2689" s="248"/>
      <c r="G2689" s="119"/>
      <c r="H2689" s="119"/>
      <c r="I2689" s="119"/>
      <c r="J2689" s="119"/>
      <c r="K2689" s="119"/>
      <c r="L2689" s="119"/>
      <c r="M2689" s="119"/>
      <c r="N2689" s="119"/>
      <c r="O2689" s="119"/>
      <c r="P2689" s="119"/>
      <c r="Q2689" s="119"/>
      <c r="R2689" s="119"/>
      <c r="S2689" s="119"/>
      <c r="T2689" s="119"/>
      <c r="U2689" s="119"/>
      <c r="V2689" s="119"/>
      <c r="W2689" s="119"/>
      <c r="X2689" s="119"/>
    </row>
    <row r="2690" spans="1:24" x14ac:dyDescent="0.25">
      <c r="A2690" s="201"/>
      <c r="B2690" s="119"/>
      <c r="C2690" s="119"/>
      <c r="D2690" s="201"/>
      <c r="E2690" s="119"/>
      <c r="F2690" s="248"/>
      <c r="G2690" s="119"/>
      <c r="H2690" s="119"/>
      <c r="I2690" s="119"/>
      <c r="J2690" s="119"/>
      <c r="K2690" s="119"/>
      <c r="L2690" s="119"/>
      <c r="M2690" s="119"/>
      <c r="N2690" s="119"/>
      <c r="O2690" s="119"/>
      <c r="P2690" s="119"/>
      <c r="Q2690" s="119"/>
      <c r="R2690" s="119"/>
      <c r="S2690" s="119"/>
      <c r="T2690" s="119"/>
      <c r="U2690" s="119"/>
      <c r="V2690" s="119"/>
      <c r="W2690" s="119"/>
      <c r="X2690" s="119"/>
    </row>
    <row r="2691" spans="1:24" x14ac:dyDescent="0.25">
      <c r="A2691" s="201"/>
      <c r="B2691" s="119"/>
      <c r="C2691" s="119"/>
      <c r="D2691" s="201"/>
      <c r="E2691" s="119"/>
      <c r="F2691" s="248"/>
      <c r="G2691" s="119"/>
      <c r="H2691" s="119"/>
      <c r="I2691" s="119"/>
      <c r="J2691" s="119"/>
      <c r="K2691" s="119"/>
      <c r="L2691" s="119"/>
      <c r="M2691" s="119"/>
      <c r="N2691" s="119"/>
      <c r="O2691" s="119"/>
      <c r="P2691" s="119"/>
      <c r="Q2691" s="119"/>
      <c r="R2691" s="119"/>
      <c r="S2691" s="119"/>
      <c r="T2691" s="119"/>
      <c r="U2691" s="119"/>
      <c r="V2691" s="119"/>
      <c r="W2691" s="119"/>
      <c r="X2691" s="119"/>
    </row>
    <row r="2692" spans="1:24" x14ac:dyDescent="0.25">
      <c r="A2692" s="201"/>
      <c r="B2692" s="119"/>
      <c r="C2692" s="119"/>
      <c r="D2692" s="201"/>
      <c r="E2692" s="119"/>
      <c r="F2692" s="248"/>
      <c r="G2692" s="119"/>
      <c r="H2692" s="119"/>
      <c r="I2692" s="119"/>
      <c r="J2692" s="119"/>
      <c r="K2692" s="119"/>
      <c r="L2692" s="119"/>
      <c r="M2692" s="119"/>
      <c r="N2692" s="119"/>
      <c r="O2692" s="119"/>
      <c r="P2692" s="119"/>
      <c r="Q2692" s="119"/>
      <c r="R2692" s="119"/>
      <c r="S2692" s="119"/>
      <c r="T2692" s="119"/>
      <c r="U2692" s="119"/>
      <c r="V2692" s="119"/>
      <c r="W2692" s="119"/>
      <c r="X2692" s="119"/>
    </row>
    <row r="2693" spans="1:24" x14ac:dyDescent="0.25">
      <c r="A2693" s="201"/>
      <c r="B2693" s="119"/>
      <c r="C2693" s="119"/>
      <c r="D2693" s="201"/>
      <c r="E2693" s="119"/>
      <c r="F2693" s="248"/>
      <c r="G2693" s="119"/>
      <c r="H2693" s="119"/>
      <c r="I2693" s="119"/>
      <c r="J2693" s="119"/>
      <c r="K2693" s="119"/>
      <c r="L2693" s="119"/>
      <c r="M2693" s="119"/>
      <c r="N2693" s="119"/>
      <c r="O2693" s="119"/>
      <c r="P2693" s="119"/>
      <c r="Q2693" s="119"/>
      <c r="R2693" s="119"/>
      <c r="S2693" s="119"/>
      <c r="T2693" s="119"/>
      <c r="U2693" s="119"/>
      <c r="V2693" s="119"/>
      <c r="W2693" s="119"/>
      <c r="X2693" s="119"/>
    </row>
    <row r="2694" spans="1:24" x14ac:dyDescent="0.25">
      <c r="A2694" s="201"/>
      <c r="B2694" s="119"/>
      <c r="C2694" s="119"/>
      <c r="D2694" s="201"/>
      <c r="E2694" s="119"/>
      <c r="F2694" s="248"/>
      <c r="G2694" s="119"/>
      <c r="H2694" s="119"/>
      <c r="I2694" s="119"/>
      <c r="J2694" s="119"/>
      <c r="K2694" s="119"/>
      <c r="L2694" s="119"/>
      <c r="M2694" s="119"/>
      <c r="N2694" s="119"/>
      <c r="O2694" s="119"/>
      <c r="P2694" s="119"/>
      <c r="Q2694" s="119"/>
      <c r="R2694" s="119"/>
      <c r="S2694" s="119"/>
      <c r="T2694" s="119"/>
      <c r="U2694" s="119"/>
      <c r="V2694" s="119"/>
      <c r="W2694" s="119"/>
      <c r="X2694" s="119"/>
    </row>
    <row r="2695" spans="1:24" x14ac:dyDescent="0.25">
      <c r="A2695" s="201"/>
      <c r="B2695" s="119"/>
      <c r="C2695" s="119"/>
      <c r="D2695" s="201"/>
      <c r="E2695" s="119"/>
      <c r="F2695" s="248"/>
      <c r="G2695" s="119"/>
      <c r="H2695" s="119"/>
      <c r="I2695" s="119"/>
      <c r="J2695" s="119"/>
      <c r="K2695" s="119"/>
      <c r="L2695" s="119"/>
      <c r="M2695" s="119"/>
      <c r="N2695" s="119"/>
      <c r="O2695" s="119"/>
      <c r="P2695" s="119"/>
      <c r="Q2695" s="119"/>
      <c r="R2695" s="119"/>
      <c r="S2695" s="119"/>
      <c r="T2695" s="119"/>
      <c r="U2695" s="119"/>
      <c r="V2695" s="119"/>
      <c r="W2695" s="119"/>
      <c r="X2695" s="119"/>
    </row>
    <row r="2696" spans="1:24" x14ac:dyDescent="0.25">
      <c r="A2696" s="201"/>
      <c r="B2696" s="119"/>
      <c r="C2696" s="119"/>
      <c r="D2696" s="201"/>
      <c r="E2696" s="119"/>
      <c r="F2696" s="248"/>
      <c r="G2696" s="119"/>
      <c r="H2696" s="119"/>
      <c r="I2696" s="119"/>
      <c r="J2696" s="119"/>
      <c r="K2696" s="119"/>
      <c r="L2696" s="119"/>
      <c r="M2696" s="119"/>
      <c r="N2696" s="119"/>
      <c r="O2696" s="119"/>
      <c r="P2696" s="119"/>
      <c r="Q2696" s="119"/>
      <c r="R2696" s="119"/>
      <c r="S2696" s="119"/>
      <c r="T2696" s="119"/>
      <c r="U2696" s="119"/>
      <c r="V2696" s="119"/>
      <c r="W2696" s="119"/>
      <c r="X2696" s="119"/>
    </row>
    <row r="2697" spans="1:24" x14ac:dyDescent="0.25">
      <c r="A2697" s="201"/>
      <c r="B2697" s="119"/>
      <c r="C2697" s="119"/>
      <c r="D2697" s="201"/>
      <c r="E2697" s="119"/>
      <c r="F2697" s="248"/>
      <c r="G2697" s="119"/>
      <c r="H2697" s="119"/>
      <c r="I2697" s="119"/>
      <c r="J2697" s="119"/>
      <c r="K2697" s="119"/>
      <c r="L2697" s="119"/>
      <c r="M2697" s="119"/>
      <c r="N2697" s="119"/>
      <c r="O2697" s="119"/>
      <c r="P2697" s="119"/>
      <c r="Q2697" s="119"/>
      <c r="R2697" s="119"/>
      <c r="S2697" s="119"/>
      <c r="T2697" s="119"/>
      <c r="U2697" s="119"/>
      <c r="V2697" s="119"/>
      <c r="W2697" s="119"/>
      <c r="X2697" s="119"/>
    </row>
    <row r="2698" spans="1:24" x14ac:dyDescent="0.25">
      <c r="A2698" s="201"/>
      <c r="B2698" s="119"/>
      <c r="C2698" s="119"/>
      <c r="D2698" s="201"/>
      <c r="E2698" s="119"/>
      <c r="F2698" s="248"/>
      <c r="G2698" s="119"/>
      <c r="H2698" s="119"/>
      <c r="I2698" s="119"/>
      <c r="J2698" s="119"/>
      <c r="K2698" s="119"/>
      <c r="L2698" s="119"/>
      <c r="M2698" s="119"/>
      <c r="N2698" s="119"/>
      <c r="O2698" s="119"/>
      <c r="P2698" s="119"/>
      <c r="Q2698" s="119"/>
      <c r="R2698" s="119"/>
      <c r="S2698" s="119"/>
      <c r="T2698" s="119"/>
      <c r="U2698" s="119"/>
      <c r="V2698" s="119"/>
      <c r="W2698" s="119"/>
      <c r="X2698" s="119"/>
    </row>
    <row r="2699" spans="1:24" x14ac:dyDescent="0.25">
      <c r="A2699" s="201"/>
      <c r="B2699" s="119"/>
      <c r="C2699" s="119"/>
      <c r="D2699" s="201"/>
      <c r="E2699" s="119"/>
      <c r="F2699" s="248"/>
      <c r="G2699" s="119"/>
      <c r="H2699" s="119"/>
      <c r="I2699" s="119"/>
      <c r="J2699" s="119"/>
      <c r="K2699" s="119"/>
      <c r="L2699" s="119"/>
      <c r="M2699" s="119"/>
      <c r="N2699" s="119"/>
      <c r="O2699" s="119"/>
      <c r="P2699" s="119"/>
      <c r="Q2699" s="119"/>
      <c r="R2699" s="119"/>
      <c r="S2699" s="119"/>
      <c r="T2699" s="119"/>
      <c r="U2699" s="119"/>
      <c r="V2699" s="119"/>
      <c r="W2699" s="119"/>
      <c r="X2699" s="119"/>
    </row>
    <row r="2700" spans="1:24" x14ac:dyDescent="0.25">
      <c r="A2700" s="201"/>
      <c r="B2700" s="119"/>
      <c r="C2700" s="119"/>
      <c r="D2700" s="201"/>
      <c r="E2700" s="119"/>
      <c r="F2700" s="248"/>
      <c r="G2700" s="119"/>
      <c r="H2700" s="119"/>
      <c r="I2700" s="119"/>
      <c r="J2700" s="119"/>
      <c r="K2700" s="119"/>
      <c r="L2700" s="119"/>
      <c r="M2700" s="119"/>
      <c r="N2700" s="119"/>
      <c r="O2700" s="119"/>
      <c r="P2700" s="119"/>
      <c r="Q2700" s="119"/>
      <c r="R2700" s="119"/>
      <c r="S2700" s="119"/>
      <c r="T2700" s="119"/>
      <c r="U2700" s="119"/>
      <c r="V2700" s="119"/>
      <c r="W2700" s="119"/>
      <c r="X2700" s="119"/>
    </row>
    <row r="2701" spans="1:24" x14ac:dyDescent="0.25">
      <c r="A2701" s="201"/>
      <c r="B2701" s="119"/>
      <c r="C2701" s="119"/>
      <c r="D2701" s="201"/>
      <c r="E2701" s="119"/>
      <c r="F2701" s="248"/>
      <c r="G2701" s="119"/>
      <c r="H2701" s="119"/>
      <c r="I2701" s="119"/>
      <c r="J2701" s="119"/>
      <c r="K2701" s="119"/>
      <c r="L2701" s="119"/>
      <c r="M2701" s="119"/>
      <c r="N2701" s="119"/>
      <c r="O2701" s="119"/>
      <c r="P2701" s="119"/>
      <c r="Q2701" s="119"/>
      <c r="R2701" s="119"/>
      <c r="S2701" s="119"/>
      <c r="T2701" s="119"/>
      <c r="U2701" s="119"/>
      <c r="V2701" s="119"/>
      <c r="W2701" s="119"/>
      <c r="X2701" s="119"/>
    </row>
    <row r="2702" spans="1:24" x14ac:dyDescent="0.25">
      <c r="A2702" s="201"/>
      <c r="B2702" s="119"/>
      <c r="C2702" s="119"/>
      <c r="D2702" s="201"/>
      <c r="E2702" s="119"/>
      <c r="F2702" s="248"/>
      <c r="G2702" s="119"/>
      <c r="H2702" s="119"/>
      <c r="I2702" s="119"/>
      <c r="J2702" s="119"/>
      <c r="K2702" s="119"/>
      <c r="L2702" s="119"/>
      <c r="M2702" s="119"/>
      <c r="N2702" s="119"/>
      <c r="O2702" s="119"/>
      <c r="P2702" s="119"/>
      <c r="Q2702" s="119"/>
      <c r="R2702" s="119"/>
      <c r="S2702" s="119"/>
      <c r="T2702" s="119"/>
      <c r="U2702" s="119"/>
      <c r="V2702" s="119"/>
      <c r="W2702" s="119"/>
      <c r="X2702" s="119"/>
    </row>
    <row r="2703" spans="1:24" x14ac:dyDescent="0.25">
      <c r="A2703" s="201"/>
      <c r="B2703" s="119"/>
      <c r="C2703" s="119"/>
      <c r="D2703" s="201"/>
      <c r="E2703" s="119"/>
      <c r="F2703" s="248"/>
      <c r="G2703" s="119"/>
      <c r="H2703" s="119"/>
      <c r="I2703" s="119"/>
      <c r="J2703" s="119"/>
      <c r="K2703" s="119"/>
      <c r="L2703" s="119"/>
      <c r="M2703" s="119"/>
      <c r="N2703" s="119"/>
      <c r="O2703" s="119"/>
      <c r="P2703" s="119"/>
      <c r="Q2703" s="119"/>
      <c r="R2703" s="119"/>
      <c r="S2703" s="119"/>
      <c r="T2703" s="119"/>
      <c r="U2703" s="119"/>
      <c r="V2703" s="119"/>
      <c r="W2703" s="119"/>
      <c r="X2703" s="119"/>
    </row>
    <row r="2704" spans="1:24" x14ac:dyDescent="0.25">
      <c r="A2704" s="201"/>
      <c r="B2704" s="119"/>
      <c r="C2704" s="119"/>
      <c r="D2704" s="201"/>
      <c r="E2704" s="119"/>
      <c r="F2704" s="248"/>
      <c r="G2704" s="119"/>
      <c r="H2704" s="119"/>
      <c r="I2704" s="119"/>
      <c r="J2704" s="119"/>
      <c r="K2704" s="119"/>
      <c r="L2704" s="119"/>
      <c r="M2704" s="119"/>
      <c r="N2704" s="119"/>
      <c r="O2704" s="119"/>
      <c r="P2704" s="119"/>
      <c r="Q2704" s="119"/>
      <c r="R2704" s="119"/>
      <c r="S2704" s="119"/>
      <c r="T2704" s="119"/>
      <c r="U2704" s="119"/>
      <c r="V2704" s="119"/>
      <c r="W2704" s="119"/>
      <c r="X2704" s="119"/>
    </row>
    <row r="2705" spans="1:24" x14ac:dyDescent="0.25">
      <c r="A2705" s="201"/>
      <c r="B2705" s="119"/>
      <c r="C2705" s="119"/>
      <c r="D2705" s="201"/>
      <c r="E2705" s="119"/>
      <c r="F2705" s="248"/>
      <c r="G2705" s="119"/>
      <c r="H2705" s="119"/>
      <c r="I2705" s="119"/>
      <c r="J2705" s="119"/>
      <c r="K2705" s="119"/>
      <c r="L2705" s="119"/>
      <c r="M2705" s="119"/>
      <c r="N2705" s="119"/>
      <c r="O2705" s="119"/>
      <c r="P2705" s="119"/>
      <c r="Q2705" s="119"/>
      <c r="R2705" s="119"/>
      <c r="S2705" s="119"/>
      <c r="T2705" s="119"/>
      <c r="U2705" s="119"/>
      <c r="V2705" s="119"/>
      <c r="W2705" s="119"/>
      <c r="X2705" s="119"/>
    </row>
    <row r="2706" spans="1:24" x14ac:dyDescent="0.25">
      <c r="A2706" s="201"/>
      <c r="B2706" s="119"/>
      <c r="C2706" s="119"/>
      <c r="D2706" s="201"/>
      <c r="E2706" s="119"/>
      <c r="F2706" s="248"/>
      <c r="G2706" s="119"/>
      <c r="H2706" s="119"/>
      <c r="I2706" s="119"/>
      <c r="J2706" s="119"/>
      <c r="K2706" s="119"/>
      <c r="L2706" s="119"/>
      <c r="M2706" s="119"/>
      <c r="N2706" s="119"/>
      <c r="O2706" s="119"/>
      <c r="P2706" s="119"/>
      <c r="Q2706" s="119"/>
      <c r="R2706" s="119"/>
      <c r="S2706" s="119"/>
      <c r="T2706" s="119"/>
      <c r="U2706" s="119"/>
      <c r="V2706" s="119"/>
      <c r="W2706" s="119"/>
      <c r="X2706" s="119"/>
    </row>
    <row r="2707" spans="1:24" x14ac:dyDescent="0.25">
      <c r="A2707" s="201"/>
      <c r="B2707" s="119"/>
      <c r="C2707" s="119"/>
      <c r="D2707" s="201"/>
      <c r="E2707" s="119"/>
      <c r="F2707" s="248"/>
      <c r="G2707" s="119"/>
      <c r="H2707" s="119"/>
      <c r="I2707" s="119"/>
      <c r="J2707" s="119"/>
      <c r="K2707" s="119"/>
      <c r="L2707" s="119"/>
      <c r="M2707" s="119"/>
      <c r="N2707" s="119"/>
      <c r="O2707" s="119"/>
      <c r="P2707" s="119"/>
      <c r="Q2707" s="119"/>
      <c r="R2707" s="119"/>
      <c r="S2707" s="119"/>
      <c r="T2707" s="119"/>
      <c r="U2707" s="119"/>
      <c r="V2707" s="119"/>
      <c r="W2707" s="119"/>
      <c r="X2707" s="119"/>
    </row>
    <row r="2708" spans="1:24" x14ac:dyDescent="0.25">
      <c r="A2708" s="201"/>
      <c r="B2708" s="119"/>
      <c r="C2708" s="119"/>
      <c r="D2708" s="201"/>
      <c r="E2708" s="119"/>
      <c r="F2708" s="248"/>
      <c r="G2708" s="119"/>
      <c r="H2708" s="119"/>
      <c r="I2708" s="119"/>
      <c r="J2708" s="119"/>
      <c r="K2708" s="119"/>
      <c r="L2708" s="119"/>
      <c r="M2708" s="119"/>
      <c r="N2708" s="119"/>
      <c r="O2708" s="119"/>
      <c r="P2708" s="119"/>
      <c r="Q2708" s="119"/>
      <c r="R2708" s="119"/>
      <c r="S2708" s="119"/>
      <c r="T2708" s="119"/>
      <c r="U2708" s="119"/>
      <c r="V2708" s="119"/>
      <c r="W2708" s="119"/>
      <c r="X2708" s="119"/>
    </row>
    <row r="2709" spans="1:24" x14ac:dyDescent="0.25">
      <c r="A2709" s="201"/>
      <c r="B2709" s="119"/>
      <c r="C2709" s="119"/>
      <c r="D2709" s="201"/>
      <c r="E2709" s="119"/>
      <c r="F2709" s="248"/>
      <c r="G2709" s="119"/>
      <c r="H2709" s="119"/>
      <c r="I2709" s="119"/>
      <c r="J2709" s="119"/>
      <c r="K2709" s="119"/>
      <c r="L2709" s="119"/>
      <c r="M2709" s="119"/>
      <c r="N2709" s="119"/>
      <c r="O2709" s="119"/>
      <c r="P2709" s="119"/>
      <c r="Q2709" s="119"/>
      <c r="R2709" s="119"/>
      <c r="S2709" s="119"/>
      <c r="T2709" s="119"/>
      <c r="U2709" s="119"/>
      <c r="V2709" s="119"/>
      <c r="W2709" s="119"/>
      <c r="X2709" s="119"/>
    </row>
    <row r="2710" spans="1:24" x14ac:dyDescent="0.25">
      <c r="A2710" s="201"/>
      <c r="B2710" s="119"/>
      <c r="C2710" s="119"/>
      <c r="D2710" s="201"/>
      <c r="E2710" s="119"/>
      <c r="F2710" s="248"/>
      <c r="G2710" s="119"/>
      <c r="H2710" s="119"/>
      <c r="I2710" s="119"/>
      <c r="J2710" s="119"/>
      <c r="K2710" s="119"/>
      <c r="L2710" s="119"/>
      <c r="M2710" s="119"/>
      <c r="N2710" s="119"/>
      <c r="O2710" s="119"/>
      <c r="P2710" s="119"/>
      <c r="Q2710" s="119"/>
      <c r="R2710" s="119"/>
      <c r="S2710" s="119"/>
      <c r="T2710" s="119"/>
      <c r="U2710" s="119"/>
      <c r="V2710" s="119"/>
      <c r="W2710" s="119"/>
      <c r="X2710" s="119"/>
    </row>
    <row r="2711" spans="1:24" x14ac:dyDescent="0.25">
      <c r="A2711" s="201"/>
      <c r="B2711" s="119"/>
      <c r="C2711" s="119"/>
      <c r="D2711" s="201"/>
      <c r="E2711" s="119"/>
      <c r="F2711" s="248"/>
      <c r="G2711" s="119"/>
      <c r="H2711" s="119"/>
      <c r="I2711" s="119"/>
      <c r="J2711" s="119"/>
      <c r="K2711" s="119"/>
      <c r="L2711" s="119"/>
      <c r="M2711" s="119"/>
      <c r="N2711" s="119"/>
      <c r="O2711" s="119"/>
      <c r="P2711" s="119"/>
      <c r="Q2711" s="119"/>
      <c r="R2711" s="119"/>
      <c r="S2711" s="119"/>
      <c r="T2711" s="119"/>
      <c r="U2711" s="119"/>
      <c r="V2711" s="119"/>
      <c r="W2711" s="119"/>
      <c r="X2711" s="119"/>
    </row>
    <row r="2712" spans="1:24" x14ac:dyDescent="0.25">
      <c r="A2712" s="201"/>
      <c r="B2712" s="119"/>
      <c r="C2712" s="119"/>
      <c r="D2712" s="201"/>
      <c r="E2712" s="119"/>
      <c r="F2712" s="248"/>
      <c r="G2712" s="119"/>
      <c r="H2712" s="119"/>
      <c r="I2712" s="119"/>
      <c r="J2712" s="119"/>
      <c r="K2712" s="119"/>
      <c r="L2712" s="119"/>
      <c r="M2712" s="119"/>
      <c r="N2712" s="119"/>
      <c r="O2712" s="119"/>
      <c r="P2712" s="119"/>
      <c r="Q2712" s="119"/>
      <c r="R2712" s="119"/>
      <c r="S2712" s="119"/>
      <c r="T2712" s="119"/>
      <c r="U2712" s="119"/>
      <c r="V2712" s="119"/>
      <c r="W2712" s="119"/>
      <c r="X2712" s="119"/>
    </row>
    <row r="2713" spans="1:24" x14ac:dyDescent="0.25">
      <c r="A2713" s="201"/>
      <c r="B2713" s="119"/>
      <c r="C2713" s="119"/>
      <c r="D2713" s="201"/>
      <c r="E2713" s="119"/>
      <c r="F2713" s="248"/>
      <c r="G2713" s="119"/>
      <c r="H2713" s="119"/>
      <c r="I2713" s="119"/>
      <c r="J2713" s="119"/>
      <c r="K2713" s="119"/>
      <c r="L2713" s="119"/>
      <c r="M2713" s="119"/>
      <c r="N2713" s="119"/>
      <c r="O2713" s="119"/>
      <c r="P2713" s="119"/>
      <c r="Q2713" s="119"/>
      <c r="R2713" s="119"/>
      <c r="S2713" s="119"/>
      <c r="T2713" s="119"/>
      <c r="U2713" s="119"/>
      <c r="V2713" s="119"/>
      <c r="W2713" s="119"/>
      <c r="X2713" s="119"/>
    </row>
    <row r="2714" spans="1:24" x14ac:dyDescent="0.25">
      <c r="A2714" s="201"/>
      <c r="B2714" s="119"/>
      <c r="C2714" s="119"/>
      <c r="D2714" s="201"/>
      <c r="E2714" s="119"/>
      <c r="F2714" s="248"/>
      <c r="G2714" s="119"/>
      <c r="H2714" s="119"/>
      <c r="I2714" s="119"/>
      <c r="J2714" s="119"/>
      <c r="K2714" s="119"/>
      <c r="L2714" s="119"/>
      <c r="M2714" s="119"/>
      <c r="N2714" s="119"/>
      <c r="O2714" s="119"/>
      <c r="P2714" s="119"/>
      <c r="Q2714" s="119"/>
      <c r="R2714" s="119"/>
      <c r="S2714" s="119"/>
      <c r="T2714" s="119"/>
      <c r="U2714" s="119"/>
      <c r="V2714" s="119"/>
      <c r="W2714" s="119"/>
      <c r="X2714" s="119"/>
    </row>
    <row r="2715" spans="1:24" x14ac:dyDescent="0.25">
      <c r="A2715" s="201"/>
      <c r="B2715" s="119"/>
      <c r="C2715" s="119"/>
      <c r="D2715" s="201"/>
      <c r="E2715" s="119"/>
      <c r="F2715" s="248"/>
      <c r="G2715" s="119"/>
      <c r="H2715" s="119"/>
      <c r="I2715" s="119"/>
      <c r="J2715" s="119"/>
      <c r="K2715" s="119"/>
      <c r="L2715" s="119"/>
      <c r="M2715" s="119"/>
      <c r="N2715" s="119"/>
      <c r="O2715" s="119"/>
      <c r="P2715" s="119"/>
      <c r="Q2715" s="119"/>
      <c r="R2715" s="119"/>
      <c r="S2715" s="119"/>
      <c r="T2715" s="119"/>
      <c r="U2715" s="119"/>
      <c r="V2715" s="119"/>
      <c r="W2715" s="119"/>
      <c r="X2715" s="119"/>
    </row>
    <row r="2716" spans="1:24" x14ac:dyDescent="0.25">
      <c r="A2716" s="201"/>
      <c r="B2716" s="119"/>
      <c r="C2716" s="119"/>
      <c r="D2716" s="201"/>
      <c r="E2716" s="119"/>
      <c r="F2716" s="248"/>
      <c r="G2716" s="119"/>
      <c r="H2716" s="119"/>
      <c r="I2716" s="119"/>
      <c r="J2716" s="119"/>
      <c r="K2716" s="119"/>
      <c r="L2716" s="119"/>
      <c r="M2716" s="119"/>
      <c r="N2716" s="119"/>
      <c r="O2716" s="119"/>
      <c r="P2716" s="119"/>
      <c r="Q2716" s="119"/>
      <c r="R2716" s="119"/>
      <c r="S2716" s="119"/>
      <c r="T2716" s="119"/>
      <c r="U2716" s="119"/>
      <c r="V2716" s="119"/>
      <c r="W2716" s="119"/>
      <c r="X2716" s="119"/>
    </row>
    <row r="2717" spans="1:24" x14ac:dyDescent="0.25">
      <c r="A2717" s="201"/>
      <c r="B2717" s="119"/>
      <c r="C2717" s="119"/>
      <c r="D2717" s="201"/>
      <c r="E2717" s="119"/>
      <c r="F2717" s="248"/>
      <c r="G2717" s="119"/>
      <c r="H2717" s="119"/>
      <c r="I2717" s="119"/>
      <c r="J2717" s="119"/>
      <c r="K2717" s="119"/>
      <c r="L2717" s="119"/>
      <c r="M2717" s="119"/>
      <c r="N2717" s="119"/>
      <c r="O2717" s="119"/>
      <c r="P2717" s="119"/>
      <c r="Q2717" s="119"/>
      <c r="R2717" s="119"/>
      <c r="S2717" s="119"/>
      <c r="T2717" s="119"/>
      <c r="U2717" s="119"/>
      <c r="V2717" s="119"/>
      <c r="W2717" s="119"/>
      <c r="X2717" s="119"/>
    </row>
    <row r="2718" spans="1:24" x14ac:dyDescent="0.25">
      <c r="A2718" s="201"/>
      <c r="B2718" s="119"/>
      <c r="C2718" s="119"/>
      <c r="D2718" s="201"/>
      <c r="E2718" s="119"/>
      <c r="F2718" s="248"/>
      <c r="G2718" s="119"/>
      <c r="H2718" s="119"/>
      <c r="I2718" s="119"/>
      <c r="J2718" s="119"/>
      <c r="K2718" s="119"/>
      <c r="L2718" s="119"/>
      <c r="M2718" s="119"/>
      <c r="N2718" s="119"/>
      <c r="O2718" s="119"/>
      <c r="P2718" s="119"/>
      <c r="Q2718" s="119"/>
      <c r="R2718" s="119"/>
      <c r="S2718" s="119"/>
      <c r="T2718" s="119"/>
      <c r="U2718" s="119"/>
      <c r="V2718" s="119"/>
      <c r="W2718" s="119"/>
      <c r="X2718" s="119"/>
    </row>
    <row r="2719" spans="1:24" x14ac:dyDescent="0.25">
      <c r="A2719" s="201"/>
      <c r="B2719" s="119"/>
      <c r="C2719" s="119"/>
      <c r="D2719" s="201"/>
      <c r="E2719" s="119"/>
      <c r="F2719" s="248"/>
      <c r="G2719" s="119"/>
      <c r="H2719" s="119"/>
      <c r="I2719" s="119"/>
      <c r="J2719" s="119"/>
      <c r="K2719" s="119"/>
      <c r="L2719" s="119"/>
      <c r="M2719" s="119"/>
      <c r="N2719" s="119"/>
      <c r="O2719" s="119"/>
      <c r="P2719" s="119"/>
      <c r="Q2719" s="119"/>
      <c r="R2719" s="119"/>
      <c r="S2719" s="119"/>
      <c r="T2719" s="119"/>
      <c r="U2719" s="119"/>
      <c r="V2719" s="119"/>
      <c r="W2719" s="119"/>
      <c r="X2719" s="119"/>
    </row>
    <row r="2720" spans="1:24" x14ac:dyDescent="0.25">
      <c r="A2720" s="201"/>
      <c r="B2720" s="119"/>
      <c r="C2720" s="119"/>
      <c r="D2720" s="201"/>
      <c r="E2720" s="119"/>
      <c r="F2720" s="248"/>
      <c r="G2720" s="119"/>
      <c r="H2720" s="119"/>
      <c r="I2720" s="119"/>
      <c r="J2720" s="119"/>
      <c r="K2720" s="119"/>
      <c r="L2720" s="119"/>
      <c r="M2720" s="119"/>
      <c r="N2720" s="119"/>
      <c r="O2720" s="119"/>
      <c r="P2720" s="119"/>
      <c r="Q2720" s="119"/>
      <c r="R2720" s="119"/>
      <c r="S2720" s="119"/>
      <c r="T2720" s="119"/>
      <c r="U2720" s="119"/>
      <c r="V2720" s="119"/>
      <c r="W2720" s="119"/>
      <c r="X2720" s="119"/>
    </row>
    <row r="2721" spans="1:24" x14ac:dyDescent="0.25">
      <c r="A2721" s="201"/>
      <c r="B2721" s="119"/>
      <c r="C2721" s="119"/>
      <c r="D2721" s="201"/>
      <c r="E2721" s="119"/>
      <c r="F2721" s="248"/>
      <c r="G2721" s="119"/>
      <c r="H2721" s="119"/>
      <c r="I2721" s="119"/>
      <c r="J2721" s="119"/>
      <c r="K2721" s="119"/>
      <c r="L2721" s="119"/>
      <c r="M2721" s="119"/>
      <c r="N2721" s="119"/>
      <c r="O2721" s="119"/>
      <c r="P2721" s="119"/>
      <c r="Q2721" s="119"/>
      <c r="R2721" s="119"/>
      <c r="S2721" s="119"/>
      <c r="T2721" s="119"/>
      <c r="U2721" s="119"/>
      <c r="V2721" s="119"/>
      <c r="W2721" s="119"/>
      <c r="X2721" s="119"/>
    </row>
    <row r="2722" spans="1:24" x14ac:dyDescent="0.25">
      <c r="A2722" s="201"/>
      <c r="B2722" s="119"/>
      <c r="C2722" s="119"/>
      <c r="D2722" s="201"/>
      <c r="E2722" s="119"/>
      <c r="F2722" s="248"/>
      <c r="G2722" s="119"/>
      <c r="H2722" s="119"/>
      <c r="I2722" s="119"/>
      <c r="J2722" s="119"/>
      <c r="K2722" s="119"/>
      <c r="L2722" s="119"/>
      <c r="M2722" s="119"/>
      <c r="N2722" s="119"/>
      <c r="O2722" s="119"/>
      <c r="P2722" s="119"/>
      <c r="Q2722" s="119"/>
      <c r="R2722" s="119"/>
      <c r="S2722" s="119"/>
      <c r="T2722" s="119"/>
      <c r="U2722" s="119"/>
      <c r="V2722" s="119"/>
      <c r="W2722" s="119"/>
      <c r="X2722" s="119"/>
    </row>
    <row r="2723" spans="1:24" x14ac:dyDescent="0.25">
      <c r="A2723" s="201"/>
      <c r="B2723" s="119"/>
      <c r="C2723" s="119"/>
      <c r="D2723" s="201"/>
      <c r="E2723" s="119"/>
      <c r="F2723" s="248"/>
      <c r="G2723" s="119"/>
      <c r="H2723" s="119"/>
      <c r="I2723" s="119"/>
      <c r="J2723" s="119"/>
      <c r="K2723" s="119"/>
      <c r="L2723" s="119"/>
      <c r="M2723" s="119"/>
      <c r="N2723" s="119"/>
      <c r="O2723" s="119"/>
      <c r="P2723" s="119"/>
      <c r="Q2723" s="119"/>
      <c r="R2723" s="119"/>
      <c r="S2723" s="119"/>
      <c r="T2723" s="119"/>
      <c r="U2723" s="119"/>
      <c r="V2723" s="119"/>
      <c r="W2723" s="119"/>
      <c r="X2723" s="119"/>
    </row>
    <row r="2724" spans="1:24" x14ac:dyDescent="0.25">
      <c r="A2724" s="201"/>
      <c r="B2724" s="119"/>
      <c r="C2724" s="119"/>
      <c r="D2724" s="201"/>
      <c r="E2724" s="119"/>
      <c r="F2724" s="248"/>
      <c r="G2724" s="119"/>
      <c r="H2724" s="119"/>
      <c r="I2724" s="119"/>
      <c r="J2724" s="119"/>
      <c r="K2724" s="119"/>
      <c r="L2724" s="119"/>
      <c r="M2724" s="119"/>
      <c r="N2724" s="119"/>
      <c r="O2724" s="119"/>
      <c r="P2724" s="119"/>
      <c r="Q2724" s="119"/>
      <c r="R2724" s="119"/>
      <c r="S2724" s="119"/>
      <c r="T2724" s="119"/>
      <c r="U2724" s="119"/>
      <c r="V2724" s="119"/>
      <c r="W2724" s="119"/>
      <c r="X2724" s="119"/>
    </row>
    <row r="2725" spans="1:24" x14ac:dyDescent="0.25">
      <c r="A2725" s="201"/>
      <c r="B2725" s="119"/>
      <c r="C2725" s="119"/>
      <c r="D2725" s="201"/>
      <c r="E2725" s="119"/>
      <c r="F2725" s="248"/>
      <c r="G2725" s="119"/>
      <c r="H2725" s="119"/>
      <c r="I2725" s="119"/>
      <c r="J2725" s="119"/>
      <c r="K2725" s="119"/>
      <c r="L2725" s="119"/>
      <c r="M2725" s="119"/>
      <c r="N2725" s="119"/>
      <c r="O2725" s="119"/>
      <c r="P2725" s="119"/>
      <c r="Q2725" s="119"/>
      <c r="R2725" s="119"/>
      <c r="S2725" s="119"/>
      <c r="T2725" s="119"/>
      <c r="U2725" s="119"/>
      <c r="V2725" s="119"/>
      <c r="W2725" s="119"/>
      <c r="X2725" s="119"/>
    </row>
    <row r="2726" spans="1:24" x14ac:dyDescent="0.25">
      <c r="A2726" s="201"/>
      <c r="B2726" s="119"/>
      <c r="C2726" s="119"/>
      <c r="D2726" s="201"/>
      <c r="E2726" s="119"/>
      <c r="F2726" s="248"/>
      <c r="G2726" s="119"/>
      <c r="H2726" s="119"/>
      <c r="I2726" s="119"/>
      <c r="J2726" s="119"/>
      <c r="K2726" s="119"/>
      <c r="L2726" s="119"/>
      <c r="M2726" s="119"/>
      <c r="N2726" s="119"/>
      <c r="O2726" s="119"/>
      <c r="P2726" s="119"/>
      <c r="Q2726" s="119"/>
      <c r="R2726" s="119"/>
      <c r="S2726" s="119"/>
      <c r="T2726" s="119"/>
      <c r="U2726" s="119"/>
      <c r="V2726" s="119"/>
      <c r="W2726" s="119"/>
      <c r="X2726" s="119"/>
    </row>
    <row r="2727" spans="1:24" x14ac:dyDescent="0.25">
      <c r="A2727" s="201"/>
      <c r="B2727" s="119"/>
      <c r="C2727" s="119"/>
      <c r="D2727" s="201"/>
      <c r="E2727" s="119"/>
      <c r="F2727" s="248"/>
      <c r="G2727" s="119"/>
      <c r="H2727" s="119"/>
      <c r="I2727" s="119"/>
      <c r="J2727" s="119"/>
      <c r="K2727" s="119"/>
      <c r="L2727" s="119"/>
      <c r="M2727" s="119"/>
      <c r="N2727" s="119"/>
      <c r="O2727" s="119"/>
      <c r="P2727" s="119"/>
      <c r="Q2727" s="119"/>
      <c r="R2727" s="119"/>
      <c r="S2727" s="119"/>
      <c r="T2727" s="119"/>
      <c r="U2727" s="119"/>
      <c r="V2727" s="119"/>
      <c r="W2727" s="119"/>
      <c r="X2727" s="119"/>
    </row>
    <row r="2728" spans="1:24" x14ac:dyDescent="0.25">
      <c r="A2728" s="201"/>
      <c r="B2728" s="119"/>
      <c r="C2728" s="119"/>
      <c r="D2728" s="201"/>
      <c r="E2728" s="119"/>
      <c r="F2728" s="248"/>
      <c r="G2728" s="119"/>
      <c r="H2728" s="119"/>
      <c r="I2728" s="119"/>
      <c r="J2728" s="119"/>
      <c r="K2728" s="119"/>
      <c r="L2728" s="119"/>
      <c r="M2728" s="119"/>
      <c r="N2728" s="119"/>
      <c r="O2728" s="119"/>
      <c r="P2728" s="119"/>
      <c r="Q2728" s="119"/>
      <c r="R2728" s="119"/>
      <c r="S2728" s="119"/>
      <c r="T2728" s="119"/>
      <c r="U2728" s="119"/>
      <c r="V2728" s="119"/>
      <c r="W2728" s="119"/>
      <c r="X2728" s="119"/>
    </row>
    <row r="2729" spans="1:24" x14ac:dyDescent="0.25">
      <c r="A2729" s="201"/>
      <c r="B2729" s="119"/>
      <c r="C2729" s="119"/>
      <c r="D2729" s="201"/>
      <c r="E2729" s="119"/>
      <c r="F2729" s="248"/>
      <c r="G2729" s="119"/>
      <c r="H2729" s="119"/>
      <c r="I2729" s="119"/>
      <c r="J2729" s="119"/>
      <c r="K2729" s="119"/>
      <c r="L2729" s="119"/>
      <c r="M2729" s="119"/>
      <c r="N2729" s="119"/>
      <c r="O2729" s="119"/>
      <c r="P2729" s="119"/>
      <c r="Q2729" s="119"/>
      <c r="R2729" s="119"/>
      <c r="S2729" s="119"/>
      <c r="T2729" s="119"/>
      <c r="U2729" s="119"/>
      <c r="V2729" s="119"/>
      <c r="W2729" s="119"/>
      <c r="X2729" s="119"/>
    </row>
    <row r="2730" spans="1:24" x14ac:dyDescent="0.25">
      <c r="A2730" s="201"/>
      <c r="B2730" s="119"/>
      <c r="C2730" s="119"/>
      <c r="D2730" s="201"/>
      <c r="E2730" s="119"/>
      <c r="F2730" s="248"/>
      <c r="G2730" s="119"/>
      <c r="H2730" s="119"/>
      <c r="I2730" s="119"/>
      <c r="J2730" s="119"/>
      <c r="K2730" s="119"/>
      <c r="L2730" s="119"/>
      <c r="M2730" s="119"/>
      <c r="N2730" s="119"/>
      <c r="O2730" s="119"/>
      <c r="P2730" s="119"/>
      <c r="Q2730" s="119"/>
      <c r="R2730" s="119"/>
      <c r="S2730" s="119"/>
      <c r="T2730" s="119"/>
      <c r="U2730" s="119"/>
      <c r="V2730" s="119"/>
      <c r="W2730" s="119"/>
      <c r="X2730" s="119"/>
    </row>
    <row r="2731" spans="1:24" x14ac:dyDescent="0.25">
      <c r="A2731" s="201"/>
      <c r="B2731" s="119"/>
      <c r="C2731" s="119"/>
      <c r="D2731" s="201"/>
      <c r="E2731" s="119"/>
      <c r="F2731" s="248"/>
      <c r="G2731" s="119"/>
      <c r="H2731" s="119"/>
      <c r="I2731" s="119"/>
      <c r="J2731" s="119"/>
      <c r="K2731" s="119"/>
      <c r="L2731" s="119"/>
      <c r="M2731" s="119"/>
      <c r="N2731" s="119"/>
      <c r="O2731" s="119"/>
      <c r="P2731" s="119"/>
      <c r="Q2731" s="119"/>
      <c r="R2731" s="119"/>
      <c r="S2731" s="119"/>
      <c r="T2731" s="119"/>
      <c r="U2731" s="119"/>
      <c r="V2731" s="119"/>
      <c r="W2731" s="119"/>
      <c r="X2731" s="119"/>
    </row>
    <row r="2732" spans="1:24" x14ac:dyDescent="0.25">
      <c r="A2732" s="201"/>
      <c r="B2732" s="119"/>
      <c r="C2732" s="119"/>
      <c r="D2732" s="201"/>
      <c r="E2732" s="119"/>
      <c r="F2732" s="248"/>
      <c r="G2732" s="119"/>
      <c r="H2732" s="119"/>
      <c r="I2732" s="119"/>
      <c r="J2732" s="119"/>
      <c r="K2732" s="119"/>
      <c r="L2732" s="119"/>
      <c r="M2732" s="119"/>
      <c r="N2732" s="119"/>
      <c r="O2732" s="119"/>
      <c r="P2732" s="119"/>
      <c r="Q2732" s="119"/>
      <c r="R2732" s="119"/>
      <c r="S2732" s="119"/>
      <c r="T2732" s="119"/>
      <c r="U2732" s="119"/>
      <c r="V2732" s="119"/>
      <c r="W2732" s="119"/>
      <c r="X2732" s="119"/>
    </row>
    <row r="2733" spans="1:24" x14ac:dyDescent="0.25">
      <c r="A2733" s="201"/>
      <c r="B2733" s="119"/>
      <c r="C2733" s="119"/>
      <c r="D2733" s="201"/>
      <c r="E2733" s="119"/>
      <c r="F2733" s="248"/>
      <c r="G2733" s="119"/>
      <c r="H2733" s="119"/>
      <c r="I2733" s="119"/>
      <c r="J2733" s="119"/>
      <c r="K2733" s="119"/>
      <c r="L2733" s="119"/>
      <c r="M2733" s="119"/>
      <c r="N2733" s="119"/>
      <c r="O2733" s="119"/>
      <c r="P2733" s="119"/>
      <c r="Q2733" s="119"/>
      <c r="R2733" s="119"/>
      <c r="S2733" s="119"/>
      <c r="T2733" s="119"/>
      <c r="U2733" s="119"/>
      <c r="V2733" s="119"/>
      <c r="W2733" s="119"/>
      <c r="X2733" s="119"/>
    </row>
    <row r="2734" spans="1:24" x14ac:dyDescent="0.25">
      <c r="A2734" s="201"/>
      <c r="B2734" s="119"/>
      <c r="C2734" s="119"/>
      <c r="D2734" s="201"/>
      <c r="E2734" s="119"/>
      <c r="F2734" s="248"/>
      <c r="G2734" s="119"/>
      <c r="H2734" s="119"/>
      <c r="I2734" s="119"/>
      <c r="J2734" s="119"/>
      <c r="K2734" s="119"/>
      <c r="L2734" s="119"/>
      <c r="M2734" s="119"/>
      <c r="N2734" s="119"/>
      <c r="O2734" s="119"/>
      <c r="P2734" s="119"/>
      <c r="Q2734" s="119"/>
      <c r="R2734" s="119"/>
      <c r="S2734" s="119"/>
      <c r="T2734" s="119"/>
      <c r="U2734" s="119"/>
      <c r="V2734" s="119"/>
      <c r="W2734" s="119"/>
      <c r="X2734" s="119"/>
    </row>
    <row r="2735" spans="1:24" x14ac:dyDescent="0.25">
      <c r="A2735" s="201"/>
      <c r="B2735" s="119"/>
      <c r="C2735" s="119"/>
      <c r="D2735" s="201"/>
      <c r="E2735" s="119"/>
      <c r="F2735" s="248"/>
      <c r="G2735" s="119"/>
      <c r="H2735" s="119"/>
      <c r="I2735" s="119"/>
      <c r="J2735" s="119"/>
      <c r="K2735" s="119"/>
      <c r="L2735" s="119"/>
      <c r="M2735" s="119"/>
      <c r="N2735" s="119"/>
      <c r="O2735" s="119"/>
      <c r="P2735" s="119"/>
      <c r="Q2735" s="119"/>
      <c r="R2735" s="119"/>
      <c r="S2735" s="119"/>
      <c r="T2735" s="119"/>
      <c r="U2735" s="119"/>
      <c r="V2735" s="119"/>
      <c r="W2735" s="119"/>
      <c r="X2735" s="119"/>
    </row>
    <row r="2736" spans="1:24" x14ac:dyDescent="0.25">
      <c r="A2736" s="201"/>
      <c r="B2736" s="119"/>
      <c r="C2736" s="119"/>
      <c r="D2736" s="201"/>
      <c r="E2736" s="119"/>
      <c r="F2736" s="248"/>
      <c r="G2736" s="119"/>
      <c r="H2736" s="119"/>
      <c r="I2736" s="119"/>
      <c r="J2736" s="119"/>
      <c r="K2736" s="119"/>
      <c r="L2736" s="119"/>
      <c r="M2736" s="119"/>
      <c r="N2736" s="119"/>
      <c r="O2736" s="119"/>
      <c r="P2736" s="119"/>
      <c r="Q2736" s="119"/>
      <c r="R2736" s="119"/>
      <c r="S2736" s="119"/>
      <c r="T2736" s="119"/>
      <c r="U2736" s="119"/>
      <c r="V2736" s="119"/>
      <c r="W2736" s="119"/>
      <c r="X2736" s="119"/>
    </row>
    <row r="2737" spans="1:24" x14ac:dyDescent="0.25">
      <c r="A2737" s="201"/>
      <c r="B2737" s="119"/>
      <c r="C2737" s="119"/>
      <c r="D2737" s="201"/>
      <c r="E2737" s="119"/>
      <c r="F2737" s="248"/>
      <c r="G2737" s="119"/>
      <c r="H2737" s="119"/>
      <c r="I2737" s="119"/>
      <c r="J2737" s="119"/>
      <c r="K2737" s="119"/>
      <c r="L2737" s="119"/>
      <c r="M2737" s="119"/>
      <c r="N2737" s="119"/>
      <c r="O2737" s="119"/>
      <c r="P2737" s="119"/>
      <c r="Q2737" s="119"/>
      <c r="R2737" s="119"/>
      <c r="S2737" s="119"/>
      <c r="T2737" s="119"/>
      <c r="U2737" s="119"/>
      <c r="V2737" s="119"/>
      <c r="W2737" s="119"/>
      <c r="X2737" s="119"/>
    </row>
    <row r="2738" spans="1:24" x14ac:dyDescent="0.25">
      <c r="A2738" s="201"/>
      <c r="B2738" s="119"/>
      <c r="C2738" s="119"/>
      <c r="D2738" s="201"/>
      <c r="E2738" s="119"/>
      <c r="F2738" s="248"/>
      <c r="G2738" s="119"/>
      <c r="H2738" s="119"/>
      <c r="I2738" s="119"/>
      <c r="J2738" s="119"/>
      <c r="K2738" s="119"/>
      <c r="L2738" s="119"/>
      <c r="M2738" s="119"/>
      <c r="N2738" s="119"/>
      <c r="O2738" s="119"/>
      <c r="P2738" s="119"/>
      <c r="Q2738" s="119"/>
      <c r="R2738" s="119"/>
      <c r="S2738" s="119"/>
      <c r="T2738" s="119"/>
      <c r="U2738" s="119"/>
      <c r="V2738" s="119"/>
      <c r="W2738" s="119"/>
      <c r="X2738" s="119"/>
    </row>
    <row r="2739" spans="1:24" x14ac:dyDescent="0.25">
      <c r="A2739" s="201"/>
      <c r="B2739" s="119"/>
      <c r="C2739" s="119"/>
      <c r="D2739" s="201"/>
      <c r="E2739" s="119"/>
      <c r="F2739" s="248"/>
      <c r="G2739" s="119"/>
      <c r="H2739" s="119"/>
      <c r="I2739" s="119"/>
      <c r="J2739" s="119"/>
      <c r="K2739" s="119"/>
      <c r="L2739" s="119"/>
      <c r="M2739" s="119"/>
      <c r="N2739" s="119"/>
      <c r="O2739" s="119"/>
      <c r="P2739" s="119"/>
      <c r="Q2739" s="119"/>
      <c r="R2739" s="119"/>
      <c r="S2739" s="119"/>
      <c r="T2739" s="119"/>
      <c r="U2739" s="119"/>
      <c r="V2739" s="119"/>
      <c r="W2739" s="119"/>
      <c r="X2739" s="119"/>
    </row>
    <row r="2740" spans="1:24" x14ac:dyDescent="0.25">
      <c r="A2740" s="201"/>
      <c r="B2740" s="119"/>
      <c r="C2740" s="119"/>
      <c r="D2740" s="201"/>
      <c r="E2740" s="119"/>
      <c r="F2740" s="248"/>
      <c r="G2740" s="119"/>
      <c r="H2740" s="119"/>
      <c r="I2740" s="119"/>
      <c r="J2740" s="119"/>
      <c r="K2740" s="119"/>
      <c r="L2740" s="119"/>
      <c r="M2740" s="119"/>
      <c r="N2740" s="119"/>
      <c r="O2740" s="119"/>
      <c r="P2740" s="119"/>
      <c r="Q2740" s="119"/>
      <c r="R2740" s="119"/>
      <c r="S2740" s="119"/>
      <c r="T2740" s="119"/>
      <c r="U2740" s="119"/>
      <c r="V2740" s="119"/>
      <c r="W2740" s="119"/>
      <c r="X2740" s="119"/>
    </row>
    <row r="2741" spans="1:24" x14ac:dyDescent="0.25">
      <c r="A2741" s="201"/>
      <c r="B2741" s="119"/>
      <c r="C2741" s="119"/>
      <c r="D2741" s="201"/>
      <c r="E2741" s="119"/>
      <c r="F2741" s="248"/>
      <c r="G2741" s="119"/>
      <c r="H2741" s="119"/>
      <c r="I2741" s="119"/>
      <c r="J2741" s="119"/>
      <c r="K2741" s="119"/>
      <c r="L2741" s="119"/>
      <c r="M2741" s="119"/>
      <c r="N2741" s="119"/>
      <c r="O2741" s="119"/>
      <c r="P2741" s="119"/>
      <c r="Q2741" s="119"/>
      <c r="R2741" s="119"/>
      <c r="S2741" s="119"/>
      <c r="T2741" s="119"/>
      <c r="U2741" s="119"/>
      <c r="V2741" s="119"/>
      <c r="W2741" s="119"/>
      <c r="X2741" s="119"/>
    </row>
    <row r="2742" spans="1:24" x14ac:dyDescent="0.25">
      <c r="A2742" s="201"/>
      <c r="B2742" s="119"/>
      <c r="C2742" s="119"/>
      <c r="D2742" s="201"/>
      <c r="E2742" s="119"/>
      <c r="F2742" s="248"/>
      <c r="G2742" s="119"/>
      <c r="H2742" s="119"/>
      <c r="I2742" s="119"/>
      <c r="J2742" s="119"/>
      <c r="K2742" s="119"/>
      <c r="L2742" s="119"/>
      <c r="M2742" s="119"/>
      <c r="N2742" s="119"/>
      <c r="O2742" s="119"/>
      <c r="P2742" s="119"/>
      <c r="Q2742" s="119"/>
      <c r="R2742" s="119"/>
      <c r="S2742" s="119"/>
      <c r="T2742" s="119"/>
      <c r="U2742" s="119"/>
      <c r="V2742" s="119"/>
      <c r="W2742" s="119"/>
      <c r="X2742" s="119"/>
    </row>
    <row r="2743" spans="1:24" x14ac:dyDescent="0.25">
      <c r="A2743" s="201"/>
      <c r="B2743" s="119"/>
      <c r="C2743" s="119"/>
      <c r="D2743" s="201"/>
      <c r="E2743" s="119"/>
      <c r="F2743" s="248"/>
      <c r="G2743" s="119"/>
      <c r="H2743" s="119"/>
      <c r="I2743" s="119"/>
      <c r="J2743" s="119"/>
      <c r="K2743" s="119"/>
      <c r="L2743" s="119"/>
      <c r="M2743" s="119"/>
      <c r="N2743" s="119"/>
      <c r="O2743" s="119"/>
      <c r="P2743" s="119"/>
      <c r="Q2743" s="119"/>
      <c r="R2743" s="119"/>
      <c r="S2743" s="119"/>
      <c r="T2743" s="119"/>
      <c r="U2743" s="119"/>
      <c r="V2743" s="119"/>
      <c r="W2743" s="119"/>
      <c r="X2743" s="119"/>
    </row>
    <row r="2744" spans="1:24" x14ac:dyDescent="0.25">
      <c r="A2744" s="201"/>
      <c r="B2744" s="119"/>
      <c r="C2744" s="119"/>
      <c r="D2744" s="201"/>
      <c r="E2744" s="119"/>
      <c r="F2744" s="248"/>
      <c r="G2744" s="119"/>
      <c r="H2744" s="119"/>
      <c r="I2744" s="119"/>
      <c r="J2744" s="119"/>
      <c r="K2744" s="119"/>
      <c r="L2744" s="119"/>
      <c r="M2744" s="119"/>
      <c r="N2744" s="119"/>
      <c r="O2744" s="119"/>
      <c r="P2744" s="119"/>
      <c r="Q2744" s="119"/>
      <c r="R2744" s="119"/>
      <c r="S2744" s="119"/>
      <c r="T2744" s="119"/>
      <c r="U2744" s="119"/>
      <c r="V2744" s="119"/>
      <c r="W2744" s="119"/>
      <c r="X2744" s="119"/>
    </row>
    <row r="2745" spans="1:24" x14ac:dyDescent="0.25">
      <c r="A2745" s="201"/>
      <c r="B2745" s="119"/>
      <c r="C2745" s="119"/>
      <c r="D2745" s="201"/>
      <c r="E2745" s="119"/>
      <c r="F2745" s="248"/>
      <c r="G2745" s="119"/>
      <c r="H2745" s="119"/>
      <c r="I2745" s="119"/>
      <c r="J2745" s="119"/>
      <c r="K2745" s="119"/>
      <c r="L2745" s="119"/>
      <c r="M2745" s="119"/>
      <c r="N2745" s="119"/>
      <c r="O2745" s="119"/>
      <c r="P2745" s="119"/>
      <c r="Q2745" s="119"/>
      <c r="R2745" s="119"/>
      <c r="S2745" s="119"/>
      <c r="T2745" s="119"/>
      <c r="U2745" s="119"/>
      <c r="V2745" s="119"/>
      <c r="W2745" s="119"/>
      <c r="X2745" s="119"/>
    </row>
    <row r="2746" spans="1:24" x14ac:dyDescent="0.25">
      <c r="A2746" s="201"/>
      <c r="B2746" s="119"/>
      <c r="C2746" s="119"/>
      <c r="D2746" s="201"/>
      <c r="E2746" s="119"/>
      <c r="F2746" s="248"/>
      <c r="G2746" s="119"/>
      <c r="H2746" s="119"/>
      <c r="I2746" s="119"/>
      <c r="J2746" s="119"/>
      <c r="K2746" s="119"/>
      <c r="L2746" s="119"/>
      <c r="M2746" s="119"/>
      <c r="N2746" s="119"/>
      <c r="O2746" s="119"/>
      <c r="P2746" s="119"/>
      <c r="Q2746" s="119"/>
      <c r="R2746" s="119"/>
      <c r="S2746" s="119"/>
      <c r="T2746" s="119"/>
      <c r="U2746" s="119"/>
      <c r="V2746" s="119"/>
      <c r="W2746" s="119"/>
      <c r="X2746" s="119"/>
    </row>
    <row r="2747" spans="1:24" x14ac:dyDescent="0.25">
      <c r="A2747" s="201"/>
      <c r="B2747" s="119"/>
      <c r="C2747" s="119"/>
      <c r="D2747" s="201"/>
      <c r="E2747" s="119"/>
      <c r="F2747" s="248"/>
      <c r="G2747" s="119"/>
      <c r="H2747" s="119"/>
      <c r="I2747" s="119"/>
      <c r="J2747" s="119"/>
      <c r="K2747" s="119"/>
      <c r="L2747" s="119"/>
      <c r="M2747" s="119"/>
      <c r="N2747" s="119"/>
      <c r="O2747" s="119"/>
      <c r="P2747" s="119"/>
      <c r="Q2747" s="119"/>
      <c r="R2747" s="119"/>
      <c r="S2747" s="119"/>
      <c r="T2747" s="119"/>
      <c r="U2747" s="119"/>
      <c r="V2747" s="119"/>
      <c r="W2747" s="119"/>
      <c r="X2747" s="119"/>
    </row>
    <row r="2748" spans="1:24" x14ac:dyDescent="0.25">
      <c r="A2748" s="201"/>
      <c r="B2748" s="119"/>
      <c r="C2748" s="119"/>
      <c r="D2748" s="201"/>
      <c r="E2748" s="119"/>
      <c r="F2748" s="248"/>
      <c r="G2748" s="119"/>
      <c r="H2748" s="119"/>
      <c r="I2748" s="119"/>
      <c r="J2748" s="119"/>
      <c r="K2748" s="119"/>
      <c r="L2748" s="119"/>
      <c r="M2748" s="119"/>
      <c r="N2748" s="119"/>
      <c r="O2748" s="119"/>
      <c r="P2748" s="119"/>
      <c r="Q2748" s="119"/>
      <c r="R2748" s="119"/>
      <c r="S2748" s="119"/>
      <c r="T2748" s="119"/>
      <c r="U2748" s="119"/>
      <c r="V2748" s="119"/>
      <c r="W2748" s="119"/>
      <c r="X2748" s="119"/>
    </row>
    <row r="2749" spans="1:24" x14ac:dyDescent="0.25">
      <c r="A2749" s="201"/>
      <c r="B2749" s="119"/>
      <c r="C2749" s="119"/>
      <c r="D2749" s="201"/>
      <c r="E2749" s="119"/>
      <c r="F2749" s="248"/>
      <c r="G2749" s="119"/>
      <c r="H2749" s="119"/>
      <c r="I2749" s="119"/>
      <c r="J2749" s="119"/>
      <c r="K2749" s="119"/>
      <c r="L2749" s="119"/>
      <c r="M2749" s="119"/>
      <c r="N2749" s="119"/>
      <c r="O2749" s="119"/>
      <c r="P2749" s="119"/>
      <c r="Q2749" s="119"/>
      <c r="R2749" s="119"/>
      <c r="S2749" s="119"/>
      <c r="T2749" s="119"/>
      <c r="U2749" s="119"/>
      <c r="V2749" s="119"/>
      <c r="W2749" s="119"/>
      <c r="X2749" s="119"/>
    </row>
    <row r="2750" spans="1:24" x14ac:dyDescent="0.25">
      <c r="A2750" s="201"/>
      <c r="B2750" s="119"/>
      <c r="C2750" s="119"/>
      <c r="D2750" s="201"/>
      <c r="E2750" s="119"/>
      <c r="F2750" s="248"/>
      <c r="G2750" s="119"/>
      <c r="H2750" s="119"/>
      <c r="I2750" s="119"/>
      <c r="J2750" s="119"/>
      <c r="K2750" s="119"/>
      <c r="L2750" s="119"/>
      <c r="M2750" s="119"/>
      <c r="N2750" s="119"/>
      <c r="O2750" s="119"/>
      <c r="P2750" s="119"/>
      <c r="Q2750" s="119"/>
      <c r="R2750" s="119"/>
      <c r="S2750" s="119"/>
      <c r="T2750" s="119"/>
      <c r="U2750" s="119"/>
      <c r="V2750" s="119"/>
      <c r="W2750" s="119"/>
      <c r="X2750" s="119"/>
    </row>
    <row r="2751" spans="1:24" x14ac:dyDescent="0.25">
      <c r="A2751" s="201"/>
      <c r="B2751" s="119"/>
      <c r="C2751" s="119"/>
      <c r="D2751" s="201"/>
      <c r="E2751" s="119"/>
      <c r="F2751" s="248"/>
      <c r="G2751" s="119"/>
      <c r="H2751" s="119"/>
      <c r="I2751" s="119"/>
      <c r="J2751" s="119"/>
      <c r="K2751" s="119"/>
      <c r="L2751" s="119"/>
      <c r="M2751" s="119"/>
      <c r="N2751" s="119"/>
      <c r="O2751" s="119"/>
      <c r="P2751" s="119"/>
      <c r="Q2751" s="119"/>
      <c r="R2751" s="119"/>
      <c r="S2751" s="119"/>
      <c r="T2751" s="119"/>
      <c r="U2751" s="119"/>
      <c r="V2751" s="119"/>
      <c r="W2751" s="119"/>
      <c r="X2751" s="119"/>
    </row>
    <row r="2752" spans="1:24" x14ac:dyDescent="0.25">
      <c r="A2752" s="201"/>
      <c r="B2752" s="119"/>
      <c r="C2752" s="119"/>
      <c r="D2752" s="201"/>
      <c r="E2752" s="119"/>
      <c r="F2752" s="248"/>
      <c r="G2752" s="119"/>
      <c r="H2752" s="119"/>
      <c r="I2752" s="119"/>
      <c r="J2752" s="119"/>
      <c r="K2752" s="119"/>
      <c r="L2752" s="119"/>
      <c r="M2752" s="119"/>
      <c r="N2752" s="119"/>
      <c r="O2752" s="119"/>
      <c r="P2752" s="119"/>
      <c r="Q2752" s="119"/>
      <c r="R2752" s="119"/>
      <c r="S2752" s="119"/>
      <c r="T2752" s="119"/>
      <c r="U2752" s="119"/>
      <c r="V2752" s="119"/>
      <c r="W2752" s="119"/>
      <c r="X2752" s="119"/>
    </row>
    <row r="2753" spans="1:24" x14ac:dyDescent="0.25">
      <c r="A2753" s="201"/>
      <c r="B2753" s="119"/>
      <c r="C2753" s="119"/>
      <c r="D2753" s="201"/>
      <c r="E2753" s="119"/>
      <c r="F2753" s="248"/>
      <c r="G2753" s="119"/>
      <c r="H2753" s="119"/>
      <c r="I2753" s="119"/>
      <c r="J2753" s="119"/>
      <c r="K2753" s="119"/>
      <c r="L2753" s="119"/>
      <c r="M2753" s="119"/>
      <c r="N2753" s="119"/>
      <c r="O2753" s="119"/>
      <c r="P2753" s="119"/>
      <c r="Q2753" s="119"/>
      <c r="R2753" s="119"/>
      <c r="S2753" s="119"/>
      <c r="T2753" s="119"/>
      <c r="U2753" s="119"/>
      <c r="V2753" s="119"/>
      <c r="W2753" s="119"/>
      <c r="X2753" s="119"/>
    </row>
    <row r="2754" spans="1:24" x14ac:dyDescent="0.25">
      <c r="A2754" s="201"/>
      <c r="B2754" s="119"/>
      <c r="C2754" s="119"/>
      <c r="D2754" s="201"/>
      <c r="E2754" s="119"/>
      <c r="F2754" s="248"/>
      <c r="G2754" s="119"/>
      <c r="H2754" s="119"/>
      <c r="I2754" s="119"/>
      <c r="J2754" s="119"/>
      <c r="K2754" s="119"/>
      <c r="L2754" s="119"/>
      <c r="M2754" s="119"/>
      <c r="N2754" s="119"/>
      <c r="O2754" s="119"/>
      <c r="P2754" s="119"/>
      <c r="Q2754" s="119"/>
      <c r="R2754" s="119"/>
      <c r="S2754" s="119"/>
      <c r="T2754" s="119"/>
      <c r="U2754" s="119"/>
      <c r="V2754" s="119"/>
      <c r="W2754" s="119"/>
      <c r="X2754" s="119"/>
    </row>
    <row r="2755" spans="1:24" x14ac:dyDescent="0.25">
      <c r="A2755" s="201"/>
      <c r="B2755" s="119"/>
      <c r="C2755" s="119"/>
      <c r="D2755" s="201"/>
      <c r="E2755" s="119"/>
      <c r="F2755" s="248"/>
      <c r="G2755" s="119"/>
      <c r="H2755" s="119"/>
      <c r="I2755" s="119"/>
      <c r="J2755" s="119"/>
      <c r="K2755" s="119"/>
      <c r="L2755" s="119"/>
      <c r="M2755" s="119"/>
      <c r="N2755" s="119"/>
      <c r="O2755" s="119"/>
      <c r="P2755" s="119"/>
      <c r="Q2755" s="119"/>
      <c r="R2755" s="119"/>
      <c r="S2755" s="119"/>
      <c r="T2755" s="119"/>
      <c r="U2755" s="119"/>
      <c r="V2755" s="119"/>
      <c r="W2755" s="119"/>
      <c r="X2755" s="119"/>
    </row>
    <row r="2756" spans="1:24" x14ac:dyDescent="0.25">
      <c r="A2756" s="201"/>
      <c r="B2756" s="119"/>
      <c r="C2756" s="119"/>
      <c r="D2756" s="201"/>
      <c r="E2756" s="119"/>
      <c r="F2756" s="248"/>
      <c r="G2756" s="119"/>
      <c r="H2756" s="119"/>
      <c r="I2756" s="119"/>
      <c r="J2756" s="119"/>
      <c r="K2756" s="119"/>
      <c r="L2756" s="119"/>
      <c r="M2756" s="119"/>
      <c r="N2756" s="119"/>
      <c r="O2756" s="119"/>
      <c r="P2756" s="119"/>
      <c r="Q2756" s="119"/>
      <c r="R2756" s="119"/>
      <c r="S2756" s="119"/>
      <c r="T2756" s="119"/>
      <c r="U2756" s="119"/>
      <c r="V2756" s="119"/>
      <c r="W2756" s="119"/>
      <c r="X2756" s="119"/>
    </row>
    <row r="2757" spans="1:24" x14ac:dyDescent="0.25">
      <c r="A2757" s="201"/>
      <c r="B2757" s="119"/>
      <c r="C2757" s="119"/>
      <c r="D2757" s="201"/>
      <c r="E2757" s="119"/>
      <c r="F2757" s="248"/>
      <c r="G2757" s="119"/>
      <c r="H2757" s="119"/>
      <c r="I2757" s="119"/>
      <c r="J2757" s="119"/>
      <c r="K2757" s="119"/>
      <c r="L2757" s="119"/>
      <c r="M2757" s="119"/>
      <c r="N2757" s="119"/>
      <c r="O2757" s="119"/>
      <c r="P2757" s="119"/>
      <c r="Q2757" s="119"/>
      <c r="R2757" s="119"/>
      <c r="S2757" s="119"/>
      <c r="T2757" s="119"/>
      <c r="U2757" s="119"/>
      <c r="V2757" s="119"/>
      <c r="W2757" s="119"/>
      <c r="X2757" s="119"/>
    </row>
    <row r="2758" spans="1:24" x14ac:dyDescent="0.25">
      <c r="A2758" s="201"/>
      <c r="B2758" s="119"/>
      <c r="C2758" s="119"/>
      <c r="D2758" s="201"/>
      <c r="E2758" s="119"/>
      <c r="F2758" s="248"/>
      <c r="G2758" s="119"/>
      <c r="H2758" s="119"/>
      <c r="I2758" s="119"/>
      <c r="J2758" s="119"/>
      <c r="K2758" s="119"/>
      <c r="L2758" s="119"/>
      <c r="M2758" s="119"/>
      <c r="N2758" s="119"/>
      <c r="O2758" s="119"/>
      <c r="P2758" s="119"/>
      <c r="Q2758" s="119"/>
      <c r="R2758" s="119"/>
      <c r="S2758" s="119"/>
      <c r="T2758" s="119"/>
      <c r="U2758" s="119"/>
      <c r="V2758" s="119"/>
      <c r="W2758" s="119"/>
      <c r="X2758" s="119"/>
    </row>
    <row r="2759" spans="1:24" x14ac:dyDescent="0.25">
      <c r="A2759" s="201"/>
      <c r="B2759" s="119"/>
      <c r="C2759" s="119"/>
      <c r="D2759" s="201"/>
      <c r="E2759" s="119"/>
      <c r="F2759" s="248"/>
      <c r="G2759" s="119"/>
      <c r="H2759" s="119"/>
      <c r="I2759" s="119"/>
      <c r="J2759" s="119"/>
      <c r="K2759" s="119"/>
      <c r="L2759" s="119"/>
      <c r="M2759" s="119"/>
      <c r="N2759" s="119"/>
      <c r="O2759" s="119"/>
      <c r="P2759" s="119"/>
      <c r="Q2759" s="119"/>
      <c r="R2759" s="119"/>
      <c r="S2759" s="119"/>
      <c r="T2759" s="119"/>
      <c r="U2759" s="119"/>
      <c r="V2759" s="119"/>
      <c r="W2759" s="119"/>
      <c r="X2759" s="119"/>
    </row>
    <row r="2760" spans="1:24" x14ac:dyDescent="0.25">
      <c r="A2760" s="201"/>
      <c r="B2760" s="119"/>
      <c r="C2760" s="119"/>
      <c r="D2760" s="201"/>
      <c r="E2760" s="119"/>
      <c r="F2760" s="248"/>
      <c r="G2760" s="119"/>
      <c r="H2760" s="119"/>
      <c r="I2760" s="119"/>
      <c r="J2760" s="119"/>
      <c r="K2760" s="119"/>
      <c r="L2760" s="119"/>
      <c r="M2760" s="119"/>
      <c r="N2760" s="119"/>
      <c r="O2760" s="119"/>
      <c r="P2760" s="119"/>
      <c r="Q2760" s="119"/>
      <c r="R2760" s="119"/>
      <c r="S2760" s="119"/>
      <c r="T2760" s="119"/>
      <c r="U2760" s="119"/>
      <c r="V2760" s="119"/>
      <c r="W2760" s="119"/>
      <c r="X2760" s="119"/>
    </row>
    <row r="2761" spans="1:24" x14ac:dyDescent="0.25">
      <c r="A2761" s="201"/>
      <c r="B2761" s="119"/>
      <c r="C2761" s="119"/>
      <c r="D2761" s="201"/>
      <c r="E2761" s="119"/>
      <c r="F2761" s="248"/>
      <c r="G2761" s="119"/>
      <c r="H2761" s="119"/>
      <c r="I2761" s="119"/>
      <c r="J2761" s="119"/>
      <c r="K2761" s="119"/>
      <c r="L2761" s="119"/>
      <c r="M2761" s="119"/>
      <c r="N2761" s="119"/>
      <c r="O2761" s="119"/>
      <c r="P2761" s="119"/>
      <c r="Q2761" s="119"/>
      <c r="R2761" s="119"/>
      <c r="S2761" s="119"/>
      <c r="T2761" s="119"/>
      <c r="U2761" s="119"/>
      <c r="V2761" s="119"/>
      <c r="W2761" s="119"/>
      <c r="X2761" s="119"/>
    </row>
    <row r="2762" spans="1:24" x14ac:dyDescent="0.25">
      <c r="A2762" s="201"/>
      <c r="B2762" s="119"/>
      <c r="C2762" s="119"/>
      <c r="D2762" s="201"/>
      <c r="E2762" s="119"/>
      <c r="F2762" s="248"/>
      <c r="G2762" s="119"/>
      <c r="H2762" s="119"/>
      <c r="I2762" s="119"/>
      <c r="J2762" s="119"/>
      <c r="K2762" s="119"/>
      <c r="L2762" s="119"/>
      <c r="M2762" s="119"/>
      <c r="N2762" s="119"/>
      <c r="O2762" s="119"/>
      <c r="P2762" s="119"/>
      <c r="Q2762" s="119"/>
      <c r="R2762" s="119"/>
      <c r="S2762" s="119"/>
      <c r="T2762" s="119"/>
      <c r="U2762" s="119"/>
      <c r="V2762" s="119"/>
      <c r="W2762" s="119"/>
      <c r="X2762" s="119"/>
    </row>
    <row r="2763" spans="1:24" x14ac:dyDescent="0.25">
      <c r="A2763" s="201"/>
      <c r="B2763" s="119"/>
      <c r="C2763" s="119"/>
      <c r="D2763" s="201"/>
      <c r="E2763" s="119"/>
      <c r="F2763" s="248"/>
      <c r="G2763" s="119"/>
      <c r="H2763" s="119"/>
      <c r="I2763" s="119"/>
      <c r="J2763" s="119"/>
      <c r="K2763" s="119"/>
      <c r="L2763" s="119"/>
      <c r="M2763" s="119"/>
      <c r="N2763" s="119"/>
      <c r="O2763" s="119"/>
      <c r="P2763" s="119"/>
      <c r="Q2763" s="119"/>
      <c r="R2763" s="119"/>
      <c r="S2763" s="119"/>
      <c r="T2763" s="119"/>
      <c r="U2763" s="119"/>
      <c r="V2763" s="119"/>
      <c r="W2763" s="119"/>
      <c r="X2763" s="119"/>
    </row>
    <row r="2764" spans="1:24" x14ac:dyDescent="0.25">
      <c r="A2764" s="201"/>
      <c r="B2764" s="119"/>
      <c r="C2764" s="119"/>
      <c r="D2764" s="201"/>
      <c r="E2764" s="119"/>
      <c r="F2764" s="248"/>
      <c r="G2764" s="119"/>
      <c r="H2764" s="119"/>
      <c r="I2764" s="119"/>
      <c r="J2764" s="119"/>
      <c r="K2764" s="119"/>
      <c r="L2764" s="119"/>
      <c r="M2764" s="119"/>
      <c r="N2764" s="119"/>
      <c r="O2764" s="119"/>
      <c r="P2764" s="119"/>
      <c r="Q2764" s="119"/>
      <c r="R2764" s="119"/>
      <c r="S2764" s="119"/>
      <c r="T2764" s="119"/>
      <c r="U2764" s="119"/>
      <c r="V2764" s="119"/>
      <c r="W2764" s="119"/>
      <c r="X2764" s="119"/>
    </row>
    <row r="2765" spans="1:24" x14ac:dyDescent="0.25">
      <c r="A2765" s="201"/>
      <c r="B2765" s="119"/>
      <c r="C2765" s="119"/>
      <c r="D2765" s="201"/>
      <c r="E2765" s="119"/>
      <c r="F2765" s="248"/>
      <c r="G2765" s="119"/>
      <c r="H2765" s="119"/>
      <c r="I2765" s="119"/>
      <c r="J2765" s="119"/>
      <c r="K2765" s="119"/>
      <c r="L2765" s="119"/>
      <c r="M2765" s="119"/>
      <c r="N2765" s="119"/>
      <c r="O2765" s="119"/>
      <c r="P2765" s="119"/>
      <c r="Q2765" s="119"/>
      <c r="R2765" s="119"/>
      <c r="S2765" s="119"/>
      <c r="T2765" s="119"/>
      <c r="U2765" s="119"/>
      <c r="V2765" s="119"/>
      <c r="W2765" s="119"/>
      <c r="X2765" s="119"/>
    </row>
    <row r="2766" spans="1:24" x14ac:dyDescent="0.25">
      <c r="A2766" s="201"/>
      <c r="B2766" s="119"/>
      <c r="C2766" s="119"/>
      <c r="D2766" s="201"/>
      <c r="E2766" s="119"/>
      <c r="F2766" s="248"/>
      <c r="G2766" s="119"/>
      <c r="H2766" s="119"/>
      <c r="I2766" s="119"/>
      <c r="J2766" s="119"/>
      <c r="K2766" s="119"/>
      <c r="L2766" s="119"/>
      <c r="M2766" s="119"/>
      <c r="N2766" s="119"/>
      <c r="O2766" s="119"/>
      <c r="P2766" s="119"/>
      <c r="Q2766" s="119"/>
      <c r="R2766" s="119"/>
      <c r="S2766" s="119"/>
      <c r="T2766" s="119"/>
      <c r="U2766" s="119"/>
      <c r="V2766" s="119"/>
      <c r="W2766" s="119"/>
      <c r="X2766" s="119"/>
    </row>
    <row r="2767" spans="1:24" x14ac:dyDescent="0.25">
      <c r="A2767" s="201"/>
      <c r="B2767" s="119"/>
      <c r="C2767" s="119"/>
      <c r="D2767" s="201"/>
      <c r="E2767" s="119"/>
      <c r="F2767" s="248"/>
      <c r="G2767" s="119"/>
      <c r="H2767" s="119"/>
      <c r="I2767" s="119"/>
      <c r="J2767" s="119"/>
      <c r="K2767" s="119"/>
      <c r="L2767" s="119"/>
      <c r="M2767" s="119"/>
      <c r="N2767" s="119"/>
      <c r="O2767" s="119"/>
      <c r="P2767" s="119"/>
      <c r="Q2767" s="119"/>
      <c r="R2767" s="119"/>
      <c r="S2767" s="119"/>
      <c r="T2767" s="119"/>
      <c r="U2767" s="119"/>
      <c r="V2767" s="119"/>
      <c r="W2767" s="119"/>
      <c r="X2767" s="119"/>
    </row>
    <row r="2768" spans="1:24" x14ac:dyDescent="0.25">
      <c r="A2768" s="201"/>
      <c r="B2768" s="119"/>
      <c r="C2768" s="119"/>
      <c r="D2768" s="201"/>
      <c r="E2768" s="119"/>
      <c r="F2768" s="248"/>
      <c r="G2768" s="119"/>
      <c r="H2768" s="119"/>
      <c r="I2768" s="119"/>
      <c r="J2768" s="119"/>
      <c r="K2768" s="119"/>
      <c r="L2768" s="119"/>
      <c r="M2768" s="119"/>
      <c r="N2768" s="119"/>
      <c r="O2768" s="119"/>
      <c r="P2768" s="119"/>
      <c r="Q2768" s="119"/>
      <c r="R2768" s="119"/>
      <c r="S2768" s="119"/>
      <c r="T2768" s="119"/>
      <c r="U2768" s="119"/>
      <c r="V2768" s="119"/>
      <c r="W2768" s="119"/>
      <c r="X2768" s="119"/>
    </row>
    <row r="2769" spans="1:24" x14ac:dyDescent="0.25">
      <c r="A2769" s="201"/>
      <c r="B2769" s="119"/>
      <c r="C2769" s="119"/>
      <c r="D2769" s="201"/>
      <c r="E2769" s="119"/>
      <c r="F2769" s="248"/>
      <c r="G2769" s="119"/>
      <c r="H2769" s="119"/>
      <c r="I2769" s="119"/>
      <c r="J2769" s="119"/>
      <c r="K2769" s="119"/>
      <c r="L2769" s="119"/>
      <c r="M2769" s="119"/>
      <c r="N2769" s="119"/>
      <c r="O2769" s="119"/>
      <c r="P2769" s="119"/>
      <c r="Q2769" s="119"/>
      <c r="R2769" s="119"/>
      <c r="S2769" s="119"/>
      <c r="T2769" s="119"/>
      <c r="U2769" s="119"/>
      <c r="V2769" s="119"/>
      <c r="W2769" s="119"/>
      <c r="X2769" s="119"/>
    </row>
    <row r="2770" spans="1:24" x14ac:dyDescent="0.25">
      <c r="A2770" s="201"/>
      <c r="B2770" s="119"/>
      <c r="C2770" s="119"/>
      <c r="D2770" s="201"/>
      <c r="E2770" s="119"/>
      <c r="F2770" s="248"/>
      <c r="G2770" s="119"/>
      <c r="H2770" s="119"/>
      <c r="I2770" s="119"/>
      <c r="J2770" s="119"/>
      <c r="K2770" s="119"/>
      <c r="L2770" s="119"/>
      <c r="M2770" s="119"/>
      <c r="N2770" s="119"/>
      <c r="O2770" s="119"/>
      <c r="P2770" s="119"/>
      <c r="Q2770" s="119"/>
      <c r="R2770" s="119"/>
      <c r="S2770" s="119"/>
      <c r="T2770" s="119"/>
      <c r="U2770" s="119"/>
      <c r="V2770" s="119"/>
      <c r="W2770" s="119"/>
      <c r="X2770" s="119"/>
    </row>
    <row r="2771" spans="1:24" x14ac:dyDescent="0.25">
      <c r="A2771" s="201"/>
      <c r="B2771" s="119"/>
      <c r="C2771" s="119"/>
      <c r="D2771" s="201"/>
      <c r="E2771" s="119"/>
      <c r="F2771" s="248"/>
      <c r="G2771" s="119"/>
      <c r="H2771" s="119"/>
      <c r="I2771" s="119"/>
      <c r="J2771" s="119"/>
      <c r="K2771" s="119"/>
      <c r="L2771" s="119"/>
      <c r="M2771" s="119"/>
      <c r="N2771" s="119"/>
      <c r="O2771" s="119"/>
      <c r="P2771" s="119"/>
      <c r="Q2771" s="119"/>
      <c r="R2771" s="119"/>
      <c r="S2771" s="119"/>
      <c r="T2771" s="119"/>
      <c r="U2771" s="119"/>
      <c r="V2771" s="119"/>
      <c r="W2771" s="119"/>
      <c r="X2771" s="119"/>
    </row>
    <row r="2772" spans="1:24" x14ac:dyDescent="0.25">
      <c r="A2772" s="201"/>
      <c r="B2772" s="119"/>
      <c r="C2772" s="119"/>
      <c r="D2772" s="201"/>
      <c r="E2772" s="119"/>
      <c r="F2772" s="248"/>
      <c r="G2772" s="119"/>
      <c r="H2772" s="119"/>
      <c r="I2772" s="119"/>
      <c r="J2772" s="119"/>
      <c r="K2772" s="119"/>
      <c r="L2772" s="119"/>
      <c r="M2772" s="119"/>
      <c r="N2772" s="119"/>
      <c r="O2772" s="119"/>
      <c r="P2772" s="119"/>
      <c r="Q2772" s="119"/>
      <c r="R2772" s="119"/>
      <c r="S2772" s="119"/>
      <c r="T2772" s="119"/>
      <c r="U2772" s="119"/>
      <c r="V2772" s="119"/>
      <c r="W2772" s="119"/>
      <c r="X2772" s="119"/>
    </row>
    <row r="2773" spans="1:24" x14ac:dyDescent="0.25">
      <c r="A2773" s="201"/>
      <c r="B2773" s="119"/>
      <c r="C2773" s="119"/>
      <c r="D2773" s="201"/>
      <c r="E2773" s="119"/>
      <c r="F2773" s="248"/>
      <c r="G2773" s="119"/>
      <c r="H2773" s="119"/>
      <c r="I2773" s="119"/>
      <c r="J2773" s="119"/>
      <c r="K2773" s="119"/>
      <c r="L2773" s="119"/>
      <c r="M2773" s="119"/>
      <c r="N2773" s="119"/>
      <c r="O2773" s="119"/>
      <c r="P2773" s="119"/>
      <c r="Q2773" s="119"/>
      <c r="R2773" s="119"/>
      <c r="S2773" s="119"/>
      <c r="T2773" s="119"/>
      <c r="U2773" s="119"/>
      <c r="V2773" s="119"/>
      <c r="W2773" s="119"/>
      <c r="X2773" s="119"/>
    </row>
    <row r="2774" spans="1:24" x14ac:dyDescent="0.25">
      <c r="A2774" s="201"/>
      <c r="B2774" s="119"/>
      <c r="C2774" s="119"/>
      <c r="D2774" s="201"/>
      <c r="E2774" s="119"/>
      <c r="F2774" s="248"/>
      <c r="G2774" s="119"/>
      <c r="H2774" s="119"/>
      <c r="I2774" s="119"/>
      <c r="J2774" s="119"/>
      <c r="K2774" s="119"/>
      <c r="L2774" s="119"/>
      <c r="M2774" s="119"/>
      <c r="N2774" s="119"/>
      <c r="O2774" s="119"/>
      <c r="P2774" s="119"/>
      <c r="Q2774" s="119"/>
      <c r="R2774" s="119"/>
      <c r="S2774" s="119"/>
      <c r="T2774" s="119"/>
      <c r="U2774" s="119"/>
      <c r="V2774" s="119"/>
      <c r="W2774" s="119"/>
      <c r="X2774" s="119"/>
    </row>
    <row r="2775" spans="1:24" x14ac:dyDescent="0.25">
      <c r="A2775" s="201"/>
      <c r="B2775" s="119"/>
      <c r="C2775" s="119"/>
      <c r="D2775" s="201"/>
      <c r="E2775" s="119"/>
      <c r="F2775" s="248"/>
      <c r="G2775" s="119"/>
      <c r="H2775" s="119"/>
      <c r="I2775" s="119"/>
      <c r="J2775" s="119"/>
      <c r="K2775" s="119"/>
      <c r="L2775" s="119"/>
      <c r="M2775" s="119"/>
      <c r="N2775" s="119"/>
      <c r="O2775" s="119"/>
      <c r="P2775" s="119"/>
      <c r="Q2775" s="119"/>
      <c r="R2775" s="119"/>
      <c r="S2775" s="119"/>
      <c r="T2775" s="119"/>
      <c r="U2775" s="119"/>
      <c r="V2775" s="119"/>
      <c r="W2775" s="119"/>
      <c r="X2775" s="119"/>
    </row>
    <row r="2776" spans="1:24" x14ac:dyDescent="0.25">
      <c r="A2776" s="201"/>
      <c r="B2776" s="119"/>
      <c r="C2776" s="119"/>
      <c r="D2776" s="201"/>
      <c r="E2776" s="119"/>
      <c r="F2776" s="248"/>
      <c r="G2776" s="119"/>
      <c r="H2776" s="119"/>
      <c r="I2776" s="119"/>
      <c r="J2776" s="119"/>
      <c r="K2776" s="119"/>
      <c r="L2776" s="119"/>
      <c r="M2776" s="119"/>
      <c r="N2776" s="119"/>
      <c r="O2776" s="119"/>
      <c r="P2776" s="119"/>
      <c r="Q2776" s="119"/>
      <c r="R2776" s="119"/>
      <c r="S2776" s="119"/>
      <c r="T2776" s="119"/>
      <c r="U2776" s="119"/>
      <c r="V2776" s="119"/>
      <c r="W2776" s="119"/>
      <c r="X2776" s="119"/>
    </row>
    <row r="2777" spans="1:24" x14ac:dyDescent="0.25">
      <c r="A2777" s="201"/>
      <c r="B2777" s="119"/>
      <c r="C2777" s="119"/>
      <c r="D2777" s="201"/>
      <c r="E2777" s="119"/>
      <c r="F2777" s="248"/>
      <c r="G2777" s="119"/>
      <c r="H2777" s="119"/>
      <c r="I2777" s="119"/>
      <c r="J2777" s="119"/>
      <c r="K2777" s="119"/>
      <c r="L2777" s="119"/>
      <c r="M2777" s="119"/>
      <c r="N2777" s="119"/>
      <c r="O2777" s="119"/>
      <c r="P2777" s="119"/>
      <c r="Q2777" s="119"/>
      <c r="R2777" s="119"/>
      <c r="S2777" s="119"/>
      <c r="T2777" s="119"/>
      <c r="U2777" s="119"/>
      <c r="V2777" s="119"/>
      <c r="W2777" s="119"/>
      <c r="X2777" s="119"/>
    </row>
    <row r="2778" spans="1:24" x14ac:dyDescent="0.25">
      <c r="A2778" s="201"/>
      <c r="B2778" s="119"/>
      <c r="C2778" s="119"/>
      <c r="D2778" s="201"/>
      <c r="E2778" s="119"/>
      <c r="F2778" s="248"/>
      <c r="G2778" s="119"/>
      <c r="H2778" s="119"/>
      <c r="I2778" s="119"/>
      <c r="J2778" s="119"/>
      <c r="K2778" s="119"/>
      <c r="L2778" s="119"/>
      <c r="M2778" s="119"/>
      <c r="N2778" s="119"/>
      <c r="O2778" s="119"/>
      <c r="P2778" s="119"/>
      <c r="Q2778" s="119"/>
      <c r="R2778" s="119"/>
      <c r="S2778" s="119"/>
      <c r="T2778" s="119"/>
      <c r="U2778" s="119"/>
      <c r="V2778" s="119"/>
      <c r="W2778" s="119"/>
      <c r="X2778" s="119"/>
    </row>
    <row r="2779" spans="1:24" x14ac:dyDescent="0.25">
      <c r="A2779" s="201"/>
      <c r="B2779" s="119"/>
      <c r="C2779" s="119"/>
      <c r="D2779" s="201"/>
      <c r="E2779" s="119"/>
      <c r="F2779" s="248"/>
      <c r="G2779" s="119"/>
      <c r="H2779" s="119"/>
      <c r="I2779" s="119"/>
      <c r="J2779" s="119"/>
      <c r="K2779" s="119"/>
      <c r="L2779" s="119"/>
      <c r="M2779" s="119"/>
      <c r="N2779" s="119"/>
      <c r="O2779" s="119"/>
      <c r="P2779" s="119"/>
      <c r="Q2779" s="119"/>
      <c r="R2779" s="119"/>
      <c r="S2779" s="119"/>
      <c r="T2779" s="119"/>
      <c r="U2779" s="119"/>
      <c r="V2779" s="119"/>
      <c r="W2779" s="119"/>
      <c r="X2779" s="119"/>
    </row>
    <row r="2780" spans="1:24" x14ac:dyDescent="0.25">
      <c r="A2780" s="201"/>
      <c r="B2780" s="119"/>
      <c r="C2780" s="119"/>
      <c r="D2780" s="201"/>
      <c r="E2780" s="119"/>
      <c r="F2780" s="248"/>
      <c r="G2780" s="119"/>
      <c r="H2780" s="119"/>
      <c r="I2780" s="119"/>
      <c r="J2780" s="119"/>
      <c r="K2780" s="119"/>
      <c r="L2780" s="119"/>
      <c r="M2780" s="119"/>
      <c r="N2780" s="119"/>
      <c r="O2780" s="119"/>
      <c r="P2780" s="119"/>
      <c r="Q2780" s="119"/>
      <c r="R2780" s="119"/>
      <c r="S2780" s="119"/>
      <c r="T2780" s="119"/>
      <c r="U2780" s="119"/>
      <c r="V2780" s="119"/>
      <c r="W2780" s="119"/>
      <c r="X2780" s="119"/>
    </row>
    <row r="2781" spans="1:24" x14ac:dyDescent="0.25">
      <c r="A2781" s="201"/>
      <c r="B2781" s="119"/>
      <c r="C2781" s="119"/>
      <c r="D2781" s="201"/>
      <c r="E2781" s="119"/>
      <c r="F2781" s="248"/>
      <c r="G2781" s="119"/>
      <c r="H2781" s="119"/>
      <c r="I2781" s="119"/>
      <c r="J2781" s="119"/>
      <c r="K2781" s="119"/>
      <c r="L2781" s="119"/>
      <c r="M2781" s="119"/>
      <c r="N2781" s="119"/>
      <c r="O2781" s="119"/>
      <c r="P2781" s="119"/>
      <c r="Q2781" s="119"/>
      <c r="R2781" s="119"/>
      <c r="S2781" s="119"/>
      <c r="T2781" s="119"/>
      <c r="U2781" s="119"/>
      <c r="V2781" s="119"/>
      <c r="W2781" s="119"/>
      <c r="X2781" s="119"/>
    </row>
    <row r="2782" spans="1:24" x14ac:dyDescent="0.25">
      <c r="A2782" s="201"/>
      <c r="B2782" s="119"/>
      <c r="C2782" s="119"/>
      <c r="D2782" s="201"/>
      <c r="E2782" s="119"/>
      <c r="F2782" s="248"/>
      <c r="G2782" s="119"/>
      <c r="H2782" s="119"/>
      <c r="I2782" s="119"/>
      <c r="J2782" s="119"/>
      <c r="K2782" s="119"/>
      <c r="L2782" s="119"/>
      <c r="M2782" s="119"/>
      <c r="N2782" s="119"/>
      <c r="O2782" s="119"/>
      <c r="P2782" s="119"/>
      <c r="Q2782" s="119"/>
      <c r="R2782" s="119"/>
      <c r="S2782" s="119"/>
      <c r="T2782" s="119"/>
      <c r="U2782" s="119"/>
      <c r="V2782" s="119"/>
      <c r="W2782" s="119"/>
      <c r="X2782" s="119"/>
    </row>
    <row r="2783" spans="1:24" x14ac:dyDescent="0.25">
      <c r="A2783" s="201"/>
      <c r="B2783" s="119"/>
      <c r="C2783" s="119"/>
      <c r="D2783" s="201"/>
      <c r="E2783" s="119"/>
      <c r="F2783" s="248"/>
      <c r="G2783" s="119"/>
      <c r="H2783" s="119"/>
      <c r="I2783" s="119"/>
      <c r="J2783" s="119"/>
      <c r="K2783" s="119"/>
      <c r="L2783" s="119"/>
      <c r="M2783" s="119"/>
      <c r="N2783" s="119"/>
      <c r="O2783" s="119"/>
      <c r="P2783" s="119"/>
      <c r="Q2783" s="119"/>
      <c r="R2783" s="119"/>
      <c r="S2783" s="119"/>
      <c r="T2783" s="119"/>
      <c r="U2783" s="119"/>
      <c r="V2783" s="119"/>
      <c r="W2783" s="119"/>
      <c r="X2783" s="119"/>
    </row>
    <row r="2784" spans="1:24" x14ac:dyDescent="0.25">
      <c r="A2784" s="201"/>
      <c r="B2784" s="119"/>
      <c r="C2784" s="119"/>
      <c r="D2784" s="201"/>
      <c r="E2784" s="119"/>
      <c r="F2784" s="248"/>
      <c r="G2784" s="119"/>
      <c r="H2784" s="119"/>
      <c r="I2784" s="119"/>
      <c r="J2784" s="119"/>
      <c r="K2784" s="119"/>
      <c r="L2784" s="119"/>
      <c r="M2784" s="119"/>
      <c r="N2784" s="119"/>
      <c r="O2784" s="119"/>
      <c r="P2784" s="119"/>
      <c r="Q2784" s="119"/>
      <c r="R2784" s="119"/>
      <c r="S2784" s="119"/>
      <c r="T2784" s="119"/>
      <c r="U2784" s="119"/>
      <c r="V2784" s="119"/>
      <c r="W2784" s="119"/>
      <c r="X2784" s="119"/>
    </row>
    <row r="2785" spans="1:24" x14ac:dyDescent="0.25">
      <c r="A2785" s="201"/>
      <c r="B2785" s="119"/>
      <c r="C2785" s="119"/>
      <c r="D2785" s="201"/>
      <c r="E2785" s="119"/>
      <c r="F2785" s="248"/>
      <c r="G2785" s="119"/>
      <c r="H2785" s="119"/>
      <c r="I2785" s="119"/>
      <c r="J2785" s="119"/>
      <c r="K2785" s="119"/>
      <c r="L2785" s="119"/>
      <c r="M2785" s="119"/>
      <c r="N2785" s="119"/>
      <c r="O2785" s="119"/>
      <c r="P2785" s="119"/>
      <c r="Q2785" s="119"/>
      <c r="R2785" s="119"/>
      <c r="S2785" s="119"/>
      <c r="T2785" s="119"/>
      <c r="U2785" s="119"/>
      <c r="V2785" s="119"/>
      <c r="W2785" s="119"/>
      <c r="X2785" s="119"/>
    </row>
    <row r="2786" spans="1:24" x14ac:dyDescent="0.25">
      <c r="A2786" s="201"/>
      <c r="B2786" s="119"/>
      <c r="C2786" s="119"/>
      <c r="D2786" s="201"/>
      <c r="E2786" s="119"/>
      <c r="F2786" s="248"/>
      <c r="G2786" s="119"/>
      <c r="H2786" s="119"/>
      <c r="I2786" s="119"/>
      <c r="J2786" s="119"/>
      <c r="K2786" s="119"/>
      <c r="L2786" s="119"/>
      <c r="M2786" s="119"/>
      <c r="N2786" s="119"/>
      <c r="O2786" s="119"/>
      <c r="P2786" s="119"/>
      <c r="Q2786" s="119"/>
      <c r="R2786" s="119"/>
      <c r="S2786" s="119"/>
      <c r="T2786" s="119"/>
      <c r="U2786" s="119"/>
      <c r="V2786" s="119"/>
      <c r="W2786" s="119"/>
      <c r="X2786" s="119"/>
    </row>
    <row r="2787" spans="1:24" x14ac:dyDescent="0.25">
      <c r="A2787" s="201"/>
      <c r="B2787" s="119"/>
      <c r="C2787" s="119"/>
      <c r="D2787" s="201"/>
      <c r="E2787" s="119"/>
      <c r="F2787" s="248"/>
      <c r="G2787" s="119"/>
      <c r="H2787" s="119"/>
      <c r="I2787" s="119"/>
      <c r="J2787" s="119"/>
      <c r="K2787" s="119"/>
      <c r="L2787" s="119"/>
      <c r="M2787" s="119"/>
      <c r="N2787" s="119"/>
      <c r="O2787" s="119"/>
      <c r="P2787" s="119"/>
      <c r="Q2787" s="119"/>
      <c r="R2787" s="119"/>
      <c r="S2787" s="119"/>
      <c r="T2787" s="119"/>
      <c r="U2787" s="119"/>
      <c r="V2787" s="119"/>
      <c r="W2787" s="119"/>
      <c r="X2787" s="119"/>
    </row>
    <row r="2788" spans="1:24" x14ac:dyDescent="0.25">
      <c r="A2788" s="201"/>
      <c r="B2788" s="119"/>
      <c r="C2788" s="119"/>
      <c r="D2788" s="201"/>
      <c r="E2788" s="119"/>
      <c r="F2788" s="248"/>
      <c r="G2788" s="119"/>
      <c r="H2788" s="119"/>
      <c r="I2788" s="119"/>
      <c r="J2788" s="119"/>
      <c r="K2788" s="119"/>
      <c r="L2788" s="119"/>
      <c r="M2788" s="119"/>
      <c r="N2788" s="119"/>
      <c r="O2788" s="119"/>
      <c r="P2788" s="119"/>
      <c r="Q2788" s="119"/>
      <c r="R2788" s="119"/>
      <c r="S2788" s="119"/>
      <c r="T2788" s="119"/>
      <c r="U2788" s="119"/>
      <c r="V2788" s="119"/>
      <c r="W2788" s="119"/>
      <c r="X2788" s="119"/>
    </row>
    <row r="2789" spans="1:24" x14ac:dyDescent="0.25">
      <c r="A2789" s="201"/>
      <c r="B2789" s="119"/>
      <c r="C2789" s="119"/>
      <c r="D2789" s="201"/>
      <c r="E2789" s="119"/>
      <c r="F2789" s="248"/>
      <c r="G2789" s="119"/>
      <c r="H2789" s="119"/>
      <c r="I2789" s="119"/>
      <c r="J2789" s="119"/>
      <c r="K2789" s="119"/>
      <c r="L2789" s="119"/>
      <c r="M2789" s="119"/>
      <c r="N2789" s="119"/>
      <c r="O2789" s="119"/>
      <c r="P2789" s="119"/>
      <c r="Q2789" s="119"/>
      <c r="R2789" s="119"/>
      <c r="S2789" s="119"/>
      <c r="T2789" s="119"/>
      <c r="U2789" s="119"/>
      <c r="V2789" s="119"/>
      <c r="W2789" s="119"/>
      <c r="X2789" s="119"/>
    </row>
    <row r="2790" spans="1:24" x14ac:dyDescent="0.25">
      <c r="A2790" s="201"/>
      <c r="B2790" s="119"/>
      <c r="C2790" s="119"/>
      <c r="D2790" s="201"/>
      <c r="E2790" s="119"/>
      <c r="F2790" s="248"/>
      <c r="G2790" s="119"/>
      <c r="H2790" s="119"/>
      <c r="I2790" s="119"/>
      <c r="J2790" s="119"/>
      <c r="K2790" s="119"/>
      <c r="L2790" s="119"/>
      <c r="M2790" s="119"/>
      <c r="N2790" s="119"/>
      <c r="O2790" s="119"/>
      <c r="P2790" s="119"/>
      <c r="Q2790" s="119"/>
      <c r="R2790" s="119"/>
      <c r="S2790" s="119"/>
      <c r="T2790" s="119"/>
      <c r="U2790" s="119"/>
      <c r="V2790" s="119"/>
      <c r="W2790" s="119"/>
      <c r="X2790" s="119"/>
    </row>
    <row r="2791" spans="1:24" x14ac:dyDescent="0.25">
      <c r="A2791" s="201"/>
      <c r="B2791" s="119"/>
      <c r="C2791" s="119"/>
      <c r="D2791" s="201"/>
      <c r="E2791" s="119"/>
      <c r="F2791" s="248"/>
      <c r="G2791" s="119"/>
      <c r="H2791" s="119"/>
      <c r="I2791" s="119"/>
      <c r="J2791" s="119"/>
      <c r="K2791" s="119"/>
      <c r="L2791" s="119"/>
      <c r="M2791" s="119"/>
      <c r="N2791" s="119"/>
      <c r="O2791" s="119"/>
      <c r="P2791" s="119"/>
      <c r="Q2791" s="119"/>
      <c r="R2791" s="119"/>
      <c r="S2791" s="119"/>
      <c r="T2791" s="119"/>
      <c r="U2791" s="119"/>
      <c r="V2791" s="119"/>
      <c r="W2791" s="119"/>
      <c r="X2791" s="119"/>
    </row>
    <row r="2792" spans="1:24" x14ac:dyDescent="0.25">
      <c r="A2792" s="201"/>
      <c r="B2792" s="119"/>
      <c r="C2792" s="119"/>
      <c r="D2792" s="201"/>
      <c r="E2792" s="119"/>
      <c r="F2792" s="248"/>
      <c r="G2792" s="119"/>
      <c r="H2792" s="119"/>
      <c r="I2792" s="119"/>
      <c r="J2792" s="119"/>
      <c r="K2792" s="119"/>
      <c r="L2792" s="119"/>
      <c r="M2792" s="119"/>
      <c r="N2792" s="119"/>
      <c r="O2792" s="119"/>
      <c r="P2792" s="119"/>
      <c r="Q2792" s="119"/>
      <c r="R2792" s="119"/>
      <c r="S2792" s="119"/>
      <c r="T2792" s="119"/>
      <c r="U2792" s="119"/>
      <c r="V2792" s="119"/>
      <c r="W2792" s="119"/>
      <c r="X2792" s="119"/>
    </row>
    <row r="2793" spans="1:24" x14ac:dyDescent="0.25">
      <c r="A2793" s="201"/>
      <c r="B2793" s="119"/>
      <c r="C2793" s="119"/>
      <c r="D2793" s="201"/>
      <c r="E2793" s="119"/>
      <c r="F2793" s="248"/>
      <c r="G2793" s="119"/>
      <c r="H2793" s="119"/>
      <c r="I2793" s="119"/>
      <c r="J2793" s="119"/>
      <c r="K2793" s="119"/>
      <c r="L2793" s="119"/>
      <c r="M2793" s="119"/>
      <c r="N2793" s="119"/>
      <c r="O2793" s="119"/>
      <c r="P2793" s="119"/>
      <c r="Q2793" s="119"/>
      <c r="R2793" s="119"/>
      <c r="S2793" s="119"/>
      <c r="T2793" s="119"/>
      <c r="U2793" s="119"/>
      <c r="V2793" s="119"/>
      <c r="W2793" s="119"/>
      <c r="X2793" s="119"/>
    </row>
    <row r="2794" spans="1:24" x14ac:dyDescent="0.25">
      <c r="A2794" s="201"/>
      <c r="B2794" s="119"/>
      <c r="C2794" s="119"/>
      <c r="D2794" s="201"/>
      <c r="E2794" s="119"/>
      <c r="F2794" s="248"/>
      <c r="G2794" s="119"/>
      <c r="H2794" s="119"/>
      <c r="I2794" s="119"/>
      <c r="J2794" s="119"/>
      <c r="K2794" s="119"/>
      <c r="L2794" s="119"/>
      <c r="M2794" s="119"/>
      <c r="N2794" s="119"/>
      <c r="O2794" s="119"/>
      <c r="P2794" s="119"/>
      <c r="Q2794" s="119"/>
      <c r="R2794" s="119"/>
      <c r="S2794" s="119"/>
      <c r="T2794" s="119"/>
      <c r="U2794" s="119"/>
      <c r="V2794" s="119"/>
      <c r="W2794" s="119"/>
      <c r="X2794" s="119"/>
    </row>
    <row r="2795" spans="1:24" x14ac:dyDescent="0.25">
      <c r="A2795" s="201"/>
      <c r="B2795" s="119"/>
      <c r="C2795" s="119"/>
      <c r="D2795" s="201"/>
      <c r="E2795" s="119"/>
      <c r="F2795" s="248"/>
      <c r="G2795" s="119"/>
      <c r="H2795" s="119"/>
      <c r="I2795" s="119"/>
      <c r="J2795" s="119"/>
      <c r="K2795" s="119"/>
      <c r="L2795" s="119"/>
      <c r="M2795" s="119"/>
      <c r="N2795" s="119"/>
      <c r="O2795" s="119"/>
      <c r="P2795" s="119"/>
      <c r="Q2795" s="119"/>
      <c r="R2795" s="119"/>
      <c r="S2795" s="119"/>
      <c r="T2795" s="119"/>
      <c r="U2795" s="119"/>
      <c r="V2795" s="119"/>
      <c r="W2795" s="119"/>
      <c r="X2795" s="119"/>
    </row>
    <row r="2796" spans="1:24" x14ac:dyDescent="0.25">
      <c r="A2796" s="201"/>
      <c r="B2796" s="119"/>
      <c r="C2796" s="119"/>
      <c r="D2796" s="201"/>
      <c r="E2796" s="119"/>
      <c r="F2796" s="248"/>
      <c r="G2796" s="119"/>
      <c r="H2796" s="119"/>
      <c r="I2796" s="119"/>
      <c r="J2796" s="119"/>
      <c r="K2796" s="119"/>
      <c r="L2796" s="119"/>
      <c r="M2796" s="119"/>
      <c r="N2796" s="119"/>
      <c r="O2796" s="119"/>
      <c r="P2796" s="119"/>
      <c r="Q2796" s="119"/>
      <c r="R2796" s="119"/>
      <c r="S2796" s="119"/>
      <c r="T2796" s="119"/>
      <c r="U2796" s="119"/>
      <c r="V2796" s="119"/>
      <c r="W2796" s="119"/>
      <c r="X2796" s="119"/>
    </row>
    <row r="2797" spans="1:24" x14ac:dyDescent="0.25">
      <c r="A2797" s="201"/>
      <c r="B2797" s="119"/>
      <c r="C2797" s="119"/>
      <c r="D2797" s="201"/>
      <c r="E2797" s="119"/>
      <c r="F2797" s="248"/>
      <c r="G2797" s="119"/>
      <c r="H2797" s="119"/>
      <c r="I2797" s="119"/>
      <c r="J2797" s="119"/>
      <c r="K2797" s="119"/>
      <c r="L2797" s="119"/>
      <c r="M2797" s="119"/>
      <c r="N2797" s="119"/>
      <c r="O2797" s="119"/>
      <c r="P2797" s="119"/>
      <c r="Q2797" s="119"/>
      <c r="R2797" s="119"/>
      <c r="S2797" s="119"/>
      <c r="T2797" s="119"/>
      <c r="U2797" s="119"/>
      <c r="V2797" s="119"/>
      <c r="W2797" s="119"/>
      <c r="X2797" s="119"/>
    </row>
    <row r="2798" spans="1:24" x14ac:dyDescent="0.25">
      <c r="A2798" s="201"/>
      <c r="B2798" s="119"/>
      <c r="C2798" s="119"/>
      <c r="D2798" s="201"/>
      <c r="E2798" s="119"/>
      <c r="F2798" s="248"/>
      <c r="G2798" s="119"/>
      <c r="H2798" s="119"/>
      <c r="I2798" s="119"/>
      <c r="J2798" s="119"/>
      <c r="K2798" s="119"/>
      <c r="L2798" s="119"/>
      <c r="M2798" s="119"/>
      <c r="N2798" s="119"/>
      <c r="O2798" s="119"/>
      <c r="P2798" s="119"/>
      <c r="Q2798" s="119"/>
      <c r="R2798" s="119"/>
      <c r="S2798" s="119"/>
      <c r="T2798" s="119"/>
      <c r="U2798" s="119"/>
      <c r="V2798" s="119"/>
      <c r="W2798" s="119"/>
      <c r="X2798" s="119"/>
    </row>
    <row r="2799" spans="1:24" x14ac:dyDescent="0.25">
      <c r="A2799" s="201"/>
      <c r="B2799" s="119"/>
      <c r="C2799" s="119"/>
      <c r="D2799" s="201"/>
      <c r="E2799" s="119"/>
      <c r="F2799" s="248"/>
      <c r="G2799" s="119"/>
      <c r="H2799" s="119"/>
      <c r="I2799" s="119"/>
      <c r="J2799" s="119"/>
      <c r="K2799" s="119"/>
      <c r="L2799" s="119"/>
      <c r="M2799" s="119"/>
      <c r="N2799" s="119"/>
      <c r="O2799" s="119"/>
      <c r="P2799" s="119"/>
      <c r="Q2799" s="119"/>
      <c r="R2799" s="119"/>
      <c r="S2799" s="119"/>
      <c r="T2799" s="119"/>
      <c r="U2799" s="119"/>
      <c r="V2799" s="119"/>
      <c r="W2799" s="119"/>
      <c r="X2799" s="119"/>
    </row>
    <row r="2800" spans="1:24" x14ac:dyDescent="0.25">
      <c r="A2800" s="201"/>
      <c r="B2800" s="119"/>
      <c r="C2800" s="119"/>
      <c r="D2800" s="201"/>
      <c r="E2800" s="119"/>
      <c r="F2800" s="248"/>
      <c r="G2800" s="119"/>
      <c r="H2800" s="119"/>
      <c r="I2800" s="119"/>
      <c r="J2800" s="119"/>
      <c r="K2800" s="119"/>
      <c r="L2800" s="119"/>
      <c r="M2800" s="119"/>
      <c r="N2800" s="119"/>
      <c r="O2800" s="119"/>
      <c r="P2800" s="119"/>
      <c r="Q2800" s="119"/>
      <c r="R2800" s="119"/>
      <c r="S2800" s="119"/>
      <c r="T2800" s="119"/>
      <c r="U2800" s="119"/>
      <c r="V2800" s="119"/>
      <c r="W2800" s="119"/>
      <c r="X2800" s="119"/>
    </row>
    <row r="2801" spans="1:24" x14ac:dyDescent="0.25">
      <c r="A2801" s="201"/>
      <c r="B2801" s="119"/>
      <c r="C2801" s="119"/>
      <c r="D2801" s="201"/>
      <c r="E2801" s="119"/>
      <c r="F2801" s="248"/>
      <c r="G2801" s="119"/>
      <c r="H2801" s="119"/>
      <c r="I2801" s="119"/>
      <c r="J2801" s="119"/>
      <c r="K2801" s="119"/>
      <c r="L2801" s="119"/>
      <c r="M2801" s="119"/>
      <c r="N2801" s="119"/>
      <c r="O2801" s="119"/>
      <c r="P2801" s="119"/>
      <c r="Q2801" s="119"/>
      <c r="R2801" s="119"/>
      <c r="S2801" s="119"/>
      <c r="T2801" s="119"/>
      <c r="U2801" s="119"/>
      <c r="V2801" s="119"/>
      <c r="W2801" s="119"/>
      <c r="X2801" s="119"/>
    </row>
    <row r="2802" spans="1:24" x14ac:dyDescent="0.25">
      <c r="A2802" s="201"/>
      <c r="B2802" s="119"/>
      <c r="C2802" s="119"/>
      <c r="D2802" s="201"/>
      <c r="E2802" s="119"/>
      <c r="F2802" s="248"/>
      <c r="G2802" s="119"/>
      <c r="H2802" s="119"/>
      <c r="I2802" s="119"/>
      <c r="J2802" s="119"/>
      <c r="K2802" s="119"/>
      <c r="L2802" s="119"/>
      <c r="M2802" s="119"/>
      <c r="N2802" s="119"/>
      <c r="O2802" s="119"/>
      <c r="P2802" s="119"/>
      <c r="Q2802" s="119"/>
      <c r="R2802" s="119"/>
      <c r="S2802" s="119"/>
      <c r="T2802" s="119"/>
      <c r="U2802" s="119"/>
      <c r="V2802" s="119"/>
      <c r="W2802" s="119"/>
      <c r="X2802" s="119"/>
    </row>
    <row r="2803" spans="1:24" x14ac:dyDescent="0.25">
      <c r="A2803" s="201"/>
      <c r="B2803" s="119"/>
      <c r="C2803" s="119"/>
      <c r="D2803" s="201"/>
      <c r="E2803" s="119"/>
      <c r="F2803" s="248"/>
      <c r="G2803" s="119"/>
      <c r="H2803" s="119"/>
      <c r="I2803" s="119"/>
      <c r="J2803" s="119"/>
      <c r="K2803" s="119"/>
      <c r="L2803" s="119"/>
      <c r="M2803" s="119"/>
      <c r="N2803" s="119"/>
      <c r="O2803" s="119"/>
      <c r="P2803" s="119"/>
      <c r="Q2803" s="119"/>
      <c r="R2803" s="119"/>
      <c r="S2803" s="119"/>
      <c r="T2803" s="119"/>
      <c r="U2803" s="119"/>
      <c r="V2803" s="119"/>
      <c r="W2803" s="119"/>
      <c r="X2803" s="119"/>
    </row>
    <row r="2804" spans="1:24" x14ac:dyDescent="0.25">
      <c r="A2804" s="201"/>
      <c r="B2804" s="119"/>
      <c r="C2804" s="119"/>
      <c r="D2804" s="201"/>
      <c r="E2804" s="119"/>
      <c r="F2804" s="248"/>
      <c r="G2804" s="119"/>
      <c r="H2804" s="119"/>
      <c r="I2804" s="119"/>
      <c r="J2804" s="119"/>
      <c r="K2804" s="119"/>
      <c r="L2804" s="119"/>
      <c r="M2804" s="119"/>
      <c r="N2804" s="119"/>
      <c r="O2804" s="119"/>
      <c r="P2804" s="119"/>
      <c r="Q2804" s="119"/>
      <c r="R2804" s="119"/>
      <c r="S2804" s="119"/>
      <c r="T2804" s="119"/>
      <c r="U2804" s="119"/>
      <c r="V2804" s="119"/>
      <c r="W2804" s="119"/>
      <c r="X2804" s="119"/>
    </row>
    <row r="2805" spans="1:24" x14ac:dyDescent="0.25">
      <c r="A2805" s="201"/>
      <c r="B2805" s="119"/>
      <c r="C2805" s="119"/>
      <c r="D2805" s="201"/>
      <c r="E2805" s="119"/>
      <c r="F2805" s="248"/>
      <c r="G2805" s="119"/>
      <c r="H2805" s="119"/>
      <c r="I2805" s="119"/>
      <c r="J2805" s="119"/>
      <c r="K2805" s="119"/>
      <c r="L2805" s="119"/>
      <c r="M2805" s="119"/>
      <c r="N2805" s="119"/>
      <c r="O2805" s="119"/>
      <c r="P2805" s="119"/>
      <c r="Q2805" s="119"/>
      <c r="R2805" s="119"/>
      <c r="S2805" s="119"/>
      <c r="T2805" s="119"/>
      <c r="U2805" s="119"/>
      <c r="V2805" s="119"/>
      <c r="W2805" s="119"/>
      <c r="X2805" s="119"/>
    </row>
    <row r="2806" spans="1:24" x14ac:dyDescent="0.25">
      <c r="A2806" s="201"/>
      <c r="B2806" s="119"/>
      <c r="C2806" s="119"/>
      <c r="D2806" s="201"/>
      <c r="E2806" s="119"/>
      <c r="F2806" s="248"/>
      <c r="G2806" s="119"/>
      <c r="H2806" s="119"/>
      <c r="I2806" s="119"/>
      <c r="J2806" s="119"/>
      <c r="K2806" s="119"/>
      <c r="L2806" s="119"/>
      <c r="M2806" s="119"/>
      <c r="N2806" s="119"/>
      <c r="O2806" s="119"/>
      <c r="P2806" s="119"/>
      <c r="Q2806" s="119"/>
      <c r="R2806" s="119"/>
      <c r="S2806" s="119"/>
      <c r="T2806" s="119"/>
      <c r="U2806" s="119"/>
      <c r="V2806" s="119"/>
      <c r="W2806" s="119"/>
      <c r="X2806" s="119"/>
    </row>
    <row r="2807" spans="1:24" x14ac:dyDescent="0.25">
      <c r="A2807" s="201"/>
      <c r="B2807" s="119"/>
      <c r="C2807" s="119"/>
      <c r="D2807" s="201"/>
      <c r="E2807" s="119"/>
      <c r="F2807" s="248"/>
      <c r="G2807" s="119"/>
      <c r="H2807" s="119"/>
      <c r="I2807" s="119"/>
      <c r="J2807" s="119"/>
      <c r="K2807" s="119"/>
      <c r="L2807" s="119"/>
      <c r="M2807" s="119"/>
      <c r="N2807" s="119"/>
      <c r="O2807" s="119"/>
      <c r="P2807" s="119"/>
      <c r="Q2807" s="119"/>
      <c r="R2807" s="119"/>
      <c r="S2807" s="119"/>
      <c r="T2807" s="119"/>
      <c r="U2807" s="119"/>
      <c r="V2807" s="119"/>
      <c r="W2807" s="119"/>
      <c r="X2807" s="119"/>
    </row>
    <row r="2808" spans="1:24" x14ac:dyDescent="0.25">
      <c r="A2808" s="201"/>
      <c r="B2808" s="119"/>
      <c r="C2808" s="119"/>
      <c r="D2808" s="201"/>
      <c r="E2808" s="119"/>
      <c r="F2808" s="248"/>
      <c r="G2808" s="119"/>
      <c r="H2808" s="119"/>
      <c r="I2808" s="119"/>
      <c r="J2808" s="119"/>
      <c r="K2808" s="119"/>
      <c r="L2808" s="119"/>
      <c r="M2808" s="119"/>
      <c r="N2808" s="119"/>
      <c r="O2808" s="119"/>
      <c r="P2808" s="119"/>
      <c r="Q2808" s="119"/>
      <c r="R2808" s="119"/>
      <c r="S2808" s="119"/>
      <c r="T2808" s="119"/>
      <c r="U2808" s="119"/>
      <c r="V2808" s="119"/>
      <c r="W2808" s="119"/>
      <c r="X2808" s="119"/>
    </row>
    <row r="2809" spans="1:24" x14ac:dyDescent="0.25">
      <c r="A2809" s="201"/>
      <c r="B2809" s="119"/>
      <c r="C2809" s="119"/>
      <c r="D2809" s="201"/>
      <c r="E2809" s="119"/>
      <c r="F2809" s="248"/>
      <c r="G2809" s="119"/>
      <c r="H2809" s="119"/>
      <c r="I2809" s="119"/>
      <c r="J2809" s="119"/>
      <c r="K2809" s="119"/>
      <c r="L2809" s="119"/>
      <c r="M2809" s="119"/>
      <c r="N2809" s="119"/>
      <c r="O2809" s="119"/>
      <c r="P2809" s="119"/>
      <c r="Q2809" s="119"/>
      <c r="R2809" s="119"/>
      <c r="S2809" s="119"/>
      <c r="T2809" s="119"/>
      <c r="U2809" s="119"/>
      <c r="V2809" s="119"/>
      <c r="W2809" s="119"/>
      <c r="X2809" s="119"/>
    </row>
    <row r="2810" spans="1:24" x14ac:dyDescent="0.25">
      <c r="A2810" s="201"/>
      <c r="B2810" s="119"/>
      <c r="C2810" s="119"/>
      <c r="D2810" s="201"/>
      <c r="E2810" s="119"/>
      <c r="F2810" s="248"/>
      <c r="G2810" s="119"/>
      <c r="H2810" s="119"/>
      <c r="I2810" s="119"/>
      <c r="J2810" s="119"/>
      <c r="K2810" s="119"/>
      <c r="L2810" s="119"/>
      <c r="M2810" s="119"/>
      <c r="N2810" s="119"/>
      <c r="O2810" s="119"/>
      <c r="P2810" s="119"/>
      <c r="Q2810" s="119"/>
      <c r="R2810" s="119"/>
      <c r="S2810" s="119"/>
      <c r="T2810" s="119"/>
      <c r="U2810" s="119"/>
      <c r="V2810" s="119"/>
      <c r="W2810" s="119"/>
      <c r="X2810" s="119"/>
    </row>
    <row r="2811" spans="1:24" x14ac:dyDescent="0.25">
      <c r="A2811" s="201"/>
      <c r="B2811" s="119"/>
      <c r="C2811" s="119"/>
      <c r="D2811" s="201"/>
      <c r="E2811" s="119"/>
      <c r="F2811" s="248"/>
      <c r="G2811" s="119"/>
      <c r="H2811" s="119"/>
      <c r="I2811" s="119"/>
      <c r="J2811" s="119"/>
      <c r="K2811" s="119"/>
      <c r="L2811" s="119"/>
      <c r="M2811" s="119"/>
      <c r="N2811" s="119"/>
      <c r="O2811" s="119"/>
      <c r="P2811" s="119"/>
      <c r="Q2811" s="119"/>
      <c r="R2811" s="119"/>
      <c r="S2811" s="119"/>
      <c r="T2811" s="119"/>
      <c r="U2811" s="119"/>
      <c r="V2811" s="119"/>
      <c r="W2811" s="119"/>
      <c r="X2811" s="119"/>
    </row>
    <row r="2812" spans="1:24" x14ac:dyDescent="0.25">
      <c r="A2812" s="201"/>
      <c r="B2812" s="119"/>
      <c r="C2812" s="119"/>
      <c r="D2812" s="201"/>
      <c r="E2812" s="119"/>
      <c r="F2812" s="248"/>
      <c r="G2812" s="119"/>
      <c r="H2812" s="119"/>
      <c r="I2812" s="119"/>
      <c r="J2812" s="119"/>
      <c r="K2812" s="119"/>
      <c r="L2812" s="119"/>
      <c r="M2812" s="119"/>
      <c r="N2812" s="119"/>
      <c r="O2812" s="119"/>
      <c r="P2812" s="119"/>
      <c r="Q2812" s="119"/>
      <c r="R2812" s="119"/>
      <c r="S2812" s="119"/>
      <c r="T2812" s="119"/>
      <c r="U2812" s="119"/>
      <c r="V2812" s="119"/>
      <c r="W2812" s="119"/>
      <c r="X2812" s="119"/>
    </row>
    <row r="2813" spans="1:24" x14ac:dyDescent="0.25">
      <c r="A2813" s="201"/>
      <c r="B2813" s="119"/>
      <c r="C2813" s="119"/>
      <c r="D2813" s="201"/>
      <c r="E2813" s="119"/>
      <c r="F2813" s="248"/>
      <c r="G2813" s="119"/>
      <c r="H2813" s="119"/>
      <c r="I2813" s="119"/>
      <c r="J2813" s="119"/>
      <c r="K2813" s="119"/>
      <c r="L2813" s="119"/>
      <c r="M2813" s="119"/>
      <c r="N2813" s="119"/>
      <c r="O2813" s="119"/>
      <c r="P2813" s="119"/>
      <c r="Q2813" s="119"/>
      <c r="R2813" s="119"/>
      <c r="S2813" s="119"/>
      <c r="T2813" s="119"/>
      <c r="U2813" s="119"/>
      <c r="V2813" s="119"/>
      <c r="W2813" s="119"/>
      <c r="X2813" s="119"/>
    </row>
    <row r="2814" spans="1:24" x14ac:dyDescent="0.25">
      <c r="A2814" s="201"/>
      <c r="B2814" s="119"/>
      <c r="C2814" s="119"/>
      <c r="D2814" s="201"/>
      <c r="E2814" s="119"/>
      <c r="F2814" s="248"/>
      <c r="G2814" s="119"/>
      <c r="H2814" s="119"/>
      <c r="I2814" s="119"/>
      <c r="J2814" s="119"/>
      <c r="K2814" s="119"/>
      <c r="L2814" s="119"/>
      <c r="M2814" s="119"/>
      <c r="N2814" s="119"/>
      <c r="O2814" s="119"/>
      <c r="P2814" s="119"/>
      <c r="Q2814" s="119"/>
      <c r="R2814" s="119"/>
      <c r="S2814" s="119"/>
      <c r="T2814" s="119"/>
      <c r="U2814" s="119"/>
      <c r="V2814" s="119"/>
      <c r="W2814" s="119"/>
      <c r="X2814" s="119"/>
    </row>
    <row r="2815" spans="1:24" x14ac:dyDescent="0.25">
      <c r="A2815" s="201"/>
      <c r="B2815" s="119"/>
      <c r="C2815" s="119"/>
      <c r="D2815" s="201"/>
      <c r="E2815" s="119"/>
      <c r="F2815" s="248"/>
      <c r="G2815" s="119"/>
      <c r="H2815" s="119"/>
      <c r="I2815" s="119"/>
      <c r="J2815" s="119"/>
      <c r="K2815" s="119"/>
      <c r="L2815" s="119"/>
      <c r="M2815" s="119"/>
      <c r="N2815" s="119"/>
      <c r="O2815" s="119"/>
      <c r="P2815" s="119"/>
      <c r="Q2815" s="119"/>
      <c r="R2815" s="119"/>
      <c r="S2815" s="119"/>
      <c r="T2815" s="119"/>
      <c r="U2815" s="119"/>
      <c r="V2815" s="119"/>
      <c r="W2815" s="119"/>
      <c r="X2815" s="119"/>
    </row>
    <row r="2816" spans="1:24" x14ac:dyDescent="0.25">
      <c r="A2816" s="201"/>
      <c r="B2816" s="119"/>
      <c r="C2816" s="119"/>
      <c r="D2816" s="201"/>
      <c r="E2816" s="119"/>
      <c r="F2816" s="248"/>
      <c r="G2816" s="119"/>
      <c r="H2816" s="119"/>
      <c r="I2816" s="119"/>
      <c r="J2816" s="119"/>
      <c r="K2816" s="119"/>
      <c r="L2816" s="119"/>
      <c r="M2816" s="119"/>
      <c r="N2816" s="119"/>
      <c r="O2816" s="119"/>
      <c r="P2816" s="119"/>
      <c r="Q2816" s="119"/>
      <c r="R2816" s="119"/>
      <c r="S2816" s="119"/>
      <c r="T2816" s="119"/>
      <c r="U2816" s="119"/>
      <c r="V2816" s="119"/>
      <c r="W2816" s="119"/>
      <c r="X2816" s="119"/>
    </row>
    <row r="2817" spans="1:24" x14ac:dyDescent="0.25">
      <c r="A2817" s="201"/>
      <c r="B2817" s="119"/>
      <c r="C2817" s="119"/>
      <c r="D2817" s="201"/>
      <c r="E2817" s="119"/>
      <c r="F2817" s="248"/>
      <c r="G2817" s="119"/>
      <c r="H2817" s="119"/>
      <c r="I2817" s="119"/>
      <c r="J2817" s="119"/>
      <c r="K2817" s="119"/>
      <c r="L2817" s="119"/>
      <c r="M2817" s="119"/>
      <c r="N2817" s="119"/>
      <c r="O2817" s="119"/>
      <c r="P2817" s="119"/>
      <c r="Q2817" s="119"/>
      <c r="R2817" s="119"/>
      <c r="S2817" s="119"/>
      <c r="T2817" s="119"/>
      <c r="U2817" s="119"/>
      <c r="V2817" s="119"/>
      <c r="W2817" s="119"/>
      <c r="X2817" s="119"/>
    </row>
    <row r="2818" spans="1:24" x14ac:dyDescent="0.25">
      <c r="A2818" s="201"/>
      <c r="B2818" s="119"/>
      <c r="C2818" s="119"/>
      <c r="D2818" s="201"/>
      <c r="E2818" s="119"/>
      <c r="F2818" s="248"/>
      <c r="G2818" s="119"/>
      <c r="H2818" s="119"/>
      <c r="I2818" s="119"/>
      <c r="J2818" s="119"/>
      <c r="K2818" s="119"/>
      <c r="L2818" s="119"/>
      <c r="M2818" s="119"/>
      <c r="N2818" s="119"/>
      <c r="O2818" s="119"/>
      <c r="P2818" s="119"/>
      <c r="Q2818" s="119"/>
      <c r="R2818" s="119"/>
      <c r="S2818" s="119"/>
      <c r="T2818" s="119"/>
      <c r="U2818" s="119"/>
      <c r="V2818" s="119"/>
      <c r="W2818" s="119"/>
      <c r="X2818" s="119"/>
    </row>
    <row r="2819" spans="1:24" x14ac:dyDescent="0.25">
      <c r="A2819" s="201"/>
      <c r="B2819" s="119"/>
      <c r="C2819" s="119"/>
      <c r="D2819" s="201"/>
      <c r="E2819" s="119"/>
      <c r="F2819" s="248"/>
      <c r="G2819" s="119"/>
      <c r="H2819" s="119"/>
      <c r="I2819" s="119"/>
      <c r="J2819" s="119"/>
      <c r="K2819" s="119"/>
      <c r="L2819" s="119"/>
      <c r="M2819" s="119"/>
      <c r="N2819" s="119"/>
      <c r="O2819" s="119"/>
      <c r="P2819" s="119"/>
      <c r="Q2819" s="119"/>
      <c r="R2819" s="119"/>
      <c r="S2819" s="119"/>
      <c r="T2819" s="119"/>
      <c r="U2819" s="119"/>
      <c r="V2819" s="119"/>
      <c r="W2819" s="119"/>
      <c r="X2819" s="119"/>
    </row>
    <row r="2820" spans="1:24" x14ac:dyDescent="0.25">
      <c r="A2820" s="201"/>
      <c r="B2820" s="119"/>
      <c r="C2820" s="119"/>
      <c r="D2820" s="201"/>
      <c r="E2820" s="119"/>
      <c r="F2820" s="248"/>
      <c r="G2820" s="119"/>
      <c r="H2820" s="119"/>
      <c r="I2820" s="119"/>
      <c r="J2820" s="119"/>
      <c r="K2820" s="119"/>
      <c r="L2820" s="119"/>
      <c r="M2820" s="119"/>
      <c r="N2820" s="119"/>
      <c r="O2820" s="119"/>
      <c r="P2820" s="119"/>
      <c r="Q2820" s="119"/>
      <c r="R2820" s="119"/>
      <c r="S2820" s="119"/>
      <c r="T2820" s="119"/>
      <c r="U2820" s="119"/>
      <c r="V2820" s="119"/>
      <c r="W2820" s="119"/>
      <c r="X2820" s="119"/>
    </row>
    <row r="2821" spans="1:24" x14ac:dyDescent="0.25">
      <c r="A2821" s="201"/>
      <c r="B2821" s="119"/>
      <c r="C2821" s="119"/>
      <c r="D2821" s="201"/>
      <c r="E2821" s="119"/>
      <c r="F2821" s="248"/>
      <c r="G2821" s="119"/>
      <c r="H2821" s="119"/>
      <c r="I2821" s="119"/>
      <c r="J2821" s="119"/>
      <c r="K2821" s="119"/>
      <c r="L2821" s="119"/>
      <c r="M2821" s="119"/>
      <c r="N2821" s="119"/>
      <c r="O2821" s="119"/>
      <c r="P2821" s="119"/>
      <c r="Q2821" s="119"/>
      <c r="R2821" s="119"/>
      <c r="S2821" s="119"/>
      <c r="T2821" s="119"/>
      <c r="U2821" s="119"/>
      <c r="V2821" s="119"/>
      <c r="W2821" s="119"/>
      <c r="X2821" s="119"/>
    </row>
    <row r="2822" spans="1:24" x14ac:dyDescent="0.25">
      <c r="A2822" s="201"/>
      <c r="B2822" s="119"/>
      <c r="C2822" s="119"/>
      <c r="D2822" s="201"/>
      <c r="E2822" s="119"/>
      <c r="F2822" s="248"/>
      <c r="G2822" s="119"/>
      <c r="H2822" s="119"/>
      <c r="I2822" s="119"/>
      <c r="J2822" s="119"/>
      <c r="K2822" s="119"/>
      <c r="L2822" s="119"/>
      <c r="M2822" s="119"/>
      <c r="N2822" s="119"/>
      <c r="O2822" s="119"/>
      <c r="P2822" s="119"/>
      <c r="Q2822" s="119"/>
      <c r="R2822" s="119"/>
      <c r="S2822" s="119"/>
      <c r="T2822" s="119"/>
      <c r="U2822" s="119"/>
      <c r="V2822" s="119"/>
      <c r="W2822" s="119"/>
      <c r="X2822" s="119"/>
    </row>
    <row r="2823" spans="1:24" x14ac:dyDescent="0.25">
      <c r="A2823" s="201"/>
      <c r="B2823" s="119"/>
      <c r="C2823" s="119"/>
      <c r="D2823" s="201"/>
      <c r="E2823" s="119"/>
      <c r="F2823" s="248"/>
      <c r="G2823" s="119"/>
      <c r="H2823" s="119"/>
      <c r="I2823" s="119"/>
      <c r="J2823" s="119"/>
      <c r="K2823" s="119"/>
      <c r="L2823" s="119"/>
      <c r="M2823" s="119"/>
      <c r="N2823" s="119"/>
      <c r="O2823" s="119"/>
      <c r="P2823" s="119"/>
      <c r="Q2823" s="119"/>
      <c r="R2823" s="119"/>
      <c r="S2823" s="119"/>
      <c r="T2823" s="119"/>
      <c r="U2823" s="119"/>
      <c r="V2823" s="119"/>
      <c r="W2823" s="119"/>
      <c r="X2823" s="119"/>
    </row>
    <row r="2824" spans="1:24" x14ac:dyDescent="0.25">
      <c r="A2824" s="201"/>
      <c r="B2824" s="119"/>
      <c r="C2824" s="119"/>
      <c r="D2824" s="201"/>
      <c r="E2824" s="119"/>
      <c r="F2824" s="248"/>
      <c r="G2824" s="119"/>
      <c r="H2824" s="119"/>
      <c r="I2824" s="119"/>
      <c r="J2824" s="119"/>
      <c r="K2824" s="119"/>
      <c r="L2824" s="119"/>
      <c r="M2824" s="119"/>
      <c r="N2824" s="119"/>
      <c r="O2824" s="119"/>
      <c r="P2824" s="119"/>
      <c r="Q2824" s="119"/>
      <c r="R2824" s="119"/>
      <c r="S2824" s="119"/>
      <c r="T2824" s="119"/>
      <c r="U2824" s="119"/>
      <c r="V2824" s="119"/>
      <c r="W2824" s="119"/>
      <c r="X2824" s="119"/>
    </row>
    <row r="2825" spans="1:24" x14ac:dyDescent="0.25">
      <c r="A2825" s="201"/>
      <c r="B2825" s="119"/>
      <c r="C2825" s="119"/>
      <c r="D2825" s="201"/>
      <c r="E2825" s="119"/>
      <c r="F2825" s="248"/>
      <c r="G2825" s="119"/>
      <c r="H2825" s="119"/>
      <c r="I2825" s="119"/>
      <c r="J2825" s="119"/>
      <c r="K2825" s="119"/>
      <c r="L2825" s="119"/>
      <c r="M2825" s="119"/>
      <c r="N2825" s="119"/>
      <c r="O2825" s="119"/>
      <c r="P2825" s="119"/>
      <c r="Q2825" s="119"/>
      <c r="R2825" s="119"/>
      <c r="S2825" s="119"/>
      <c r="T2825" s="119"/>
      <c r="U2825" s="119"/>
      <c r="V2825" s="119"/>
      <c r="W2825" s="119"/>
      <c r="X2825" s="119"/>
    </row>
    <row r="2826" spans="1:24" x14ac:dyDescent="0.25">
      <c r="A2826" s="201"/>
      <c r="B2826" s="119"/>
      <c r="C2826" s="119"/>
      <c r="D2826" s="201"/>
      <c r="E2826" s="119"/>
      <c r="F2826" s="248"/>
      <c r="G2826" s="119"/>
      <c r="H2826" s="119"/>
      <c r="I2826" s="119"/>
      <c r="J2826" s="119"/>
      <c r="K2826" s="119"/>
      <c r="L2826" s="119"/>
      <c r="M2826" s="119"/>
      <c r="N2826" s="119"/>
      <c r="O2826" s="119"/>
      <c r="P2826" s="119"/>
      <c r="Q2826" s="119"/>
      <c r="R2826" s="119"/>
      <c r="S2826" s="119"/>
      <c r="T2826" s="119"/>
      <c r="U2826" s="119"/>
      <c r="V2826" s="119"/>
      <c r="W2826" s="119"/>
      <c r="X2826" s="119"/>
    </row>
    <row r="2827" spans="1:24" x14ac:dyDescent="0.25">
      <c r="A2827" s="201"/>
      <c r="B2827" s="119"/>
      <c r="C2827" s="119"/>
      <c r="D2827" s="201"/>
      <c r="E2827" s="119"/>
      <c r="F2827" s="248"/>
      <c r="G2827" s="119"/>
      <c r="H2827" s="119"/>
      <c r="I2827" s="119"/>
      <c r="J2827" s="119"/>
      <c r="K2827" s="119"/>
      <c r="L2827" s="119"/>
      <c r="M2827" s="119"/>
      <c r="N2827" s="119"/>
      <c r="O2827" s="119"/>
      <c r="P2827" s="119"/>
      <c r="Q2827" s="119"/>
      <c r="R2827" s="119"/>
      <c r="S2827" s="119"/>
      <c r="T2827" s="119"/>
      <c r="U2827" s="119"/>
      <c r="V2827" s="119"/>
      <c r="W2827" s="119"/>
      <c r="X2827" s="119"/>
    </row>
    <row r="2828" spans="1:24" x14ac:dyDescent="0.25">
      <c r="A2828" s="201"/>
      <c r="B2828" s="119"/>
      <c r="C2828" s="119"/>
      <c r="D2828" s="201"/>
      <c r="E2828" s="119"/>
      <c r="F2828" s="248"/>
      <c r="G2828" s="119"/>
      <c r="H2828" s="119"/>
      <c r="I2828" s="119"/>
      <c r="J2828" s="119"/>
      <c r="K2828" s="119"/>
      <c r="L2828" s="119"/>
      <c r="M2828" s="119"/>
      <c r="N2828" s="119"/>
      <c r="O2828" s="119"/>
      <c r="P2828" s="119"/>
      <c r="Q2828" s="119"/>
      <c r="R2828" s="119"/>
      <c r="S2828" s="119"/>
      <c r="T2828" s="119"/>
      <c r="U2828" s="119"/>
      <c r="V2828" s="119"/>
      <c r="W2828" s="119"/>
      <c r="X2828" s="119"/>
    </row>
    <row r="2829" spans="1:24" x14ac:dyDescent="0.25">
      <c r="A2829" s="201"/>
      <c r="B2829" s="119"/>
      <c r="C2829" s="119"/>
      <c r="D2829" s="201"/>
      <c r="E2829" s="119"/>
      <c r="F2829" s="248"/>
      <c r="G2829" s="119"/>
      <c r="H2829" s="119"/>
      <c r="I2829" s="119"/>
      <c r="J2829" s="119"/>
      <c r="K2829" s="119"/>
      <c r="L2829" s="119"/>
      <c r="M2829" s="119"/>
      <c r="N2829" s="119"/>
      <c r="O2829" s="119"/>
      <c r="P2829" s="119"/>
      <c r="Q2829" s="119"/>
      <c r="R2829" s="119"/>
      <c r="S2829" s="119"/>
      <c r="T2829" s="119"/>
      <c r="U2829" s="119"/>
      <c r="V2829" s="119"/>
      <c r="W2829" s="119"/>
      <c r="X2829" s="119"/>
    </row>
    <row r="2830" spans="1:24" x14ac:dyDescent="0.25">
      <c r="A2830" s="201"/>
      <c r="B2830" s="119"/>
      <c r="C2830" s="119"/>
      <c r="D2830" s="201"/>
      <c r="E2830" s="119"/>
      <c r="F2830" s="248"/>
      <c r="G2830" s="119"/>
      <c r="H2830" s="119"/>
      <c r="I2830" s="119"/>
      <c r="J2830" s="119"/>
      <c r="K2830" s="119"/>
      <c r="L2830" s="119"/>
      <c r="M2830" s="119"/>
      <c r="N2830" s="119"/>
      <c r="O2830" s="119"/>
      <c r="P2830" s="119"/>
      <c r="Q2830" s="119"/>
      <c r="R2830" s="119"/>
      <c r="S2830" s="119"/>
      <c r="T2830" s="119"/>
      <c r="U2830" s="119"/>
      <c r="V2830" s="119"/>
      <c r="W2830" s="119"/>
      <c r="X2830" s="119"/>
    </row>
    <row r="2831" spans="1:24" x14ac:dyDescent="0.25">
      <c r="A2831" s="201"/>
      <c r="B2831" s="119"/>
      <c r="C2831" s="119"/>
      <c r="D2831" s="201"/>
      <c r="E2831" s="119"/>
      <c r="F2831" s="248"/>
      <c r="G2831" s="119"/>
      <c r="H2831" s="119"/>
      <c r="I2831" s="119"/>
      <c r="J2831" s="119"/>
      <c r="K2831" s="119"/>
      <c r="L2831" s="119"/>
      <c r="M2831" s="119"/>
      <c r="N2831" s="119"/>
      <c r="O2831" s="119"/>
      <c r="P2831" s="119"/>
      <c r="Q2831" s="119"/>
      <c r="R2831" s="119"/>
      <c r="S2831" s="119"/>
      <c r="T2831" s="119"/>
      <c r="U2831" s="119"/>
      <c r="V2831" s="119"/>
      <c r="W2831" s="119"/>
      <c r="X2831" s="119"/>
    </row>
    <row r="2832" spans="1:24" x14ac:dyDescent="0.25">
      <c r="A2832" s="201"/>
      <c r="B2832" s="119"/>
      <c r="C2832" s="119"/>
      <c r="D2832" s="201"/>
      <c r="E2832" s="119"/>
      <c r="F2832" s="248"/>
      <c r="G2832" s="119"/>
      <c r="H2832" s="119"/>
      <c r="I2832" s="119"/>
      <c r="J2832" s="119"/>
      <c r="K2832" s="119"/>
      <c r="L2832" s="119"/>
      <c r="M2832" s="119"/>
      <c r="N2832" s="119"/>
      <c r="O2832" s="119"/>
      <c r="P2832" s="119"/>
      <c r="Q2832" s="119"/>
      <c r="R2832" s="119"/>
      <c r="S2832" s="119"/>
      <c r="T2832" s="119"/>
      <c r="U2832" s="119"/>
      <c r="V2832" s="119"/>
      <c r="W2832" s="119"/>
      <c r="X2832" s="119"/>
    </row>
    <row r="2833" spans="1:24" x14ac:dyDescent="0.25">
      <c r="A2833" s="201"/>
      <c r="B2833" s="119"/>
      <c r="C2833" s="119"/>
      <c r="D2833" s="201"/>
      <c r="E2833" s="119"/>
      <c r="F2833" s="248"/>
      <c r="G2833" s="119"/>
      <c r="H2833" s="119"/>
      <c r="I2833" s="119"/>
      <c r="J2833" s="119"/>
      <c r="K2833" s="119"/>
      <c r="L2833" s="119"/>
      <c r="M2833" s="119"/>
      <c r="N2833" s="119"/>
      <c r="O2833" s="119"/>
      <c r="P2833" s="119"/>
      <c r="Q2833" s="119"/>
      <c r="R2833" s="119"/>
      <c r="S2833" s="119"/>
      <c r="T2833" s="119"/>
      <c r="U2833" s="119"/>
      <c r="V2833" s="119"/>
      <c r="W2833" s="119"/>
      <c r="X2833" s="119"/>
    </row>
    <row r="2834" spans="1:24" x14ac:dyDescent="0.25">
      <c r="A2834" s="201"/>
      <c r="B2834" s="119"/>
      <c r="C2834" s="119"/>
      <c r="D2834" s="201"/>
      <c r="E2834" s="119"/>
      <c r="F2834" s="248"/>
      <c r="G2834" s="119"/>
      <c r="H2834" s="119"/>
      <c r="I2834" s="119"/>
      <c r="J2834" s="119"/>
      <c r="K2834" s="119"/>
      <c r="L2834" s="119"/>
      <c r="M2834" s="119"/>
      <c r="N2834" s="119"/>
      <c r="O2834" s="119"/>
      <c r="P2834" s="119"/>
      <c r="Q2834" s="119"/>
      <c r="R2834" s="119"/>
      <c r="S2834" s="119"/>
      <c r="T2834" s="119"/>
      <c r="U2834" s="119"/>
      <c r="V2834" s="119"/>
      <c r="W2834" s="119"/>
      <c r="X2834" s="119"/>
    </row>
    <row r="2835" spans="1:24" x14ac:dyDescent="0.25">
      <c r="A2835" s="201"/>
      <c r="B2835" s="119"/>
      <c r="C2835" s="119"/>
      <c r="D2835" s="201"/>
      <c r="E2835" s="119"/>
      <c r="F2835" s="248"/>
      <c r="G2835" s="119"/>
      <c r="H2835" s="119"/>
      <c r="I2835" s="119"/>
      <c r="J2835" s="119"/>
      <c r="K2835" s="119"/>
      <c r="L2835" s="119"/>
      <c r="M2835" s="119"/>
      <c r="N2835" s="119"/>
      <c r="O2835" s="119"/>
      <c r="P2835" s="119"/>
      <c r="Q2835" s="119"/>
      <c r="R2835" s="119"/>
      <c r="S2835" s="119"/>
      <c r="T2835" s="119"/>
      <c r="U2835" s="119"/>
      <c r="V2835" s="119"/>
      <c r="W2835" s="119"/>
      <c r="X2835" s="119"/>
    </row>
    <row r="2836" spans="1:24" x14ac:dyDescent="0.25">
      <c r="A2836" s="201"/>
      <c r="B2836" s="119"/>
      <c r="C2836" s="119"/>
      <c r="D2836" s="201"/>
      <c r="E2836" s="119"/>
      <c r="F2836" s="248"/>
      <c r="G2836" s="119"/>
      <c r="H2836" s="119"/>
      <c r="I2836" s="119"/>
      <c r="J2836" s="119"/>
      <c r="K2836" s="119"/>
      <c r="L2836" s="119"/>
      <c r="M2836" s="119"/>
      <c r="N2836" s="119"/>
      <c r="O2836" s="119"/>
      <c r="P2836" s="119"/>
      <c r="Q2836" s="119"/>
      <c r="R2836" s="119"/>
      <c r="S2836" s="119"/>
      <c r="T2836" s="119"/>
      <c r="U2836" s="119"/>
      <c r="V2836" s="119"/>
      <c r="W2836" s="119"/>
      <c r="X2836" s="119"/>
    </row>
    <row r="2837" spans="1:24" x14ac:dyDescent="0.25">
      <c r="A2837" s="201"/>
      <c r="B2837" s="119"/>
      <c r="C2837" s="119"/>
      <c r="D2837" s="201"/>
      <c r="E2837" s="119"/>
      <c r="F2837" s="248"/>
      <c r="G2837" s="119"/>
      <c r="H2837" s="119"/>
      <c r="I2837" s="119"/>
      <c r="J2837" s="119"/>
      <c r="K2837" s="119"/>
      <c r="L2837" s="119"/>
      <c r="M2837" s="119"/>
      <c r="N2837" s="119"/>
      <c r="O2837" s="119"/>
      <c r="P2837" s="119"/>
      <c r="Q2837" s="119"/>
      <c r="R2837" s="119"/>
      <c r="S2837" s="119"/>
      <c r="T2837" s="119"/>
      <c r="U2837" s="119"/>
      <c r="V2837" s="119"/>
      <c r="W2837" s="119"/>
      <c r="X2837" s="119"/>
    </row>
    <row r="2838" spans="1:24" x14ac:dyDescent="0.25">
      <c r="A2838" s="201"/>
      <c r="B2838" s="119"/>
      <c r="C2838" s="119"/>
      <c r="D2838" s="201"/>
      <c r="E2838" s="119"/>
      <c r="F2838" s="248"/>
      <c r="G2838" s="119"/>
      <c r="H2838" s="119"/>
      <c r="I2838" s="119"/>
      <c r="J2838" s="119"/>
      <c r="K2838" s="119"/>
      <c r="L2838" s="119"/>
      <c r="M2838" s="119"/>
      <c r="N2838" s="119"/>
      <c r="O2838" s="119"/>
      <c r="P2838" s="119"/>
      <c r="Q2838" s="119"/>
      <c r="R2838" s="119"/>
      <c r="S2838" s="119"/>
      <c r="T2838" s="119"/>
      <c r="U2838" s="119"/>
      <c r="V2838" s="119"/>
      <c r="W2838" s="119"/>
      <c r="X2838" s="119"/>
    </row>
    <row r="2839" spans="1:24" x14ac:dyDescent="0.25">
      <c r="A2839" s="201"/>
      <c r="B2839" s="119"/>
      <c r="C2839" s="119"/>
      <c r="D2839" s="201"/>
      <c r="E2839" s="119"/>
      <c r="F2839" s="248"/>
      <c r="G2839" s="119"/>
      <c r="H2839" s="119"/>
      <c r="I2839" s="119"/>
      <c r="J2839" s="119"/>
      <c r="K2839" s="119"/>
      <c r="L2839" s="119"/>
      <c r="M2839" s="119"/>
      <c r="N2839" s="119"/>
      <c r="O2839" s="119"/>
      <c r="P2839" s="119"/>
      <c r="Q2839" s="119"/>
      <c r="R2839" s="119"/>
      <c r="S2839" s="119"/>
      <c r="T2839" s="119"/>
      <c r="U2839" s="119"/>
      <c r="V2839" s="119"/>
      <c r="W2839" s="119"/>
      <c r="X2839" s="119"/>
    </row>
    <row r="2840" spans="1:24" x14ac:dyDescent="0.25">
      <c r="A2840" s="201"/>
      <c r="B2840" s="119"/>
      <c r="C2840" s="119"/>
      <c r="D2840" s="201"/>
      <c r="E2840" s="119"/>
      <c r="F2840" s="248"/>
      <c r="G2840" s="119"/>
      <c r="H2840" s="119"/>
      <c r="I2840" s="119"/>
      <c r="J2840" s="119"/>
      <c r="K2840" s="119"/>
      <c r="L2840" s="119"/>
      <c r="M2840" s="119"/>
      <c r="N2840" s="119"/>
      <c r="O2840" s="119"/>
      <c r="P2840" s="119"/>
      <c r="Q2840" s="119"/>
      <c r="R2840" s="119"/>
      <c r="S2840" s="119"/>
      <c r="T2840" s="119"/>
      <c r="U2840" s="119"/>
      <c r="V2840" s="119"/>
      <c r="W2840" s="119"/>
      <c r="X2840" s="119"/>
    </row>
    <row r="2841" spans="1:24" x14ac:dyDescent="0.25">
      <c r="A2841" s="201"/>
      <c r="B2841" s="119"/>
      <c r="C2841" s="119"/>
      <c r="D2841" s="201"/>
      <c r="E2841" s="119"/>
      <c r="F2841" s="248"/>
      <c r="G2841" s="119"/>
      <c r="H2841" s="119"/>
      <c r="I2841" s="119"/>
      <c r="J2841" s="119"/>
      <c r="K2841" s="119"/>
      <c r="L2841" s="119"/>
      <c r="M2841" s="119"/>
      <c r="N2841" s="119"/>
      <c r="O2841" s="119"/>
      <c r="P2841" s="119"/>
      <c r="Q2841" s="119"/>
      <c r="R2841" s="119"/>
      <c r="S2841" s="119"/>
      <c r="T2841" s="119"/>
      <c r="U2841" s="119"/>
      <c r="V2841" s="119"/>
      <c r="W2841" s="119"/>
      <c r="X2841" s="119"/>
    </row>
    <row r="2842" spans="1:24" x14ac:dyDescent="0.25">
      <c r="A2842" s="201"/>
      <c r="B2842" s="119"/>
      <c r="C2842" s="119"/>
      <c r="D2842" s="201"/>
      <c r="E2842" s="119"/>
      <c r="F2842" s="248"/>
      <c r="G2842" s="119"/>
      <c r="H2842" s="119"/>
      <c r="I2842" s="119"/>
      <c r="J2842" s="119"/>
      <c r="K2842" s="119"/>
      <c r="L2842" s="119"/>
      <c r="M2842" s="119"/>
      <c r="N2842" s="119"/>
      <c r="O2842" s="119"/>
      <c r="P2842" s="119"/>
      <c r="Q2842" s="119"/>
      <c r="R2842" s="119"/>
      <c r="S2842" s="119"/>
      <c r="T2842" s="119"/>
      <c r="U2842" s="119"/>
      <c r="V2842" s="119"/>
      <c r="W2842" s="119"/>
      <c r="X2842" s="119"/>
    </row>
    <row r="2843" spans="1:24" x14ac:dyDescent="0.25">
      <c r="A2843" s="201"/>
      <c r="B2843" s="119"/>
      <c r="C2843" s="119"/>
      <c r="D2843" s="201"/>
      <c r="E2843" s="119"/>
      <c r="F2843" s="248"/>
      <c r="G2843" s="119"/>
      <c r="H2843" s="119"/>
      <c r="I2843" s="119"/>
      <c r="J2843" s="119"/>
      <c r="K2843" s="119"/>
      <c r="L2843" s="119"/>
      <c r="M2843" s="119"/>
      <c r="N2843" s="119"/>
      <c r="O2843" s="119"/>
      <c r="P2843" s="119"/>
      <c r="Q2843" s="119"/>
      <c r="R2843" s="119"/>
      <c r="S2843" s="119"/>
      <c r="T2843" s="119"/>
      <c r="U2843" s="119"/>
      <c r="V2843" s="119"/>
      <c r="W2843" s="119"/>
      <c r="X2843" s="119"/>
    </row>
    <row r="2844" spans="1:24" x14ac:dyDescent="0.25">
      <c r="A2844" s="201"/>
      <c r="B2844" s="119"/>
      <c r="C2844" s="119"/>
      <c r="D2844" s="201"/>
      <c r="E2844" s="119"/>
      <c r="F2844" s="248"/>
      <c r="G2844" s="119"/>
      <c r="H2844" s="119"/>
      <c r="I2844" s="119"/>
      <c r="J2844" s="119"/>
      <c r="K2844" s="119"/>
      <c r="L2844" s="119"/>
      <c r="M2844" s="119"/>
      <c r="N2844" s="119"/>
      <c r="O2844" s="119"/>
      <c r="P2844" s="119"/>
      <c r="Q2844" s="119"/>
      <c r="R2844" s="119"/>
      <c r="S2844" s="119"/>
      <c r="T2844" s="119"/>
      <c r="U2844" s="119"/>
      <c r="V2844" s="119"/>
      <c r="W2844" s="119"/>
      <c r="X2844" s="119"/>
    </row>
    <row r="2845" spans="1:24" x14ac:dyDescent="0.25">
      <c r="A2845" s="201"/>
      <c r="B2845" s="119"/>
      <c r="C2845" s="119"/>
      <c r="D2845" s="201"/>
      <c r="E2845" s="119"/>
      <c r="F2845" s="248"/>
      <c r="G2845" s="119"/>
      <c r="H2845" s="119"/>
      <c r="I2845" s="119"/>
      <c r="J2845" s="119"/>
      <c r="K2845" s="119"/>
      <c r="L2845" s="119"/>
      <c r="M2845" s="119"/>
      <c r="N2845" s="119"/>
      <c r="O2845" s="119"/>
      <c r="P2845" s="119"/>
      <c r="Q2845" s="119"/>
      <c r="R2845" s="119"/>
      <c r="S2845" s="119"/>
      <c r="T2845" s="119"/>
      <c r="U2845" s="119"/>
      <c r="V2845" s="119"/>
      <c r="W2845" s="119"/>
      <c r="X2845" s="119"/>
    </row>
    <row r="2846" spans="1:24" x14ac:dyDescent="0.25">
      <c r="A2846" s="201"/>
      <c r="B2846" s="119"/>
      <c r="C2846" s="119"/>
      <c r="D2846" s="201"/>
      <c r="E2846" s="119"/>
      <c r="F2846" s="248"/>
      <c r="G2846" s="119"/>
      <c r="H2846" s="119"/>
      <c r="I2846" s="119"/>
      <c r="J2846" s="119"/>
      <c r="K2846" s="119"/>
      <c r="L2846" s="119"/>
      <c r="M2846" s="119"/>
      <c r="N2846" s="119"/>
      <c r="O2846" s="119"/>
      <c r="P2846" s="119"/>
      <c r="Q2846" s="119"/>
      <c r="R2846" s="119"/>
      <c r="S2846" s="119"/>
      <c r="T2846" s="119"/>
      <c r="U2846" s="119"/>
      <c r="V2846" s="119"/>
      <c r="W2846" s="119"/>
      <c r="X2846" s="119"/>
    </row>
    <row r="2847" spans="1:24" x14ac:dyDescent="0.25">
      <c r="A2847" s="201"/>
      <c r="B2847" s="119"/>
      <c r="C2847" s="119"/>
      <c r="D2847" s="201"/>
      <c r="E2847" s="119"/>
      <c r="F2847" s="248"/>
      <c r="G2847" s="119"/>
      <c r="H2847" s="119"/>
      <c r="I2847" s="119"/>
      <c r="J2847" s="119"/>
      <c r="K2847" s="119"/>
      <c r="L2847" s="119"/>
      <c r="M2847" s="119"/>
      <c r="N2847" s="119"/>
      <c r="O2847" s="119"/>
      <c r="P2847" s="119"/>
      <c r="Q2847" s="119"/>
      <c r="R2847" s="119"/>
      <c r="S2847" s="119"/>
      <c r="T2847" s="119"/>
      <c r="U2847" s="119"/>
      <c r="V2847" s="119"/>
      <c r="W2847" s="119"/>
      <c r="X2847" s="119"/>
    </row>
    <row r="2848" spans="1:24" x14ac:dyDescent="0.25">
      <c r="A2848" s="201"/>
      <c r="B2848" s="119"/>
      <c r="C2848" s="119"/>
      <c r="D2848" s="201"/>
      <c r="E2848" s="119"/>
      <c r="F2848" s="248"/>
      <c r="G2848" s="119"/>
      <c r="H2848" s="119"/>
      <c r="I2848" s="119"/>
      <c r="J2848" s="119"/>
      <c r="K2848" s="119"/>
      <c r="L2848" s="119"/>
      <c r="M2848" s="119"/>
      <c r="N2848" s="119"/>
      <c r="O2848" s="119"/>
      <c r="P2848" s="119"/>
      <c r="Q2848" s="119"/>
      <c r="R2848" s="119"/>
      <c r="S2848" s="119"/>
      <c r="T2848" s="119"/>
      <c r="U2848" s="119"/>
      <c r="V2848" s="119"/>
      <c r="W2848" s="119"/>
      <c r="X2848" s="119"/>
    </row>
    <row r="2849" spans="1:24" x14ac:dyDescent="0.25">
      <c r="A2849" s="201"/>
      <c r="B2849" s="119"/>
      <c r="C2849" s="119"/>
      <c r="D2849" s="201"/>
      <c r="E2849" s="119"/>
      <c r="F2849" s="248"/>
      <c r="G2849" s="119"/>
      <c r="H2849" s="119"/>
      <c r="I2849" s="119"/>
      <c r="J2849" s="119"/>
      <c r="K2849" s="119"/>
      <c r="L2849" s="119"/>
      <c r="M2849" s="119"/>
      <c r="N2849" s="119"/>
      <c r="O2849" s="119"/>
      <c r="P2849" s="119"/>
      <c r="Q2849" s="119"/>
      <c r="R2849" s="119"/>
      <c r="S2849" s="119"/>
      <c r="T2849" s="119"/>
      <c r="U2849" s="119"/>
      <c r="V2849" s="119"/>
      <c r="W2849" s="119"/>
      <c r="X2849" s="119"/>
    </row>
    <row r="2850" spans="1:24" x14ac:dyDescent="0.25">
      <c r="A2850" s="201"/>
      <c r="B2850" s="119"/>
      <c r="C2850" s="119"/>
      <c r="D2850" s="201"/>
      <c r="E2850" s="119"/>
      <c r="F2850" s="248"/>
      <c r="G2850" s="119"/>
      <c r="H2850" s="119"/>
      <c r="I2850" s="119"/>
      <c r="J2850" s="119"/>
      <c r="K2850" s="119"/>
      <c r="L2850" s="119"/>
      <c r="M2850" s="119"/>
      <c r="N2850" s="119"/>
      <c r="O2850" s="119"/>
      <c r="P2850" s="119"/>
      <c r="Q2850" s="119"/>
      <c r="R2850" s="119"/>
      <c r="S2850" s="119"/>
      <c r="T2850" s="119"/>
      <c r="U2850" s="119"/>
      <c r="V2850" s="119"/>
      <c r="W2850" s="119"/>
      <c r="X2850" s="119"/>
    </row>
    <row r="2851" spans="1:24" x14ac:dyDescent="0.25">
      <c r="A2851" s="201"/>
      <c r="B2851" s="119"/>
      <c r="C2851" s="119"/>
      <c r="D2851" s="201"/>
      <c r="E2851" s="119"/>
      <c r="F2851" s="248"/>
      <c r="G2851" s="119"/>
      <c r="H2851" s="119"/>
      <c r="I2851" s="119"/>
      <c r="J2851" s="119"/>
      <c r="K2851" s="119"/>
      <c r="L2851" s="119"/>
      <c r="M2851" s="119"/>
      <c r="N2851" s="119"/>
      <c r="O2851" s="119"/>
      <c r="P2851" s="119"/>
      <c r="Q2851" s="119"/>
      <c r="R2851" s="119"/>
      <c r="S2851" s="119"/>
      <c r="T2851" s="119"/>
      <c r="U2851" s="119"/>
      <c r="V2851" s="119"/>
      <c r="W2851" s="119"/>
      <c r="X2851" s="119"/>
    </row>
    <row r="2852" spans="1:24" x14ac:dyDescent="0.25">
      <c r="A2852" s="201"/>
      <c r="B2852" s="119"/>
      <c r="C2852" s="119"/>
      <c r="D2852" s="201"/>
      <c r="E2852" s="119"/>
      <c r="F2852" s="248"/>
      <c r="G2852" s="119"/>
      <c r="H2852" s="119"/>
      <c r="I2852" s="119"/>
      <c r="J2852" s="119"/>
      <c r="K2852" s="119"/>
      <c r="L2852" s="119"/>
      <c r="M2852" s="119"/>
      <c r="N2852" s="119"/>
      <c r="O2852" s="119"/>
      <c r="P2852" s="119"/>
      <c r="Q2852" s="119"/>
      <c r="R2852" s="119"/>
      <c r="S2852" s="119"/>
      <c r="T2852" s="119"/>
      <c r="U2852" s="119"/>
      <c r="V2852" s="119"/>
      <c r="W2852" s="119"/>
      <c r="X2852" s="119"/>
    </row>
    <row r="2853" spans="1:24" x14ac:dyDescent="0.25">
      <c r="A2853" s="201"/>
      <c r="B2853" s="119"/>
      <c r="C2853" s="119"/>
      <c r="D2853" s="201"/>
      <c r="E2853" s="119"/>
      <c r="F2853" s="248"/>
      <c r="G2853" s="119"/>
      <c r="H2853" s="119"/>
      <c r="I2853" s="119"/>
      <c r="J2853" s="119"/>
      <c r="K2853" s="119"/>
      <c r="L2853" s="119"/>
      <c r="M2853" s="119"/>
      <c r="N2853" s="119"/>
      <c r="O2853" s="119"/>
      <c r="P2853" s="119"/>
      <c r="Q2853" s="119"/>
      <c r="R2853" s="119"/>
      <c r="S2853" s="119"/>
      <c r="T2853" s="119"/>
      <c r="U2853" s="119"/>
      <c r="V2853" s="119"/>
      <c r="W2853" s="119"/>
      <c r="X2853" s="119"/>
    </row>
    <row r="2854" spans="1:24" x14ac:dyDescent="0.25">
      <c r="A2854" s="201"/>
      <c r="B2854" s="119"/>
      <c r="C2854" s="119"/>
      <c r="D2854" s="201"/>
      <c r="E2854" s="119"/>
      <c r="F2854" s="248"/>
      <c r="G2854" s="119"/>
      <c r="H2854" s="119"/>
      <c r="I2854" s="119"/>
      <c r="J2854" s="119"/>
      <c r="K2854" s="119"/>
      <c r="L2854" s="119"/>
      <c r="M2854" s="119"/>
      <c r="N2854" s="119"/>
      <c r="O2854" s="119"/>
      <c r="P2854" s="119"/>
      <c r="Q2854" s="119"/>
      <c r="R2854" s="119"/>
      <c r="S2854" s="119"/>
      <c r="T2854" s="119"/>
      <c r="U2854" s="119"/>
      <c r="V2854" s="119"/>
      <c r="W2854" s="119"/>
      <c r="X2854" s="119"/>
    </row>
    <row r="2855" spans="1:24" x14ac:dyDescent="0.25">
      <c r="A2855" s="201"/>
      <c r="B2855" s="119"/>
      <c r="C2855" s="119"/>
      <c r="D2855" s="201"/>
      <c r="E2855" s="119"/>
      <c r="F2855" s="248"/>
      <c r="G2855" s="119"/>
      <c r="H2855" s="119"/>
      <c r="I2855" s="119"/>
      <c r="J2855" s="119"/>
      <c r="K2855" s="119"/>
      <c r="L2855" s="119"/>
      <c r="M2855" s="119"/>
      <c r="N2855" s="119"/>
      <c r="O2855" s="119"/>
      <c r="P2855" s="119"/>
      <c r="Q2855" s="119"/>
      <c r="R2855" s="119"/>
      <c r="S2855" s="119"/>
      <c r="T2855" s="119"/>
      <c r="U2855" s="119"/>
      <c r="V2855" s="119"/>
      <c r="W2855" s="119"/>
      <c r="X2855" s="119"/>
    </row>
    <row r="2856" spans="1:24" x14ac:dyDescent="0.25">
      <c r="A2856" s="201"/>
      <c r="B2856" s="119"/>
      <c r="C2856" s="119"/>
      <c r="D2856" s="201"/>
      <c r="E2856" s="119"/>
      <c r="F2856" s="248"/>
      <c r="G2856" s="119"/>
      <c r="H2856" s="119"/>
      <c r="I2856" s="119"/>
      <c r="J2856" s="119"/>
      <c r="K2856" s="119"/>
      <c r="L2856" s="119"/>
      <c r="M2856" s="119"/>
      <c r="N2856" s="119"/>
      <c r="O2856" s="119"/>
      <c r="P2856" s="119"/>
      <c r="Q2856" s="119"/>
      <c r="R2856" s="119"/>
      <c r="S2856" s="119"/>
      <c r="T2856" s="119"/>
      <c r="U2856" s="119"/>
      <c r="V2856" s="119"/>
      <c r="W2856" s="119"/>
      <c r="X2856" s="119"/>
    </row>
    <row r="2857" spans="1:24" x14ac:dyDescent="0.25">
      <c r="A2857" s="201"/>
      <c r="B2857" s="119"/>
      <c r="C2857" s="119"/>
      <c r="D2857" s="201"/>
      <c r="E2857" s="119"/>
      <c r="F2857" s="248"/>
      <c r="G2857" s="119"/>
      <c r="H2857" s="119"/>
      <c r="I2857" s="119"/>
      <c r="J2857" s="119"/>
      <c r="K2857" s="119"/>
      <c r="L2857" s="119"/>
      <c r="M2857" s="119"/>
      <c r="N2857" s="119"/>
      <c r="O2857" s="119"/>
      <c r="P2857" s="119"/>
      <c r="Q2857" s="119"/>
      <c r="R2857" s="119"/>
      <c r="S2857" s="119"/>
      <c r="T2857" s="119"/>
      <c r="U2857" s="119"/>
      <c r="V2857" s="119"/>
      <c r="W2857" s="119"/>
      <c r="X2857" s="119"/>
    </row>
    <row r="2858" spans="1:24" x14ac:dyDescent="0.25">
      <c r="A2858" s="201"/>
      <c r="B2858" s="119"/>
      <c r="C2858" s="119"/>
      <c r="D2858" s="201"/>
      <c r="E2858" s="119"/>
      <c r="F2858" s="248"/>
      <c r="G2858" s="119"/>
      <c r="H2858" s="119"/>
      <c r="I2858" s="119"/>
      <c r="J2858" s="119"/>
      <c r="K2858" s="119"/>
      <c r="L2858" s="119"/>
      <c r="M2858" s="119"/>
      <c r="N2858" s="119"/>
      <c r="O2858" s="119"/>
      <c r="P2858" s="119"/>
      <c r="Q2858" s="119"/>
      <c r="R2858" s="119"/>
      <c r="S2858" s="119"/>
      <c r="T2858" s="119"/>
      <c r="U2858" s="119"/>
      <c r="V2858" s="119"/>
      <c r="W2858" s="119"/>
      <c r="X2858" s="119"/>
    </row>
    <row r="2859" spans="1:24" x14ac:dyDescent="0.25">
      <c r="A2859" s="201"/>
      <c r="B2859" s="119"/>
      <c r="C2859" s="119"/>
      <c r="D2859" s="201"/>
      <c r="E2859" s="119"/>
      <c r="F2859" s="248"/>
      <c r="G2859" s="119"/>
      <c r="H2859" s="119"/>
      <c r="I2859" s="119"/>
      <c r="J2859" s="119"/>
      <c r="K2859" s="119"/>
      <c r="L2859" s="119"/>
      <c r="M2859" s="119"/>
      <c r="N2859" s="119"/>
      <c r="O2859" s="119"/>
      <c r="P2859" s="119"/>
      <c r="Q2859" s="119"/>
      <c r="R2859" s="119"/>
      <c r="S2859" s="119"/>
      <c r="T2859" s="119"/>
      <c r="U2859" s="119"/>
      <c r="V2859" s="119"/>
      <c r="W2859" s="119"/>
      <c r="X2859" s="119"/>
    </row>
    <row r="2860" spans="1:24" x14ac:dyDescent="0.25">
      <c r="A2860" s="201"/>
      <c r="B2860" s="119"/>
      <c r="C2860" s="119"/>
      <c r="D2860" s="201"/>
      <c r="E2860" s="119"/>
      <c r="F2860" s="248"/>
      <c r="G2860" s="119"/>
      <c r="H2860" s="119"/>
      <c r="I2860" s="119"/>
      <c r="J2860" s="119"/>
      <c r="K2860" s="119"/>
      <c r="L2860" s="119"/>
      <c r="M2860" s="119"/>
      <c r="N2860" s="119"/>
      <c r="O2860" s="119"/>
      <c r="P2860" s="119"/>
      <c r="Q2860" s="119"/>
      <c r="R2860" s="119"/>
      <c r="S2860" s="119"/>
      <c r="T2860" s="119"/>
      <c r="U2860" s="119"/>
      <c r="V2860" s="119"/>
      <c r="W2860" s="119"/>
      <c r="X2860" s="119"/>
    </row>
    <row r="2861" spans="1:24" x14ac:dyDescent="0.25">
      <c r="A2861" s="201"/>
      <c r="B2861" s="119"/>
      <c r="C2861" s="119"/>
      <c r="D2861" s="201"/>
      <c r="E2861" s="119"/>
      <c r="F2861" s="248"/>
      <c r="G2861" s="119"/>
      <c r="H2861" s="119"/>
      <c r="I2861" s="119"/>
      <c r="J2861" s="119"/>
      <c r="K2861" s="119"/>
      <c r="L2861" s="119"/>
      <c r="M2861" s="119"/>
      <c r="N2861" s="119"/>
      <c r="O2861" s="119"/>
      <c r="P2861" s="119"/>
      <c r="Q2861" s="119"/>
      <c r="R2861" s="119"/>
      <c r="S2861" s="119"/>
      <c r="T2861" s="119"/>
      <c r="U2861" s="119"/>
      <c r="V2861" s="119"/>
      <c r="W2861" s="119"/>
      <c r="X2861" s="119"/>
    </row>
    <row r="2862" spans="1:24" x14ac:dyDescent="0.25">
      <c r="A2862" s="201"/>
      <c r="B2862" s="119"/>
      <c r="C2862" s="119"/>
      <c r="D2862" s="201"/>
      <c r="E2862" s="119"/>
      <c r="F2862" s="248"/>
      <c r="G2862" s="119"/>
      <c r="H2862" s="119"/>
      <c r="I2862" s="119"/>
      <c r="J2862" s="119"/>
      <c r="K2862" s="119"/>
      <c r="L2862" s="119"/>
      <c r="M2862" s="119"/>
      <c r="N2862" s="119"/>
      <c r="O2862" s="119"/>
      <c r="P2862" s="119"/>
      <c r="Q2862" s="119"/>
      <c r="R2862" s="119"/>
      <c r="S2862" s="119"/>
      <c r="T2862" s="119"/>
      <c r="U2862" s="119"/>
      <c r="V2862" s="119"/>
      <c r="W2862" s="119"/>
      <c r="X2862" s="119"/>
    </row>
    <row r="2863" spans="1:24" x14ac:dyDescent="0.25">
      <c r="A2863" s="201"/>
      <c r="B2863" s="119"/>
      <c r="C2863" s="119"/>
      <c r="D2863" s="201"/>
      <c r="E2863" s="119"/>
      <c r="F2863" s="248"/>
      <c r="G2863" s="119"/>
      <c r="H2863" s="119"/>
      <c r="I2863" s="119"/>
      <c r="J2863" s="119"/>
      <c r="K2863" s="119"/>
      <c r="L2863" s="119"/>
      <c r="M2863" s="119"/>
      <c r="N2863" s="119"/>
      <c r="O2863" s="119"/>
      <c r="P2863" s="119"/>
      <c r="Q2863" s="119"/>
      <c r="R2863" s="119"/>
      <c r="S2863" s="119"/>
      <c r="T2863" s="119"/>
      <c r="U2863" s="119"/>
      <c r="V2863" s="119"/>
      <c r="W2863" s="119"/>
      <c r="X2863" s="119"/>
    </row>
    <row r="2864" spans="1:24" x14ac:dyDescent="0.25">
      <c r="A2864" s="201"/>
      <c r="B2864" s="119"/>
      <c r="C2864" s="119"/>
      <c r="D2864" s="201"/>
      <c r="E2864" s="119"/>
      <c r="F2864" s="248"/>
      <c r="G2864" s="119"/>
      <c r="H2864" s="119"/>
      <c r="I2864" s="119"/>
      <c r="J2864" s="119"/>
      <c r="K2864" s="119"/>
      <c r="L2864" s="119"/>
      <c r="M2864" s="119"/>
      <c r="N2864" s="119"/>
      <c r="O2864" s="119"/>
      <c r="P2864" s="119"/>
      <c r="Q2864" s="119"/>
      <c r="R2864" s="119"/>
      <c r="S2864" s="119"/>
      <c r="T2864" s="119"/>
      <c r="U2864" s="119"/>
      <c r="V2864" s="119"/>
      <c r="W2864" s="119"/>
      <c r="X2864" s="119"/>
    </row>
    <row r="2865" spans="1:24" x14ac:dyDescent="0.25">
      <c r="A2865" s="201"/>
      <c r="B2865" s="119"/>
      <c r="C2865" s="119"/>
      <c r="D2865" s="201"/>
      <c r="E2865" s="119"/>
      <c r="F2865" s="248"/>
      <c r="G2865" s="119"/>
      <c r="H2865" s="119"/>
      <c r="I2865" s="119"/>
      <c r="J2865" s="119"/>
      <c r="K2865" s="119"/>
      <c r="L2865" s="119"/>
      <c r="M2865" s="119"/>
      <c r="N2865" s="119"/>
      <c r="O2865" s="119"/>
      <c r="P2865" s="119"/>
      <c r="Q2865" s="119"/>
      <c r="R2865" s="119"/>
      <c r="S2865" s="119"/>
      <c r="T2865" s="119"/>
      <c r="U2865" s="119"/>
      <c r="V2865" s="119"/>
      <c r="W2865" s="119"/>
      <c r="X2865" s="119"/>
    </row>
    <row r="2866" spans="1:24" x14ac:dyDescent="0.25">
      <c r="A2866" s="201"/>
      <c r="B2866" s="119"/>
      <c r="C2866" s="119"/>
      <c r="D2866" s="201"/>
      <c r="E2866" s="119"/>
      <c r="F2866" s="248"/>
      <c r="G2866" s="119"/>
      <c r="H2866" s="119"/>
      <c r="I2866" s="119"/>
      <c r="J2866" s="119"/>
      <c r="K2866" s="119"/>
      <c r="L2866" s="119"/>
      <c r="M2866" s="119"/>
      <c r="N2866" s="119"/>
      <c r="O2866" s="119"/>
      <c r="P2866" s="119"/>
      <c r="Q2866" s="119"/>
      <c r="R2866" s="119"/>
      <c r="S2866" s="119"/>
      <c r="T2866" s="119"/>
      <c r="U2866" s="119"/>
      <c r="V2866" s="119"/>
      <c r="W2866" s="119"/>
      <c r="X2866" s="119"/>
    </row>
    <row r="2867" spans="1:24" x14ac:dyDescent="0.25">
      <c r="A2867" s="201"/>
      <c r="B2867" s="119"/>
      <c r="C2867" s="119"/>
      <c r="D2867" s="201"/>
      <c r="E2867" s="119"/>
      <c r="F2867" s="248"/>
      <c r="G2867" s="119"/>
      <c r="H2867" s="119"/>
      <c r="I2867" s="119"/>
      <c r="J2867" s="119"/>
      <c r="K2867" s="119"/>
      <c r="L2867" s="119"/>
      <c r="M2867" s="119"/>
      <c r="N2867" s="119"/>
      <c r="O2867" s="119"/>
      <c r="P2867" s="119"/>
      <c r="Q2867" s="119"/>
      <c r="R2867" s="119"/>
      <c r="S2867" s="119"/>
      <c r="T2867" s="119"/>
      <c r="U2867" s="119"/>
      <c r="V2867" s="119"/>
      <c r="W2867" s="119"/>
      <c r="X2867" s="119"/>
    </row>
    <row r="2868" spans="1:24" x14ac:dyDescent="0.25">
      <c r="A2868" s="201"/>
      <c r="B2868" s="119"/>
      <c r="C2868" s="119"/>
      <c r="D2868" s="201"/>
      <c r="E2868" s="119"/>
      <c r="F2868" s="248"/>
      <c r="G2868" s="119"/>
      <c r="H2868" s="119"/>
      <c r="I2868" s="119"/>
      <c r="J2868" s="119"/>
      <c r="K2868" s="119"/>
      <c r="L2868" s="119"/>
      <c r="M2868" s="119"/>
      <c r="N2868" s="119"/>
      <c r="O2868" s="119"/>
      <c r="P2868" s="119"/>
      <c r="Q2868" s="119"/>
      <c r="R2868" s="119"/>
      <c r="S2868" s="119"/>
      <c r="T2868" s="119"/>
      <c r="U2868" s="119"/>
      <c r="V2868" s="119"/>
      <c r="W2868" s="119"/>
      <c r="X2868" s="119"/>
    </row>
    <row r="2869" spans="1:24" x14ac:dyDescent="0.25">
      <c r="A2869" s="201"/>
      <c r="B2869" s="119"/>
      <c r="C2869" s="119"/>
      <c r="D2869" s="201"/>
      <c r="E2869" s="119"/>
      <c r="F2869" s="248"/>
      <c r="G2869" s="119"/>
      <c r="H2869" s="119"/>
      <c r="I2869" s="119"/>
      <c r="J2869" s="119"/>
      <c r="K2869" s="119"/>
      <c r="L2869" s="119"/>
      <c r="M2869" s="119"/>
      <c r="N2869" s="119"/>
      <c r="O2869" s="119"/>
      <c r="P2869" s="119"/>
      <c r="Q2869" s="119"/>
      <c r="R2869" s="119"/>
      <c r="S2869" s="119"/>
      <c r="T2869" s="119"/>
      <c r="U2869" s="119"/>
      <c r="V2869" s="119"/>
      <c r="W2869" s="119"/>
      <c r="X2869" s="119"/>
    </row>
    <row r="2870" spans="1:24" x14ac:dyDescent="0.25">
      <c r="A2870" s="201"/>
      <c r="B2870" s="119"/>
      <c r="C2870" s="119"/>
      <c r="D2870" s="201"/>
      <c r="E2870" s="119"/>
      <c r="F2870" s="248"/>
      <c r="G2870" s="119"/>
      <c r="H2870" s="119"/>
      <c r="I2870" s="119"/>
      <c r="J2870" s="119"/>
      <c r="K2870" s="119"/>
      <c r="L2870" s="119"/>
      <c r="M2870" s="119"/>
      <c r="N2870" s="119"/>
      <c r="O2870" s="119"/>
      <c r="P2870" s="119"/>
      <c r="Q2870" s="119"/>
      <c r="R2870" s="119"/>
      <c r="S2870" s="119"/>
      <c r="T2870" s="119"/>
      <c r="U2870" s="119"/>
      <c r="V2870" s="119"/>
      <c r="W2870" s="119"/>
      <c r="X2870" s="119"/>
    </row>
    <row r="2871" spans="1:24" x14ac:dyDescent="0.25">
      <c r="A2871" s="201"/>
      <c r="B2871" s="119"/>
      <c r="C2871" s="119"/>
      <c r="D2871" s="201"/>
      <c r="E2871" s="119"/>
      <c r="F2871" s="248"/>
      <c r="G2871" s="119"/>
      <c r="H2871" s="119"/>
      <c r="I2871" s="119"/>
      <c r="J2871" s="119"/>
      <c r="K2871" s="119"/>
      <c r="L2871" s="119"/>
      <c r="M2871" s="119"/>
      <c r="N2871" s="119"/>
      <c r="O2871" s="119"/>
      <c r="P2871" s="119"/>
      <c r="Q2871" s="119"/>
      <c r="R2871" s="119"/>
      <c r="S2871" s="119"/>
      <c r="T2871" s="119"/>
      <c r="U2871" s="119"/>
      <c r="V2871" s="119"/>
      <c r="W2871" s="119"/>
      <c r="X2871" s="119"/>
    </row>
    <row r="2872" spans="1:24" x14ac:dyDescent="0.25">
      <c r="A2872" s="201"/>
      <c r="B2872" s="119"/>
      <c r="C2872" s="119"/>
      <c r="D2872" s="201"/>
      <c r="E2872" s="119"/>
      <c r="F2872" s="248"/>
      <c r="G2872" s="119"/>
      <c r="H2872" s="119"/>
      <c r="I2872" s="119"/>
      <c r="J2872" s="119"/>
      <c r="K2872" s="119"/>
      <c r="L2872" s="119"/>
      <c r="M2872" s="119"/>
      <c r="N2872" s="119"/>
      <c r="O2872" s="119"/>
      <c r="P2872" s="119"/>
      <c r="Q2872" s="119"/>
      <c r="R2872" s="119"/>
      <c r="S2872" s="119"/>
      <c r="T2872" s="119"/>
      <c r="U2872" s="119"/>
      <c r="V2872" s="119"/>
      <c r="W2872" s="119"/>
      <c r="X2872" s="119"/>
    </row>
    <row r="2873" spans="1:24" x14ac:dyDescent="0.25">
      <c r="A2873" s="201"/>
      <c r="B2873" s="119"/>
      <c r="C2873" s="119"/>
      <c r="D2873" s="201"/>
      <c r="E2873" s="119"/>
      <c r="F2873" s="248"/>
      <c r="G2873" s="119"/>
      <c r="H2873" s="119"/>
      <c r="I2873" s="119"/>
      <c r="J2873" s="119"/>
      <c r="K2873" s="119"/>
      <c r="L2873" s="119"/>
      <c r="M2873" s="119"/>
      <c r="N2873" s="119"/>
      <c r="O2873" s="119"/>
      <c r="P2873" s="119"/>
      <c r="Q2873" s="119"/>
      <c r="R2873" s="119"/>
      <c r="S2873" s="119"/>
      <c r="T2873" s="119"/>
      <c r="U2873" s="119"/>
      <c r="V2873" s="119"/>
      <c r="W2873" s="119"/>
      <c r="X2873" s="119"/>
    </row>
    <row r="2874" spans="1:24" x14ac:dyDescent="0.25">
      <c r="A2874" s="201"/>
      <c r="B2874" s="119"/>
      <c r="C2874" s="119"/>
      <c r="D2874" s="201"/>
      <c r="E2874" s="119"/>
      <c r="F2874" s="248"/>
      <c r="G2874" s="119"/>
      <c r="H2874" s="119"/>
      <c r="I2874" s="119"/>
      <c r="J2874" s="119"/>
      <c r="K2874" s="119"/>
      <c r="L2874" s="119"/>
      <c r="M2874" s="119"/>
      <c r="N2874" s="119"/>
      <c r="O2874" s="119"/>
      <c r="P2874" s="119"/>
      <c r="Q2874" s="119"/>
      <c r="R2874" s="119"/>
      <c r="S2874" s="119"/>
      <c r="T2874" s="119"/>
      <c r="U2874" s="119"/>
      <c r="V2874" s="119"/>
      <c r="W2874" s="119"/>
      <c r="X2874" s="119"/>
    </row>
    <row r="2875" spans="1:24" x14ac:dyDescent="0.25">
      <c r="A2875" s="201"/>
      <c r="B2875" s="119"/>
      <c r="C2875" s="119"/>
      <c r="D2875" s="201"/>
      <c r="E2875" s="119"/>
      <c r="F2875" s="248"/>
      <c r="G2875" s="119"/>
      <c r="H2875" s="119"/>
      <c r="I2875" s="119"/>
      <c r="J2875" s="119"/>
      <c r="K2875" s="119"/>
      <c r="L2875" s="119"/>
      <c r="M2875" s="119"/>
      <c r="N2875" s="119"/>
      <c r="O2875" s="119"/>
      <c r="P2875" s="119"/>
      <c r="Q2875" s="119"/>
      <c r="R2875" s="119"/>
      <c r="S2875" s="119"/>
      <c r="T2875" s="119"/>
      <c r="U2875" s="119"/>
      <c r="V2875" s="119"/>
      <c r="W2875" s="119"/>
      <c r="X2875" s="119"/>
    </row>
    <row r="2876" spans="1:24" x14ac:dyDescent="0.25">
      <c r="A2876" s="201"/>
      <c r="B2876" s="119"/>
      <c r="C2876" s="119"/>
      <c r="D2876" s="201"/>
      <c r="E2876" s="119"/>
      <c r="F2876" s="248"/>
      <c r="G2876" s="119"/>
      <c r="H2876" s="119"/>
      <c r="I2876" s="119"/>
      <c r="J2876" s="119"/>
      <c r="K2876" s="119"/>
      <c r="L2876" s="119"/>
      <c r="M2876" s="119"/>
      <c r="N2876" s="119"/>
      <c r="O2876" s="119"/>
      <c r="P2876" s="119"/>
      <c r="Q2876" s="119"/>
      <c r="R2876" s="119"/>
      <c r="S2876" s="119"/>
      <c r="T2876" s="119"/>
      <c r="U2876" s="119"/>
      <c r="V2876" s="119"/>
      <c r="W2876" s="119"/>
      <c r="X2876" s="119"/>
    </row>
    <row r="2877" spans="1:24" x14ac:dyDescent="0.25">
      <c r="A2877" s="201"/>
      <c r="B2877" s="119"/>
      <c r="C2877" s="119"/>
      <c r="D2877" s="201"/>
      <c r="E2877" s="119"/>
      <c r="F2877" s="248"/>
      <c r="G2877" s="119"/>
      <c r="H2877" s="119"/>
      <c r="I2877" s="119"/>
      <c r="J2877" s="119"/>
      <c r="K2877" s="119"/>
      <c r="L2877" s="119"/>
      <c r="M2877" s="119"/>
      <c r="N2877" s="119"/>
      <c r="O2877" s="119"/>
      <c r="P2877" s="119"/>
      <c r="Q2877" s="119"/>
      <c r="R2877" s="119"/>
      <c r="S2877" s="119"/>
      <c r="T2877" s="119"/>
      <c r="U2877" s="119"/>
      <c r="V2877" s="119"/>
      <c r="W2877" s="119"/>
      <c r="X2877" s="119"/>
    </row>
    <row r="2878" spans="1:24" x14ac:dyDescent="0.25">
      <c r="A2878" s="201"/>
      <c r="B2878" s="119"/>
      <c r="C2878" s="119"/>
      <c r="D2878" s="201"/>
      <c r="E2878" s="119"/>
      <c r="F2878" s="248"/>
      <c r="G2878" s="119"/>
      <c r="H2878" s="119"/>
      <c r="I2878" s="119"/>
      <c r="J2878" s="119"/>
      <c r="K2878" s="119"/>
      <c r="L2878" s="119"/>
      <c r="M2878" s="119"/>
      <c r="N2878" s="119"/>
      <c r="O2878" s="119"/>
      <c r="P2878" s="119"/>
      <c r="Q2878" s="119"/>
      <c r="R2878" s="119"/>
      <c r="S2878" s="119"/>
      <c r="T2878" s="119"/>
      <c r="U2878" s="119"/>
      <c r="V2878" s="119"/>
      <c r="W2878" s="119"/>
      <c r="X2878" s="119"/>
    </row>
    <row r="2879" spans="1:24" x14ac:dyDescent="0.25">
      <c r="A2879" s="201"/>
      <c r="B2879" s="119"/>
      <c r="C2879" s="119"/>
      <c r="D2879" s="201"/>
      <c r="E2879" s="119"/>
      <c r="F2879" s="248"/>
      <c r="G2879" s="119"/>
      <c r="H2879" s="119"/>
      <c r="I2879" s="119"/>
      <c r="J2879" s="119"/>
      <c r="K2879" s="119"/>
      <c r="L2879" s="119"/>
      <c r="M2879" s="119"/>
      <c r="N2879" s="119"/>
      <c r="O2879" s="119"/>
      <c r="P2879" s="119"/>
      <c r="Q2879" s="119"/>
      <c r="R2879" s="119"/>
      <c r="S2879" s="119"/>
      <c r="T2879" s="119"/>
      <c r="U2879" s="119"/>
      <c r="V2879" s="119"/>
      <c r="W2879" s="119"/>
      <c r="X2879" s="119"/>
    </row>
    <row r="2880" spans="1:24" x14ac:dyDescent="0.25">
      <c r="A2880" s="201"/>
      <c r="B2880" s="119"/>
      <c r="C2880" s="119"/>
      <c r="D2880" s="201"/>
      <c r="E2880" s="119"/>
      <c r="F2880" s="248"/>
      <c r="G2880" s="119"/>
      <c r="H2880" s="119"/>
      <c r="I2880" s="119"/>
      <c r="J2880" s="119"/>
      <c r="K2880" s="119"/>
      <c r="L2880" s="119"/>
      <c r="M2880" s="119"/>
      <c r="N2880" s="119"/>
      <c r="O2880" s="119"/>
      <c r="P2880" s="119"/>
      <c r="Q2880" s="119"/>
      <c r="R2880" s="119"/>
      <c r="S2880" s="119"/>
      <c r="T2880" s="119"/>
      <c r="U2880" s="119"/>
      <c r="V2880" s="119"/>
      <c r="W2880" s="119"/>
      <c r="X2880" s="119"/>
    </row>
    <row r="2881" spans="1:24" x14ac:dyDescent="0.25">
      <c r="A2881" s="201"/>
      <c r="B2881" s="119"/>
      <c r="C2881" s="119"/>
      <c r="D2881" s="201"/>
      <c r="E2881" s="119"/>
      <c r="F2881" s="248"/>
      <c r="G2881" s="119"/>
      <c r="H2881" s="119"/>
      <c r="I2881" s="119"/>
      <c r="J2881" s="119"/>
      <c r="K2881" s="119"/>
      <c r="L2881" s="119"/>
      <c r="M2881" s="119"/>
      <c r="N2881" s="119"/>
      <c r="O2881" s="119"/>
      <c r="P2881" s="119"/>
      <c r="Q2881" s="119"/>
      <c r="R2881" s="119"/>
      <c r="S2881" s="119"/>
      <c r="T2881" s="119"/>
      <c r="U2881" s="119"/>
      <c r="V2881" s="119"/>
      <c r="W2881" s="119"/>
      <c r="X2881" s="119"/>
    </row>
    <row r="2882" spans="1:24" x14ac:dyDescent="0.25">
      <c r="A2882" s="201"/>
      <c r="B2882" s="119"/>
      <c r="C2882" s="119"/>
      <c r="D2882" s="201"/>
      <c r="E2882" s="119"/>
      <c r="F2882" s="248"/>
      <c r="G2882" s="119"/>
      <c r="H2882" s="119"/>
      <c r="I2882" s="119"/>
      <c r="J2882" s="119"/>
      <c r="K2882" s="119"/>
      <c r="L2882" s="119"/>
      <c r="M2882" s="119"/>
      <c r="N2882" s="119"/>
      <c r="O2882" s="119"/>
      <c r="P2882" s="119"/>
      <c r="Q2882" s="119"/>
      <c r="R2882" s="119"/>
      <c r="S2882" s="119"/>
      <c r="T2882" s="119"/>
      <c r="U2882" s="119"/>
      <c r="V2882" s="119"/>
      <c r="W2882" s="119"/>
      <c r="X2882" s="119"/>
    </row>
    <row r="2883" spans="1:24" x14ac:dyDescent="0.25">
      <c r="A2883" s="201"/>
      <c r="B2883" s="119"/>
      <c r="C2883" s="119"/>
      <c r="D2883" s="201"/>
      <c r="E2883" s="119"/>
      <c r="F2883" s="248"/>
      <c r="G2883" s="119"/>
      <c r="H2883" s="119"/>
      <c r="I2883" s="119"/>
      <c r="J2883" s="119"/>
      <c r="K2883" s="119"/>
      <c r="L2883" s="119"/>
      <c r="M2883" s="119"/>
      <c r="N2883" s="119"/>
      <c r="O2883" s="119"/>
      <c r="P2883" s="119"/>
      <c r="Q2883" s="119"/>
      <c r="R2883" s="119"/>
      <c r="S2883" s="119"/>
      <c r="T2883" s="119"/>
      <c r="U2883" s="119"/>
      <c r="V2883" s="119"/>
      <c r="W2883" s="119"/>
      <c r="X2883" s="119"/>
    </row>
    <row r="2884" spans="1:24" x14ac:dyDescent="0.25">
      <c r="A2884" s="201"/>
      <c r="B2884" s="119"/>
      <c r="C2884" s="119"/>
      <c r="D2884" s="201"/>
      <c r="E2884" s="119"/>
      <c r="F2884" s="248"/>
      <c r="G2884" s="119"/>
      <c r="H2884" s="119"/>
      <c r="I2884" s="119"/>
      <c r="J2884" s="119"/>
      <c r="K2884" s="119"/>
      <c r="L2884" s="119"/>
      <c r="M2884" s="119"/>
      <c r="N2884" s="119"/>
      <c r="O2884" s="119"/>
      <c r="P2884" s="119"/>
      <c r="Q2884" s="119"/>
      <c r="R2884" s="119"/>
      <c r="S2884" s="119"/>
      <c r="T2884" s="119"/>
      <c r="U2884" s="119"/>
      <c r="V2884" s="119"/>
      <c r="W2884" s="119"/>
      <c r="X2884" s="119"/>
    </row>
    <row r="2885" spans="1:24" x14ac:dyDescent="0.25">
      <c r="A2885" s="201"/>
      <c r="B2885" s="119"/>
      <c r="C2885" s="119"/>
      <c r="D2885" s="201"/>
      <c r="E2885" s="119"/>
      <c r="F2885" s="248"/>
      <c r="G2885" s="119"/>
      <c r="H2885" s="119"/>
      <c r="I2885" s="119"/>
      <c r="J2885" s="119"/>
      <c r="K2885" s="119"/>
      <c r="L2885" s="119"/>
      <c r="M2885" s="119"/>
      <c r="N2885" s="119"/>
      <c r="O2885" s="119"/>
      <c r="P2885" s="119"/>
      <c r="Q2885" s="119"/>
      <c r="R2885" s="119"/>
      <c r="S2885" s="119"/>
      <c r="T2885" s="119"/>
      <c r="U2885" s="119"/>
      <c r="V2885" s="119"/>
      <c r="W2885" s="119"/>
      <c r="X2885" s="119"/>
    </row>
    <row r="2886" spans="1:24" x14ac:dyDescent="0.25">
      <c r="A2886" s="201"/>
      <c r="B2886" s="119"/>
      <c r="C2886" s="119"/>
      <c r="D2886" s="201"/>
      <c r="E2886" s="119"/>
      <c r="F2886" s="248"/>
      <c r="G2886" s="119"/>
      <c r="H2886" s="119"/>
      <c r="I2886" s="119"/>
      <c r="J2886" s="119"/>
      <c r="K2886" s="119"/>
      <c r="L2886" s="119"/>
      <c r="M2886" s="119"/>
      <c r="N2886" s="119"/>
      <c r="O2886" s="119"/>
      <c r="P2886" s="119"/>
      <c r="Q2886" s="119"/>
      <c r="R2886" s="119"/>
      <c r="S2886" s="119"/>
      <c r="T2886" s="119"/>
      <c r="U2886" s="119"/>
      <c r="V2886" s="119"/>
      <c r="W2886" s="119"/>
      <c r="X2886" s="119"/>
    </row>
    <row r="2887" spans="1:24" x14ac:dyDescent="0.25">
      <c r="A2887" s="201"/>
      <c r="B2887" s="119"/>
      <c r="C2887" s="119"/>
      <c r="D2887" s="201"/>
      <c r="E2887" s="119"/>
      <c r="F2887" s="248"/>
      <c r="G2887" s="119"/>
      <c r="H2887" s="119"/>
      <c r="I2887" s="119"/>
      <c r="J2887" s="119"/>
      <c r="K2887" s="119"/>
      <c r="L2887" s="119"/>
      <c r="M2887" s="119"/>
      <c r="N2887" s="119"/>
      <c r="O2887" s="119"/>
      <c r="P2887" s="119"/>
      <c r="Q2887" s="119"/>
      <c r="R2887" s="119"/>
      <c r="S2887" s="119"/>
      <c r="T2887" s="119"/>
      <c r="U2887" s="119"/>
      <c r="V2887" s="119"/>
      <c r="W2887" s="119"/>
      <c r="X2887" s="119"/>
    </row>
    <row r="2888" spans="1:24" x14ac:dyDescent="0.25">
      <c r="A2888" s="201"/>
      <c r="B2888" s="119"/>
      <c r="C2888" s="119"/>
      <c r="D2888" s="201"/>
      <c r="E2888" s="119"/>
      <c r="F2888" s="248"/>
      <c r="G2888" s="119"/>
      <c r="H2888" s="119"/>
      <c r="I2888" s="119"/>
      <c r="J2888" s="119"/>
      <c r="K2888" s="119"/>
      <c r="L2888" s="119"/>
      <c r="M2888" s="119"/>
      <c r="N2888" s="119"/>
      <c r="O2888" s="119"/>
      <c r="P2888" s="119"/>
      <c r="Q2888" s="119"/>
      <c r="R2888" s="119"/>
      <c r="S2888" s="119"/>
      <c r="T2888" s="119"/>
      <c r="U2888" s="119"/>
      <c r="V2888" s="119"/>
      <c r="W2888" s="119"/>
      <c r="X2888" s="119"/>
    </row>
    <row r="2889" spans="1:24" x14ac:dyDescent="0.25">
      <c r="A2889" s="201"/>
      <c r="B2889" s="119"/>
      <c r="C2889" s="119"/>
      <c r="D2889" s="201"/>
      <c r="E2889" s="119"/>
      <c r="F2889" s="248"/>
      <c r="G2889" s="119"/>
      <c r="H2889" s="119"/>
      <c r="I2889" s="119"/>
      <c r="J2889" s="119"/>
      <c r="K2889" s="119"/>
      <c r="L2889" s="119"/>
      <c r="M2889" s="119"/>
      <c r="N2889" s="119"/>
      <c r="O2889" s="119"/>
      <c r="P2889" s="119"/>
      <c r="Q2889" s="119"/>
      <c r="R2889" s="119"/>
      <c r="S2889" s="119"/>
      <c r="T2889" s="119"/>
      <c r="U2889" s="119"/>
      <c r="V2889" s="119"/>
      <c r="W2889" s="119"/>
      <c r="X2889" s="119"/>
    </row>
    <row r="2890" spans="1:24" x14ac:dyDescent="0.25">
      <c r="A2890" s="201"/>
      <c r="B2890" s="119"/>
      <c r="C2890" s="119"/>
      <c r="D2890" s="201"/>
      <c r="E2890" s="119"/>
      <c r="F2890" s="248"/>
      <c r="G2890" s="119"/>
      <c r="H2890" s="119"/>
      <c r="I2890" s="119"/>
      <c r="J2890" s="119"/>
      <c r="K2890" s="119"/>
      <c r="L2890" s="119"/>
      <c r="M2890" s="119"/>
      <c r="N2890" s="119"/>
      <c r="O2890" s="119"/>
      <c r="P2890" s="119"/>
      <c r="Q2890" s="119"/>
      <c r="R2890" s="119"/>
      <c r="S2890" s="119"/>
      <c r="T2890" s="119"/>
      <c r="U2890" s="119"/>
      <c r="V2890" s="119"/>
      <c r="W2890" s="119"/>
      <c r="X2890" s="119"/>
    </row>
    <row r="2891" spans="1:24" x14ac:dyDescent="0.25">
      <c r="A2891" s="201"/>
      <c r="B2891" s="119"/>
      <c r="C2891" s="119"/>
      <c r="D2891" s="201"/>
      <c r="E2891" s="119"/>
      <c r="F2891" s="248"/>
      <c r="G2891" s="119"/>
      <c r="H2891" s="119"/>
      <c r="I2891" s="119"/>
      <c r="J2891" s="119"/>
      <c r="K2891" s="119"/>
      <c r="L2891" s="119"/>
      <c r="M2891" s="119"/>
      <c r="N2891" s="119"/>
      <c r="O2891" s="119"/>
      <c r="P2891" s="119"/>
      <c r="Q2891" s="119"/>
      <c r="R2891" s="119"/>
      <c r="S2891" s="119"/>
      <c r="T2891" s="119"/>
      <c r="U2891" s="119"/>
      <c r="V2891" s="119"/>
      <c r="W2891" s="119"/>
      <c r="X2891" s="119"/>
    </row>
    <row r="2892" spans="1:24" x14ac:dyDescent="0.25">
      <c r="A2892" s="201"/>
      <c r="B2892" s="119"/>
      <c r="C2892" s="119"/>
      <c r="D2892" s="201"/>
      <c r="E2892" s="119"/>
      <c r="F2892" s="248"/>
      <c r="G2892" s="119"/>
      <c r="H2892" s="119"/>
      <c r="I2892" s="119"/>
      <c r="J2892" s="119"/>
      <c r="K2892" s="119"/>
      <c r="L2892" s="119"/>
      <c r="M2892" s="119"/>
      <c r="N2892" s="119"/>
      <c r="O2892" s="119"/>
      <c r="P2892" s="119"/>
      <c r="Q2892" s="119"/>
      <c r="R2892" s="119"/>
      <c r="S2892" s="119"/>
      <c r="T2892" s="119"/>
      <c r="U2892" s="119"/>
      <c r="V2892" s="119"/>
      <c r="W2892" s="119"/>
      <c r="X2892" s="119"/>
    </row>
    <row r="2893" spans="1:24" x14ac:dyDescent="0.25">
      <c r="A2893" s="201"/>
      <c r="B2893" s="119"/>
      <c r="C2893" s="119"/>
      <c r="D2893" s="201"/>
      <c r="E2893" s="119"/>
      <c r="F2893" s="248"/>
      <c r="G2893" s="119"/>
      <c r="H2893" s="119"/>
      <c r="I2893" s="119"/>
      <c r="J2893" s="119"/>
      <c r="K2893" s="119"/>
      <c r="L2893" s="119"/>
      <c r="M2893" s="119"/>
      <c r="N2893" s="119"/>
      <c r="O2893" s="119"/>
      <c r="P2893" s="119"/>
      <c r="Q2893" s="119"/>
      <c r="R2893" s="119"/>
      <c r="S2893" s="119"/>
      <c r="T2893" s="119"/>
      <c r="U2893" s="119"/>
      <c r="V2893" s="119"/>
      <c r="W2893" s="119"/>
      <c r="X2893" s="119"/>
    </row>
    <row r="2894" spans="1:24" x14ac:dyDescent="0.25">
      <c r="A2894" s="201"/>
      <c r="B2894" s="119"/>
      <c r="C2894" s="119"/>
      <c r="D2894" s="201"/>
      <c r="E2894" s="119"/>
      <c r="F2894" s="248"/>
      <c r="G2894" s="119"/>
      <c r="H2894" s="119"/>
      <c r="I2894" s="119"/>
      <c r="J2894" s="119"/>
      <c r="K2894" s="119"/>
      <c r="L2894" s="119"/>
      <c r="M2894" s="119"/>
      <c r="N2894" s="119"/>
      <c r="O2894" s="119"/>
      <c r="P2894" s="119"/>
      <c r="Q2894" s="119"/>
      <c r="R2894" s="119"/>
      <c r="S2894" s="119"/>
      <c r="T2894" s="119"/>
      <c r="U2894" s="119"/>
      <c r="V2894" s="119"/>
      <c r="W2894" s="119"/>
      <c r="X2894" s="119"/>
    </row>
    <row r="2895" spans="1:24" x14ac:dyDescent="0.25">
      <c r="A2895" s="201"/>
      <c r="B2895" s="119"/>
      <c r="C2895" s="119"/>
      <c r="D2895" s="201"/>
      <c r="E2895" s="119"/>
      <c r="F2895" s="248"/>
      <c r="G2895" s="119"/>
      <c r="H2895" s="119"/>
      <c r="I2895" s="119"/>
      <c r="J2895" s="119"/>
      <c r="K2895" s="119"/>
      <c r="L2895" s="119"/>
      <c r="M2895" s="119"/>
      <c r="N2895" s="119"/>
      <c r="O2895" s="119"/>
      <c r="P2895" s="119"/>
      <c r="Q2895" s="119"/>
      <c r="R2895" s="119"/>
      <c r="S2895" s="119"/>
      <c r="T2895" s="119"/>
      <c r="U2895" s="119"/>
      <c r="V2895" s="119"/>
      <c r="W2895" s="119"/>
      <c r="X2895" s="119"/>
    </row>
    <row r="2896" spans="1:24" x14ac:dyDescent="0.25">
      <c r="A2896" s="201"/>
      <c r="B2896" s="119"/>
      <c r="C2896" s="119"/>
      <c r="D2896" s="201"/>
      <c r="E2896" s="119"/>
      <c r="F2896" s="248"/>
      <c r="G2896" s="119"/>
      <c r="H2896" s="119"/>
      <c r="I2896" s="119"/>
      <c r="J2896" s="119"/>
      <c r="K2896" s="119"/>
      <c r="L2896" s="119"/>
      <c r="M2896" s="119"/>
      <c r="N2896" s="119"/>
      <c r="O2896" s="119"/>
      <c r="P2896" s="119"/>
      <c r="Q2896" s="119"/>
      <c r="R2896" s="119"/>
      <c r="S2896" s="119"/>
      <c r="T2896" s="119"/>
      <c r="U2896" s="119"/>
      <c r="V2896" s="119"/>
      <c r="W2896" s="119"/>
      <c r="X2896" s="119"/>
    </row>
    <row r="2897" spans="1:24" x14ac:dyDescent="0.25">
      <c r="A2897" s="201"/>
      <c r="B2897" s="119"/>
      <c r="C2897" s="119"/>
      <c r="D2897" s="201"/>
      <c r="E2897" s="119"/>
      <c r="F2897" s="248"/>
      <c r="G2897" s="119"/>
      <c r="H2897" s="119"/>
      <c r="I2897" s="119"/>
      <c r="J2897" s="119"/>
      <c r="K2897" s="119"/>
      <c r="L2897" s="119"/>
      <c r="M2897" s="119"/>
      <c r="N2897" s="119"/>
      <c r="O2897" s="119"/>
      <c r="P2897" s="119"/>
      <c r="Q2897" s="119"/>
      <c r="R2897" s="119"/>
      <c r="S2897" s="119"/>
      <c r="T2897" s="119"/>
      <c r="U2897" s="119"/>
      <c r="V2897" s="119"/>
      <c r="W2897" s="119"/>
      <c r="X2897" s="119"/>
    </row>
    <row r="2898" spans="1:24" x14ac:dyDescent="0.25">
      <c r="A2898" s="201"/>
      <c r="B2898" s="119"/>
      <c r="C2898" s="119"/>
      <c r="D2898" s="201"/>
      <c r="E2898" s="119"/>
      <c r="F2898" s="248"/>
      <c r="G2898" s="119"/>
      <c r="H2898" s="119"/>
      <c r="I2898" s="119"/>
      <c r="J2898" s="119"/>
      <c r="K2898" s="119"/>
      <c r="L2898" s="119"/>
      <c r="M2898" s="119"/>
      <c r="N2898" s="119"/>
      <c r="O2898" s="119"/>
      <c r="P2898" s="119"/>
      <c r="Q2898" s="119"/>
      <c r="R2898" s="119"/>
      <c r="S2898" s="119"/>
      <c r="T2898" s="119"/>
      <c r="U2898" s="119"/>
      <c r="V2898" s="119"/>
      <c r="W2898" s="119"/>
      <c r="X2898" s="119"/>
    </row>
    <row r="2899" spans="1:24" x14ac:dyDescent="0.25">
      <c r="A2899" s="201"/>
      <c r="B2899" s="119"/>
      <c r="C2899" s="119"/>
      <c r="D2899" s="201"/>
      <c r="E2899" s="119"/>
      <c r="F2899" s="248"/>
      <c r="G2899" s="119"/>
      <c r="H2899" s="119"/>
      <c r="I2899" s="119"/>
      <c r="J2899" s="119"/>
      <c r="K2899" s="119"/>
      <c r="L2899" s="119"/>
      <c r="M2899" s="119"/>
      <c r="N2899" s="119"/>
      <c r="O2899" s="119"/>
      <c r="P2899" s="119"/>
      <c r="Q2899" s="119"/>
      <c r="R2899" s="119"/>
      <c r="S2899" s="119"/>
      <c r="T2899" s="119"/>
      <c r="U2899" s="119"/>
      <c r="V2899" s="119"/>
      <c r="W2899" s="119"/>
      <c r="X2899" s="119"/>
    </row>
    <row r="2900" spans="1:24" x14ac:dyDescent="0.25">
      <c r="A2900" s="201"/>
      <c r="B2900" s="119"/>
      <c r="C2900" s="119"/>
      <c r="D2900" s="201"/>
      <c r="E2900" s="119"/>
      <c r="F2900" s="248"/>
      <c r="G2900" s="119"/>
      <c r="H2900" s="119"/>
      <c r="I2900" s="119"/>
      <c r="J2900" s="119"/>
      <c r="K2900" s="119"/>
      <c r="L2900" s="119"/>
      <c r="M2900" s="119"/>
      <c r="N2900" s="119"/>
      <c r="O2900" s="119"/>
      <c r="P2900" s="119"/>
      <c r="Q2900" s="119"/>
      <c r="R2900" s="119"/>
      <c r="S2900" s="119"/>
      <c r="T2900" s="119"/>
      <c r="U2900" s="119"/>
      <c r="V2900" s="119"/>
      <c r="W2900" s="119"/>
      <c r="X2900" s="119"/>
    </row>
    <row r="2901" spans="1:24" x14ac:dyDescent="0.25">
      <c r="A2901" s="201"/>
      <c r="B2901" s="119"/>
      <c r="C2901" s="119"/>
      <c r="D2901" s="201"/>
      <c r="E2901" s="119"/>
      <c r="F2901" s="248"/>
      <c r="G2901" s="119"/>
      <c r="H2901" s="119"/>
      <c r="I2901" s="119"/>
      <c r="J2901" s="119"/>
      <c r="K2901" s="119"/>
      <c r="L2901" s="119"/>
      <c r="M2901" s="119"/>
      <c r="N2901" s="119"/>
      <c r="O2901" s="119"/>
      <c r="P2901" s="119"/>
      <c r="Q2901" s="119"/>
      <c r="R2901" s="119"/>
      <c r="S2901" s="119"/>
      <c r="T2901" s="119"/>
      <c r="U2901" s="119"/>
      <c r="V2901" s="119"/>
      <c r="W2901" s="119"/>
      <c r="X2901" s="119"/>
    </row>
    <row r="2902" spans="1:24" x14ac:dyDescent="0.25">
      <c r="A2902" s="201"/>
      <c r="B2902" s="119"/>
      <c r="C2902" s="119"/>
      <c r="D2902" s="201"/>
      <c r="E2902" s="119"/>
      <c r="F2902" s="248"/>
      <c r="G2902" s="119"/>
      <c r="H2902" s="119"/>
      <c r="I2902" s="119"/>
      <c r="J2902" s="119"/>
      <c r="K2902" s="119"/>
      <c r="L2902" s="119"/>
      <c r="M2902" s="119"/>
      <c r="N2902" s="119"/>
      <c r="O2902" s="119"/>
      <c r="P2902" s="119"/>
      <c r="Q2902" s="119"/>
      <c r="R2902" s="119"/>
      <c r="S2902" s="119"/>
      <c r="T2902" s="119"/>
      <c r="U2902" s="119"/>
      <c r="V2902" s="119"/>
      <c r="W2902" s="119"/>
      <c r="X2902" s="119"/>
    </row>
    <row r="2903" spans="1:24" x14ac:dyDescent="0.25">
      <c r="A2903" s="201"/>
      <c r="B2903" s="119"/>
      <c r="C2903" s="119"/>
      <c r="D2903" s="201"/>
      <c r="E2903" s="119"/>
      <c r="F2903" s="248"/>
      <c r="G2903" s="119"/>
      <c r="H2903" s="119"/>
      <c r="I2903" s="119"/>
      <c r="J2903" s="119"/>
      <c r="K2903" s="119"/>
      <c r="L2903" s="119"/>
      <c r="M2903" s="119"/>
      <c r="N2903" s="119"/>
      <c r="O2903" s="119"/>
      <c r="P2903" s="119"/>
      <c r="Q2903" s="119"/>
      <c r="R2903" s="119"/>
      <c r="S2903" s="119"/>
      <c r="T2903" s="119"/>
      <c r="U2903" s="119"/>
      <c r="V2903" s="119"/>
      <c r="W2903" s="119"/>
      <c r="X2903" s="119"/>
    </row>
    <row r="2904" spans="1:24" x14ac:dyDescent="0.25">
      <c r="A2904" s="201"/>
      <c r="B2904" s="119"/>
      <c r="C2904" s="119"/>
      <c r="D2904" s="201"/>
      <c r="E2904" s="119"/>
      <c r="F2904" s="248"/>
      <c r="G2904" s="119"/>
      <c r="H2904" s="119"/>
      <c r="I2904" s="119"/>
      <c r="J2904" s="119"/>
      <c r="K2904" s="119"/>
      <c r="L2904" s="119"/>
      <c r="M2904" s="119"/>
      <c r="N2904" s="119"/>
      <c r="O2904" s="119"/>
      <c r="P2904" s="119"/>
      <c r="Q2904" s="119"/>
      <c r="R2904" s="119"/>
      <c r="S2904" s="119"/>
      <c r="T2904" s="119"/>
      <c r="U2904" s="119"/>
      <c r="V2904" s="119"/>
      <c r="W2904" s="119"/>
      <c r="X2904" s="119"/>
    </row>
    <row r="2905" spans="1:24" x14ac:dyDescent="0.25">
      <c r="A2905" s="201"/>
      <c r="B2905" s="119"/>
      <c r="C2905" s="119"/>
      <c r="D2905" s="201"/>
      <c r="E2905" s="119"/>
      <c r="F2905" s="248"/>
      <c r="G2905" s="119"/>
      <c r="H2905" s="119"/>
      <c r="I2905" s="119"/>
      <c r="J2905" s="119"/>
      <c r="K2905" s="119"/>
      <c r="L2905" s="119"/>
      <c r="M2905" s="119"/>
      <c r="N2905" s="119"/>
      <c r="O2905" s="119"/>
      <c r="P2905" s="119"/>
      <c r="Q2905" s="119"/>
      <c r="R2905" s="119"/>
      <c r="S2905" s="119"/>
      <c r="T2905" s="119"/>
      <c r="U2905" s="119"/>
      <c r="V2905" s="119"/>
      <c r="W2905" s="119"/>
      <c r="X2905" s="119"/>
    </row>
    <row r="2906" spans="1:24" x14ac:dyDescent="0.25">
      <c r="A2906" s="201"/>
      <c r="B2906" s="119"/>
      <c r="C2906" s="119"/>
      <c r="D2906" s="201"/>
      <c r="E2906" s="119"/>
      <c r="F2906" s="248"/>
      <c r="G2906" s="119"/>
      <c r="H2906" s="119"/>
      <c r="I2906" s="119"/>
      <c r="J2906" s="119"/>
      <c r="K2906" s="119"/>
      <c r="L2906" s="119"/>
      <c r="M2906" s="119"/>
      <c r="N2906" s="119"/>
      <c r="O2906" s="119"/>
      <c r="P2906" s="119"/>
      <c r="Q2906" s="119"/>
      <c r="R2906" s="119"/>
      <c r="S2906" s="119"/>
      <c r="T2906" s="119"/>
      <c r="U2906" s="119"/>
      <c r="V2906" s="119"/>
      <c r="W2906" s="119"/>
      <c r="X2906" s="119"/>
    </row>
    <row r="2907" spans="1:24" x14ac:dyDescent="0.25">
      <c r="A2907" s="201"/>
      <c r="B2907" s="119"/>
      <c r="C2907" s="119"/>
      <c r="D2907" s="201"/>
      <c r="E2907" s="119"/>
      <c r="F2907" s="248"/>
      <c r="G2907" s="119"/>
      <c r="H2907" s="119"/>
      <c r="I2907" s="119"/>
      <c r="J2907" s="119"/>
      <c r="K2907" s="119"/>
      <c r="L2907" s="119"/>
      <c r="M2907" s="119"/>
      <c r="N2907" s="119"/>
      <c r="O2907" s="119"/>
      <c r="P2907" s="119"/>
      <c r="Q2907" s="119"/>
      <c r="R2907" s="119"/>
      <c r="S2907" s="119"/>
      <c r="T2907" s="119"/>
      <c r="U2907" s="119"/>
      <c r="V2907" s="119"/>
      <c r="W2907" s="119"/>
      <c r="X2907" s="119"/>
    </row>
    <row r="2908" spans="1:24" x14ac:dyDescent="0.25">
      <c r="A2908" s="201"/>
      <c r="B2908" s="119"/>
      <c r="C2908" s="119"/>
      <c r="D2908" s="201"/>
      <c r="E2908" s="119"/>
      <c r="F2908" s="248"/>
      <c r="G2908" s="119"/>
      <c r="H2908" s="119"/>
      <c r="I2908" s="119"/>
      <c r="J2908" s="119"/>
      <c r="K2908" s="119"/>
      <c r="L2908" s="119"/>
      <c r="M2908" s="119"/>
      <c r="N2908" s="119"/>
      <c r="O2908" s="119"/>
      <c r="P2908" s="119"/>
      <c r="Q2908" s="119"/>
      <c r="R2908" s="119"/>
      <c r="S2908" s="119"/>
      <c r="T2908" s="119"/>
      <c r="U2908" s="119"/>
      <c r="V2908" s="119"/>
      <c r="W2908" s="119"/>
      <c r="X2908" s="119"/>
    </row>
    <row r="2909" spans="1:24" x14ac:dyDescent="0.25">
      <c r="A2909" s="201"/>
      <c r="B2909" s="119"/>
      <c r="C2909" s="119"/>
      <c r="D2909" s="201"/>
      <c r="E2909" s="119"/>
      <c r="F2909" s="248"/>
      <c r="G2909" s="119"/>
      <c r="H2909" s="119"/>
      <c r="I2909" s="119"/>
      <c r="J2909" s="119"/>
      <c r="K2909" s="119"/>
      <c r="L2909" s="119"/>
      <c r="M2909" s="119"/>
      <c r="N2909" s="119"/>
      <c r="O2909" s="119"/>
      <c r="P2909" s="119"/>
      <c r="Q2909" s="119"/>
      <c r="R2909" s="119"/>
      <c r="S2909" s="119"/>
      <c r="T2909" s="119"/>
      <c r="U2909" s="119"/>
      <c r="V2909" s="119"/>
      <c r="W2909" s="119"/>
      <c r="X2909" s="119"/>
    </row>
    <row r="2910" spans="1:24" x14ac:dyDescent="0.25">
      <c r="A2910" s="201"/>
      <c r="B2910" s="119"/>
      <c r="C2910" s="119"/>
      <c r="D2910" s="201"/>
      <c r="E2910" s="119"/>
      <c r="F2910" s="248"/>
      <c r="G2910" s="119"/>
      <c r="H2910" s="119"/>
      <c r="I2910" s="119"/>
      <c r="J2910" s="119"/>
      <c r="K2910" s="119"/>
      <c r="L2910" s="119"/>
      <c r="M2910" s="119"/>
      <c r="N2910" s="119"/>
      <c r="O2910" s="119"/>
      <c r="P2910" s="119"/>
      <c r="Q2910" s="119"/>
      <c r="R2910" s="119"/>
      <c r="S2910" s="119"/>
      <c r="T2910" s="119"/>
      <c r="U2910" s="119"/>
      <c r="V2910" s="119"/>
      <c r="W2910" s="119"/>
      <c r="X2910" s="119"/>
    </row>
    <row r="2911" spans="1:24" x14ac:dyDescent="0.25">
      <c r="A2911" s="201"/>
      <c r="B2911" s="119"/>
      <c r="C2911" s="119"/>
      <c r="D2911" s="201"/>
      <c r="E2911" s="119"/>
      <c r="F2911" s="248"/>
      <c r="G2911" s="119"/>
      <c r="H2911" s="119"/>
      <c r="I2911" s="119"/>
      <c r="J2911" s="119"/>
      <c r="K2911" s="119"/>
      <c r="L2911" s="119"/>
      <c r="M2911" s="119"/>
      <c r="N2911" s="119"/>
      <c r="O2911" s="119"/>
      <c r="P2911" s="119"/>
      <c r="Q2911" s="119"/>
      <c r="R2911" s="119"/>
      <c r="S2911" s="119"/>
      <c r="T2911" s="119"/>
      <c r="U2911" s="119"/>
      <c r="V2911" s="119"/>
      <c r="W2911" s="119"/>
      <c r="X2911" s="119"/>
    </row>
    <row r="2912" spans="1:24" x14ac:dyDescent="0.25">
      <c r="A2912" s="201"/>
      <c r="B2912" s="119"/>
      <c r="C2912" s="119"/>
      <c r="D2912" s="201"/>
      <c r="E2912" s="119"/>
      <c r="F2912" s="248"/>
      <c r="G2912" s="119"/>
      <c r="H2912" s="119"/>
      <c r="I2912" s="119"/>
      <c r="J2912" s="119"/>
      <c r="K2912" s="119"/>
      <c r="L2912" s="119"/>
      <c r="M2912" s="119"/>
      <c r="N2912" s="119"/>
      <c r="O2912" s="119"/>
      <c r="P2912" s="119"/>
      <c r="Q2912" s="119"/>
      <c r="R2912" s="119"/>
      <c r="S2912" s="119"/>
      <c r="T2912" s="119"/>
      <c r="U2912" s="119"/>
      <c r="V2912" s="119"/>
      <c r="W2912" s="119"/>
      <c r="X2912" s="119"/>
    </row>
    <row r="2913" spans="1:24" x14ac:dyDescent="0.25">
      <c r="A2913" s="201"/>
      <c r="B2913" s="119"/>
      <c r="C2913" s="119"/>
      <c r="D2913" s="201"/>
      <c r="E2913" s="119"/>
      <c r="F2913" s="248"/>
      <c r="G2913" s="119"/>
      <c r="H2913" s="119"/>
      <c r="I2913" s="119"/>
      <c r="J2913" s="119"/>
      <c r="K2913" s="119"/>
      <c r="L2913" s="119"/>
      <c r="M2913" s="119"/>
      <c r="N2913" s="119"/>
      <c r="O2913" s="119"/>
      <c r="P2913" s="119"/>
      <c r="Q2913" s="119"/>
      <c r="R2913" s="119"/>
      <c r="S2913" s="119"/>
      <c r="T2913" s="119"/>
      <c r="U2913" s="119"/>
      <c r="V2913" s="119"/>
      <c r="W2913" s="119"/>
      <c r="X2913" s="119"/>
    </row>
    <row r="2914" spans="1:24" x14ac:dyDescent="0.25">
      <c r="A2914" s="201"/>
      <c r="B2914" s="119"/>
      <c r="C2914" s="119"/>
      <c r="D2914" s="201"/>
      <c r="E2914" s="119"/>
      <c r="F2914" s="248"/>
      <c r="G2914" s="119"/>
      <c r="H2914" s="119"/>
      <c r="I2914" s="119"/>
      <c r="J2914" s="119"/>
      <c r="K2914" s="119"/>
      <c r="L2914" s="119"/>
      <c r="M2914" s="119"/>
      <c r="N2914" s="119"/>
      <c r="O2914" s="119"/>
      <c r="P2914" s="119"/>
      <c r="Q2914" s="119"/>
      <c r="R2914" s="119"/>
      <c r="S2914" s="119"/>
      <c r="T2914" s="119"/>
      <c r="U2914" s="119"/>
      <c r="V2914" s="119"/>
      <c r="W2914" s="119"/>
      <c r="X2914" s="119"/>
    </row>
    <row r="2915" spans="1:24" x14ac:dyDescent="0.25">
      <c r="A2915" s="201"/>
      <c r="B2915" s="119"/>
      <c r="C2915" s="119"/>
      <c r="D2915" s="201"/>
      <c r="E2915" s="119"/>
      <c r="F2915" s="248"/>
      <c r="G2915" s="119"/>
      <c r="H2915" s="119"/>
      <c r="I2915" s="119"/>
      <c r="J2915" s="119"/>
      <c r="K2915" s="119"/>
      <c r="L2915" s="119"/>
      <c r="M2915" s="119"/>
      <c r="N2915" s="119"/>
      <c r="O2915" s="119"/>
      <c r="P2915" s="119"/>
      <c r="Q2915" s="119"/>
      <c r="R2915" s="119"/>
      <c r="S2915" s="119"/>
      <c r="T2915" s="119"/>
      <c r="U2915" s="119"/>
      <c r="V2915" s="119"/>
      <c r="W2915" s="119"/>
      <c r="X2915" s="119"/>
    </row>
    <row r="2916" spans="1:24" x14ac:dyDescent="0.25">
      <c r="A2916" s="201"/>
      <c r="B2916" s="119"/>
      <c r="C2916" s="119"/>
      <c r="D2916" s="201"/>
      <c r="E2916" s="119"/>
      <c r="F2916" s="248"/>
      <c r="G2916" s="119"/>
      <c r="H2916" s="119"/>
      <c r="I2916" s="119"/>
      <c r="J2916" s="119"/>
      <c r="K2916" s="119"/>
      <c r="L2916" s="119"/>
      <c r="M2916" s="119"/>
      <c r="N2916" s="119"/>
      <c r="O2916" s="119"/>
      <c r="P2916" s="119"/>
      <c r="Q2916" s="119"/>
      <c r="R2916" s="119"/>
      <c r="S2916" s="119"/>
      <c r="T2916" s="119"/>
      <c r="U2916" s="119"/>
      <c r="V2916" s="119"/>
      <c r="W2916" s="119"/>
      <c r="X2916" s="119"/>
    </row>
    <row r="2917" spans="1:24" x14ac:dyDescent="0.25">
      <c r="A2917" s="201"/>
      <c r="B2917" s="119"/>
      <c r="C2917" s="119"/>
      <c r="D2917" s="201"/>
      <c r="E2917" s="119"/>
      <c r="F2917" s="248"/>
      <c r="G2917" s="119"/>
      <c r="H2917" s="119"/>
      <c r="I2917" s="119"/>
      <c r="J2917" s="119"/>
      <c r="K2917" s="119"/>
      <c r="L2917" s="119"/>
      <c r="M2917" s="119"/>
      <c r="N2917" s="119"/>
      <c r="O2917" s="119"/>
      <c r="P2917" s="119"/>
      <c r="Q2917" s="119"/>
      <c r="R2917" s="119"/>
      <c r="S2917" s="119"/>
      <c r="T2917" s="119"/>
      <c r="U2917" s="119"/>
      <c r="V2917" s="119"/>
      <c r="W2917" s="119"/>
      <c r="X2917" s="119"/>
    </row>
    <row r="2918" spans="1:24" x14ac:dyDescent="0.25">
      <c r="A2918" s="201"/>
      <c r="B2918" s="119"/>
      <c r="C2918" s="119"/>
      <c r="D2918" s="201"/>
      <c r="E2918" s="119"/>
      <c r="F2918" s="248"/>
      <c r="G2918" s="119"/>
      <c r="H2918" s="119"/>
      <c r="I2918" s="119"/>
      <c r="J2918" s="119"/>
      <c r="K2918" s="119"/>
      <c r="L2918" s="119"/>
      <c r="M2918" s="119"/>
      <c r="N2918" s="119"/>
      <c r="O2918" s="119"/>
      <c r="P2918" s="119"/>
      <c r="Q2918" s="119"/>
      <c r="R2918" s="119"/>
      <c r="S2918" s="119"/>
      <c r="T2918" s="119"/>
      <c r="U2918" s="119"/>
      <c r="V2918" s="119"/>
      <c r="W2918" s="119"/>
      <c r="X2918" s="119"/>
    </row>
    <row r="2919" spans="1:24" x14ac:dyDescent="0.25">
      <c r="A2919" s="201"/>
      <c r="B2919" s="119"/>
      <c r="C2919" s="119"/>
      <c r="D2919" s="201"/>
      <c r="E2919" s="119"/>
      <c r="F2919" s="248"/>
      <c r="G2919" s="119"/>
      <c r="H2919" s="119"/>
      <c r="I2919" s="119"/>
      <c r="J2919" s="119"/>
      <c r="K2919" s="119"/>
      <c r="L2919" s="119"/>
      <c r="M2919" s="119"/>
      <c r="N2919" s="119"/>
      <c r="O2919" s="119"/>
      <c r="P2919" s="119"/>
      <c r="Q2919" s="119"/>
      <c r="R2919" s="119"/>
      <c r="S2919" s="119"/>
      <c r="T2919" s="119"/>
      <c r="U2919" s="119"/>
      <c r="V2919" s="119"/>
      <c r="W2919" s="119"/>
      <c r="X2919" s="119"/>
    </row>
    <row r="2920" spans="1:24" x14ac:dyDescent="0.25">
      <c r="A2920" s="201"/>
      <c r="B2920" s="119"/>
      <c r="C2920" s="119"/>
      <c r="D2920" s="201"/>
      <c r="E2920" s="119"/>
      <c r="F2920" s="248"/>
      <c r="G2920" s="119"/>
      <c r="H2920" s="119"/>
      <c r="I2920" s="119"/>
      <c r="J2920" s="119"/>
      <c r="K2920" s="119"/>
      <c r="L2920" s="119"/>
      <c r="M2920" s="119"/>
      <c r="N2920" s="119"/>
      <c r="O2920" s="119"/>
      <c r="P2920" s="119"/>
      <c r="Q2920" s="119"/>
      <c r="R2920" s="119"/>
      <c r="S2920" s="119"/>
      <c r="T2920" s="119"/>
      <c r="U2920" s="119"/>
      <c r="V2920" s="119"/>
      <c r="W2920" s="119"/>
      <c r="X2920" s="119"/>
    </row>
    <row r="2921" spans="1:24" x14ac:dyDescent="0.25">
      <c r="A2921" s="201"/>
      <c r="B2921" s="119"/>
      <c r="C2921" s="119"/>
      <c r="D2921" s="201"/>
      <c r="E2921" s="119"/>
      <c r="F2921" s="248"/>
      <c r="G2921" s="119"/>
      <c r="H2921" s="119"/>
      <c r="I2921" s="119"/>
      <c r="J2921" s="119"/>
      <c r="K2921" s="119"/>
      <c r="L2921" s="119"/>
      <c r="M2921" s="119"/>
      <c r="N2921" s="119"/>
      <c r="O2921" s="119"/>
      <c r="P2921" s="119"/>
      <c r="Q2921" s="119"/>
      <c r="R2921" s="119"/>
      <c r="S2921" s="119"/>
      <c r="T2921" s="119"/>
      <c r="U2921" s="119"/>
      <c r="V2921" s="119"/>
      <c r="W2921" s="119"/>
      <c r="X2921" s="119"/>
    </row>
    <row r="2922" spans="1:24" x14ac:dyDescent="0.25">
      <c r="A2922" s="201"/>
      <c r="B2922" s="119"/>
      <c r="C2922" s="119"/>
      <c r="D2922" s="201"/>
      <c r="E2922" s="119"/>
      <c r="F2922" s="248"/>
      <c r="G2922" s="119"/>
      <c r="H2922" s="119"/>
      <c r="I2922" s="119"/>
      <c r="J2922" s="119"/>
      <c r="K2922" s="119"/>
      <c r="L2922" s="119"/>
      <c r="M2922" s="119"/>
      <c r="N2922" s="119"/>
      <c r="O2922" s="119"/>
      <c r="P2922" s="119"/>
      <c r="Q2922" s="119"/>
      <c r="R2922" s="119"/>
      <c r="S2922" s="119"/>
      <c r="T2922" s="119"/>
      <c r="U2922" s="119"/>
      <c r="V2922" s="119"/>
      <c r="W2922" s="119"/>
      <c r="X2922" s="119"/>
    </row>
    <row r="2923" spans="1:24" x14ac:dyDescent="0.25">
      <c r="A2923" s="201"/>
      <c r="B2923" s="119"/>
      <c r="C2923" s="119"/>
      <c r="D2923" s="201"/>
      <c r="E2923" s="119"/>
      <c r="F2923" s="248"/>
      <c r="G2923" s="119"/>
      <c r="H2923" s="119"/>
      <c r="I2923" s="119"/>
      <c r="J2923" s="119"/>
      <c r="K2923" s="119"/>
      <c r="L2923" s="119"/>
      <c r="M2923" s="119"/>
      <c r="N2923" s="119"/>
      <c r="O2923" s="119"/>
      <c r="P2923" s="119"/>
      <c r="Q2923" s="119"/>
      <c r="R2923" s="119"/>
      <c r="S2923" s="119"/>
      <c r="T2923" s="119"/>
      <c r="U2923" s="119"/>
      <c r="V2923" s="119"/>
      <c r="W2923" s="119"/>
      <c r="X2923" s="119"/>
    </row>
    <row r="2924" spans="1:24" x14ac:dyDescent="0.25">
      <c r="A2924" s="201"/>
      <c r="B2924" s="119"/>
      <c r="C2924" s="119"/>
      <c r="D2924" s="201"/>
      <c r="E2924" s="119"/>
      <c r="F2924" s="248"/>
      <c r="G2924" s="119"/>
      <c r="H2924" s="119"/>
      <c r="I2924" s="119"/>
      <c r="J2924" s="119"/>
      <c r="K2924" s="119"/>
      <c r="L2924" s="119"/>
      <c r="M2924" s="119"/>
      <c r="N2924" s="119"/>
      <c r="O2924" s="119"/>
      <c r="P2924" s="119"/>
      <c r="Q2924" s="119"/>
      <c r="R2924" s="119"/>
      <c r="S2924" s="119"/>
      <c r="T2924" s="119"/>
      <c r="U2924" s="119"/>
      <c r="V2924" s="119"/>
      <c r="W2924" s="119"/>
      <c r="X2924" s="119"/>
    </row>
    <row r="2925" spans="1:24" x14ac:dyDescent="0.25">
      <c r="A2925" s="201"/>
      <c r="B2925" s="119"/>
      <c r="C2925" s="119"/>
      <c r="D2925" s="201"/>
      <c r="E2925" s="119"/>
      <c r="F2925" s="248"/>
      <c r="G2925" s="119"/>
      <c r="H2925" s="119"/>
      <c r="I2925" s="119"/>
      <c r="J2925" s="119"/>
      <c r="K2925" s="119"/>
      <c r="L2925" s="119"/>
      <c r="M2925" s="119"/>
      <c r="N2925" s="119"/>
      <c r="O2925" s="119"/>
      <c r="P2925" s="119"/>
      <c r="Q2925" s="119"/>
      <c r="R2925" s="119"/>
      <c r="S2925" s="119"/>
      <c r="T2925" s="119"/>
      <c r="U2925" s="119"/>
      <c r="V2925" s="119"/>
      <c r="W2925" s="119"/>
      <c r="X2925" s="119"/>
    </row>
    <row r="2926" spans="1:24" x14ac:dyDescent="0.25">
      <c r="A2926" s="201"/>
      <c r="B2926" s="119"/>
      <c r="C2926" s="119"/>
      <c r="D2926" s="201"/>
      <c r="E2926" s="119"/>
      <c r="F2926" s="248"/>
      <c r="G2926" s="119"/>
      <c r="H2926" s="119"/>
      <c r="I2926" s="119"/>
      <c r="J2926" s="119"/>
      <c r="K2926" s="119"/>
      <c r="L2926" s="119"/>
      <c r="M2926" s="119"/>
      <c r="N2926" s="119"/>
      <c r="O2926" s="119"/>
      <c r="P2926" s="119"/>
      <c r="Q2926" s="119"/>
      <c r="R2926" s="119"/>
      <c r="S2926" s="119"/>
      <c r="T2926" s="119"/>
      <c r="U2926" s="119"/>
      <c r="V2926" s="119"/>
      <c r="W2926" s="119"/>
      <c r="X2926" s="119"/>
    </row>
    <row r="2927" spans="1:24" x14ac:dyDescent="0.25">
      <c r="A2927" s="201"/>
      <c r="B2927" s="119"/>
      <c r="C2927" s="119"/>
      <c r="D2927" s="201"/>
      <c r="E2927" s="119"/>
      <c r="F2927" s="248"/>
      <c r="G2927" s="119"/>
      <c r="H2927" s="119"/>
      <c r="I2927" s="119"/>
      <c r="J2927" s="119"/>
      <c r="K2927" s="119"/>
      <c r="L2927" s="119"/>
      <c r="M2927" s="119"/>
      <c r="N2927" s="119"/>
      <c r="O2927" s="119"/>
      <c r="P2927" s="119"/>
      <c r="Q2927" s="119"/>
      <c r="R2927" s="119"/>
      <c r="S2927" s="119"/>
      <c r="T2927" s="119"/>
      <c r="U2927" s="119"/>
      <c r="V2927" s="119"/>
      <c r="W2927" s="119"/>
      <c r="X2927" s="119"/>
    </row>
    <row r="2928" spans="1:24" x14ac:dyDescent="0.25">
      <c r="A2928" s="201"/>
      <c r="B2928" s="119"/>
      <c r="C2928" s="119"/>
      <c r="D2928" s="201"/>
      <c r="E2928" s="119"/>
      <c r="F2928" s="248"/>
      <c r="G2928" s="119"/>
      <c r="H2928" s="119"/>
      <c r="I2928" s="119"/>
      <c r="J2928" s="119"/>
      <c r="K2928" s="119"/>
      <c r="L2928" s="119"/>
      <c r="M2928" s="119"/>
      <c r="N2928" s="119"/>
      <c r="O2928" s="119"/>
      <c r="P2928" s="119"/>
      <c r="Q2928" s="119"/>
      <c r="R2928" s="119"/>
      <c r="S2928" s="119"/>
      <c r="T2928" s="119"/>
      <c r="U2928" s="119"/>
      <c r="V2928" s="119"/>
      <c r="W2928" s="119"/>
      <c r="X2928" s="119"/>
    </row>
    <row r="2929" spans="1:24" x14ac:dyDescent="0.25">
      <c r="A2929" s="201"/>
      <c r="B2929" s="119"/>
      <c r="C2929" s="119"/>
      <c r="D2929" s="201"/>
      <c r="E2929" s="119"/>
      <c r="F2929" s="248"/>
      <c r="G2929" s="119"/>
      <c r="H2929" s="119"/>
      <c r="I2929" s="119"/>
      <c r="J2929" s="119"/>
      <c r="K2929" s="119"/>
      <c r="L2929" s="119"/>
      <c r="M2929" s="119"/>
      <c r="N2929" s="119"/>
      <c r="O2929" s="119"/>
      <c r="P2929" s="119"/>
      <c r="Q2929" s="119"/>
      <c r="R2929" s="119"/>
      <c r="S2929" s="119"/>
      <c r="T2929" s="119"/>
      <c r="U2929" s="119"/>
      <c r="V2929" s="119"/>
      <c r="W2929" s="119"/>
      <c r="X2929" s="119"/>
    </row>
    <row r="2930" spans="1:24" x14ac:dyDescent="0.25">
      <c r="A2930" s="201"/>
      <c r="B2930" s="119"/>
      <c r="C2930" s="119"/>
      <c r="D2930" s="201"/>
      <c r="E2930" s="119"/>
      <c r="F2930" s="248"/>
      <c r="G2930" s="119"/>
      <c r="H2930" s="119"/>
      <c r="I2930" s="119"/>
      <c r="J2930" s="119"/>
      <c r="K2930" s="119"/>
      <c r="L2930" s="119"/>
      <c r="M2930" s="119"/>
      <c r="N2930" s="119"/>
      <c r="O2930" s="119"/>
      <c r="P2930" s="119"/>
      <c r="Q2930" s="119"/>
      <c r="R2930" s="119"/>
      <c r="S2930" s="119"/>
      <c r="T2930" s="119"/>
      <c r="U2930" s="119"/>
      <c r="V2930" s="119"/>
      <c r="W2930" s="119"/>
      <c r="X2930" s="119"/>
    </row>
    <row r="2931" spans="1:24" x14ac:dyDescent="0.25">
      <c r="A2931" s="201"/>
      <c r="B2931" s="119"/>
      <c r="C2931" s="119"/>
      <c r="D2931" s="201"/>
      <c r="E2931" s="119"/>
      <c r="F2931" s="248"/>
      <c r="G2931" s="119"/>
      <c r="H2931" s="119"/>
      <c r="I2931" s="119"/>
      <c r="J2931" s="119"/>
      <c r="K2931" s="119"/>
      <c r="L2931" s="119"/>
      <c r="M2931" s="119"/>
      <c r="N2931" s="119"/>
      <c r="O2931" s="119"/>
      <c r="P2931" s="119"/>
      <c r="Q2931" s="119"/>
      <c r="R2931" s="119"/>
      <c r="S2931" s="119"/>
      <c r="T2931" s="119"/>
      <c r="U2931" s="119"/>
      <c r="V2931" s="119"/>
      <c r="W2931" s="119"/>
      <c r="X2931" s="119"/>
    </row>
    <row r="2932" spans="1:24" x14ac:dyDescent="0.25">
      <c r="A2932" s="201"/>
      <c r="B2932" s="119"/>
      <c r="C2932" s="119"/>
      <c r="D2932" s="201"/>
      <c r="E2932" s="119"/>
      <c r="F2932" s="248"/>
      <c r="G2932" s="119"/>
      <c r="H2932" s="119"/>
      <c r="I2932" s="119"/>
      <c r="J2932" s="119"/>
      <c r="K2932" s="119"/>
      <c r="L2932" s="119"/>
      <c r="M2932" s="119"/>
      <c r="N2932" s="119"/>
      <c r="O2932" s="119"/>
      <c r="P2932" s="119"/>
      <c r="Q2932" s="119"/>
      <c r="R2932" s="119"/>
      <c r="S2932" s="119"/>
      <c r="T2932" s="119"/>
      <c r="U2932" s="119"/>
      <c r="V2932" s="119"/>
      <c r="W2932" s="119"/>
      <c r="X2932" s="119"/>
    </row>
    <row r="2933" spans="1:24" x14ac:dyDescent="0.25">
      <c r="A2933" s="201"/>
      <c r="B2933" s="119"/>
      <c r="C2933" s="119"/>
      <c r="D2933" s="201"/>
      <c r="E2933" s="119"/>
      <c r="F2933" s="248"/>
      <c r="G2933" s="119"/>
      <c r="H2933" s="119"/>
      <c r="I2933" s="119"/>
      <c r="J2933" s="119"/>
      <c r="K2933" s="119"/>
      <c r="L2933" s="119"/>
      <c r="M2933" s="119"/>
      <c r="N2933" s="119"/>
      <c r="O2933" s="119"/>
      <c r="P2933" s="119"/>
      <c r="Q2933" s="119"/>
      <c r="R2933" s="119"/>
      <c r="S2933" s="119"/>
      <c r="T2933" s="119"/>
      <c r="U2933" s="119"/>
      <c r="V2933" s="119"/>
      <c r="W2933" s="119"/>
      <c r="X2933" s="119"/>
    </row>
    <row r="2934" spans="1:24" x14ac:dyDescent="0.25">
      <c r="A2934" s="201"/>
      <c r="B2934" s="119"/>
      <c r="C2934" s="119"/>
      <c r="D2934" s="201"/>
      <c r="E2934" s="119"/>
      <c r="F2934" s="248"/>
      <c r="G2934" s="119"/>
      <c r="H2934" s="119"/>
      <c r="I2934" s="119"/>
      <c r="J2934" s="119"/>
      <c r="K2934" s="119"/>
      <c r="L2934" s="119"/>
      <c r="M2934" s="119"/>
      <c r="N2934" s="119"/>
      <c r="O2934" s="119"/>
      <c r="P2934" s="119"/>
      <c r="Q2934" s="119"/>
      <c r="R2934" s="119"/>
      <c r="S2934" s="119"/>
      <c r="T2934" s="119"/>
      <c r="U2934" s="119"/>
      <c r="V2934" s="119"/>
      <c r="W2934" s="119"/>
      <c r="X2934" s="119"/>
    </row>
    <row r="2935" spans="1:24" x14ac:dyDescent="0.25">
      <c r="A2935" s="201"/>
      <c r="B2935" s="119"/>
      <c r="C2935" s="119"/>
      <c r="D2935" s="201"/>
      <c r="E2935" s="119"/>
      <c r="F2935" s="248"/>
      <c r="G2935" s="119"/>
      <c r="H2935" s="119"/>
      <c r="I2935" s="119"/>
      <c r="J2935" s="119"/>
      <c r="K2935" s="119"/>
      <c r="L2935" s="119"/>
      <c r="M2935" s="119"/>
      <c r="N2935" s="119"/>
      <c r="O2935" s="119"/>
      <c r="P2935" s="119"/>
      <c r="Q2935" s="119"/>
      <c r="R2935" s="119"/>
      <c r="S2935" s="119"/>
      <c r="T2935" s="119"/>
      <c r="U2935" s="119"/>
      <c r="V2935" s="119"/>
      <c r="W2935" s="119"/>
      <c r="X2935" s="119"/>
    </row>
    <row r="2936" spans="1:24" x14ac:dyDescent="0.25">
      <c r="A2936" s="201"/>
      <c r="B2936" s="119"/>
      <c r="C2936" s="119"/>
      <c r="D2936" s="201"/>
      <c r="E2936" s="119"/>
      <c r="F2936" s="248"/>
      <c r="G2936" s="119"/>
      <c r="H2936" s="119"/>
      <c r="I2936" s="119"/>
      <c r="J2936" s="119"/>
      <c r="K2936" s="119"/>
      <c r="L2936" s="119"/>
      <c r="M2936" s="119"/>
      <c r="N2936" s="119"/>
      <c r="O2936" s="119"/>
      <c r="P2936" s="119"/>
      <c r="Q2936" s="119"/>
      <c r="R2936" s="119"/>
      <c r="S2936" s="119"/>
      <c r="T2936" s="119"/>
      <c r="U2936" s="119"/>
      <c r="V2936" s="119"/>
      <c r="W2936" s="119"/>
      <c r="X2936" s="119"/>
    </row>
    <row r="2937" spans="1:24" x14ac:dyDescent="0.25">
      <c r="A2937" s="201"/>
      <c r="B2937" s="119"/>
      <c r="C2937" s="119"/>
      <c r="D2937" s="201"/>
      <c r="E2937" s="119"/>
      <c r="F2937" s="248"/>
      <c r="G2937" s="119"/>
      <c r="H2937" s="119"/>
      <c r="I2937" s="119"/>
      <c r="J2937" s="119"/>
      <c r="K2937" s="119"/>
      <c r="L2937" s="119"/>
      <c r="M2937" s="119"/>
      <c r="N2937" s="119"/>
      <c r="O2937" s="119"/>
      <c r="P2937" s="119"/>
      <c r="Q2937" s="119"/>
      <c r="R2937" s="119"/>
      <c r="S2937" s="119"/>
      <c r="T2937" s="119"/>
      <c r="U2937" s="119"/>
      <c r="V2937" s="119"/>
      <c r="W2937" s="119"/>
      <c r="X2937" s="119"/>
    </row>
    <row r="2938" spans="1:24" x14ac:dyDescent="0.25">
      <c r="A2938" s="201"/>
      <c r="B2938" s="119"/>
      <c r="C2938" s="119"/>
      <c r="D2938" s="201"/>
      <c r="E2938" s="119"/>
      <c r="F2938" s="248"/>
      <c r="G2938" s="119"/>
      <c r="H2938" s="119"/>
      <c r="I2938" s="119"/>
      <c r="J2938" s="119"/>
      <c r="K2938" s="119"/>
      <c r="L2938" s="119"/>
      <c r="M2938" s="119"/>
      <c r="N2938" s="119"/>
      <c r="O2938" s="119"/>
      <c r="P2938" s="119"/>
      <c r="Q2938" s="119"/>
      <c r="R2938" s="119"/>
      <c r="S2938" s="119"/>
      <c r="T2938" s="119"/>
      <c r="U2938" s="119"/>
      <c r="V2938" s="119"/>
      <c r="W2938" s="119"/>
      <c r="X2938" s="119"/>
    </row>
    <row r="2939" spans="1:24" x14ac:dyDescent="0.25">
      <c r="A2939" s="201"/>
      <c r="B2939" s="119"/>
      <c r="C2939" s="119"/>
      <c r="D2939" s="201"/>
      <c r="E2939" s="119"/>
      <c r="F2939" s="248"/>
      <c r="G2939" s="119"/>
      <c r="H2939" s="119"/>
      <c r="I2939" s="119"/>
      <c r="J2939" s="119"/>
      <c r="K2939" s="119"/>
      <c r="L2939" s="119"/>
      <c r="M2939" s="119"/>
      <c r="N2939" s="119"/>
      <c r="O2939" s="119"/>
      <c r="P2939" s="119"/>
      <c r="Q2939" s="119"/>
      <c r="R2939" s="119"/>
      <c r="S2939" s="119"/>
      <c r="T2939" s="119"/>
      <c r="U2939" s="119"/>
      <c r="V2939" s="119"/>
      <c r="W2939" s="119"/>
      <c r="X2939" s="119"/>
    </row>
    <row r="2940" spans="1:24" x14ac:dyDescent="0.25">
      <c r="A2940" s="201"/>
      <c r="B2940" s="119"/>
      <c r="C2940" s="119"/>
      <c r="D2940" s="201"/>
      <c r="E2940" s="119"/>
      <c r="F2940" s="248"/>
      <c r="G2940" s="119"/>
      <c r="H2940" s="119"/>
      <c r="I2940" s="119"/>
      <c r="J2940" s="119"/>
      <c r="K2940" s="119"/>
      <c r="L2940" s="119"/>
      <c r="M2940" s="119"/>
      <c r="N2940" s="119"/>
      <c r="O2940" s="119"/>
      <c r="P2940" s="119"/>
      <c r="Q2940" s="119"/>
      <c r="R2940" s="119"/>
      <c r="S2940" s="119"/>
      <c r="T2940" s="119"/>
      <c r="U2940" s="119"/>
      <c r="V2940" s="119"/>
      <c r="W2940" s="119"/>
      <c r="X2940" s="119"/>
    </row>
    <row r="2941" spans="1:24" x14ac:dyDescent="0.25">
      <c r="A2941" s="201"/>
      <c r="B2941" s="119"/>
      <c r="C2941" s="119"/>
      <c r="D2941" s="201"/>
      <c r="E2941" s="119"/>
      <c r="F2941" s="248"/>
      <c r="G2941" s="119"/>
      <c r="H2941" s="119"/>
      <c r="I2941" s="119"/>
      <c r="J2941" s="119"/>
      <c r="K2941" s="119"/>
      <c r="L2941" s="119"/>
      <c r="M2941" s="119"/>
      <c r="N2941" s="119"/>
      <c r="O2941" s="119"/>
      <c r="P2941" s="119"/>
      <c r="Q2941" s="119"/>
      <c r="R2941" s="119"/>
      <c r="S2941" s="119"/>
      <c r="T2941" s="119"/>
      <c r="U2941" s="119"/>
      <c r="V2941" s="119"/>
      <c r="W2941" s="119"/>
      <c r="X2941" s="119"/>
    </row>
    <row r="2942" spans="1:24" x14ac:dyDescent="0.25">
      <c r="A2942" s="201"/>
      <c r="B2942" s="119"/>
      <c r="C2942" s="119"/>
      <c r="D2942" s="201"/>
      <c r="E2942" s="119"/>
      <c r="F2942" s="248"/>
      <c r="G2942" s="119"/>
      <c r="H2942" s="119"/>
      <c r="I2942" s="119"/>
      <c r="J2942" s="119"/>
      <c r="K2942" s="119"/>
      <c r="L2942" s="119"/>
      <c r="M2942" s="119"/>
      <c r="N2942" s="119"/>
      <c r="O2942" s="119"/>
      <c r="P2942" s="119"/>
      <c r="Q2942" s="119"/>
      <c r="R2942" s="119"/>
      <c r="S2942" s="119"/>
      <c r="T2942" s="119"/>
      <c r="U2942" s="119"/>
      <c r="V2942" s="119"/>
      <c r="W2942" s="119"/>
      <c r="X2942" s="119"/>
    </row>
    <row r="2943" spans="1:24" x14ac:dyDescent="0.25">
      <c r="A2943" s="201"/>
      <c r="B2943" s="119"/>
      <c r="C2943" s="119"/>
      <c r="D2943" s="201"/>
      <c r="E2943" s="119"/>
      <c r="F2943" s="248"/>
      <c r="G2943" s="119"/>
      <c r="H2943" s="119"/>
      <c r="I2943" s="119"/>
      <c r="J2943" s="119"/>
      <c r="K2943" s="119"/>
      <c r="L2943" s="119"/>
      <c r="M2943" s="119"/>
      <c r="N2943" s="119"/>
      <c r="O2943" s="119"/>
      <c r="P2943" s="119"/>
      <c r="Q2943" s="119"/>
      <c r="R2943" s="119"/>
      <c r="S2943" s="119"/>
      <c r="T2943" s="119"/>
      <c r="U2943" s="119"/>
      <c r="V2943" s="119"/>
      <c r="W2943" s="119"/>
      <c r="X2943" s="119"/>
    </row>
    <row r="2944" spans="1:24" x14ac:dyDescent="0.25">
      <c r="A2944" s="201"/>
      <c r="B2944" s="119"/>
      <c r="C2944" s="119"/>
      <c r="D2944" s="201"/>
      <c r="E2944" s="119"/>
      <c r="F2944" s="248"/>
      <c r="G2944" s="119"/>
      <c r="H2944" s="119"/>
      <c r="I2944" s="119"/>
      <c r="J2944" s="119"/>
      <c r="K2944" s="119"/>
      <c r="L2944" s="119"/>
      <c r="M2944" s="119"/>
      <c r="N2944" s="119"/>
      <c r="O2944" s="119"/>
      <c r="P2944" s="119"/>
      <c r="Q2944" s="119"/>
      <c r="R2944" s="119"/>
      <c r="S2944" s="119"/>
      <c r="T2944" s="119"/>
      <c r="U2944" s="119"/>
      <c r="V2944" s="119"/>
      <c r="W2944" s="119"/>
      <c r="X2944" s="119"/>
    </row>
    <row r="2945" spans="1:24" x14ac:dyDescent="0.25">
      <c r="A2945" s="201"/>
      <c r="B2945" s="119"/>
      <c r="C2945" s="119"/>
      <c r="D2945" s="201"/>
      <c r="E2945" s="119"/>
      <c r="F2945" s="248"/>
      <c r="G2945" s="119"/>
      <c r="H2945" s="119"/>
      <c r="I2945" s="119"/>
      <c r="J2945" s="119"/>
      <c r="K2945" s="119"/>
      <c r="L2945" s="119"/>
      <c r="M2945" s="119"/>
      <c r="N2945" s="119"/>
      <c r="O2945" s="119"/>
      <c r="P2945" s="119"/>
      <c r="Q2945" s="119"/>
      <c r="R2945" s="119"/>
      <c r="S2945" s="119"/>
      <c r="T2945" s="119"/>
      <c r="U2945" s="119"/>
      <c r="V2945" s="119"/>
      <c r="W2945" s="119"/>
      <c r="X2945" s="119"/>
    </row>
    <row r="2946" spans="1:24" x14ac:dyDescent="0.25">
      <c r="A2946" s="201"/>
      <c r="B2946" s="119"/>
      <c r="C2946" s="119"/>
      <c r="D2946" s="201"/>
      <c r="E2946" s="119"/>
      <c r="F2946" s="248"/>
      <c r="G2946" s="119"/>
      <c r="H2946" s="119"/>
      <c r="I2946" s="119"/>
      <c r="J2946" s="119"/>
      <c r="K2946" s="119"/>
      <c r="L2946" s="119"/>
      <c r="M2946" s="119"/>
      <c r="N2946" s="119"/>
      <c r="O2946" s="119"/>
      <c r="P2946" s="119"/>
      <c r="Q2946" s="119"/>
      <c r="R2946" s="119"/>
      <c r="S2946" s="119"/>
      <c r="T2946" s="119"/>
      <c r="U2946" s="119"/>
      <c r="V2946" s="119"/>
      <c r="W2946" s="119"/>
      <c r="X2946" s="119"/>
    </row>
    <row r="2947" spans="1:24" x14ac:dyDescent="0.25">
      <c r="A2947" s="201"/>
      <c r="B2947" s="119"/>
      <c r="C2947" s="119"/>
      <c r="D2947" s="201"/>
      <c r="E2947" s="119"/>
      <c r="F2947" s="248"/>
      <c r="G2947" s="119"/>
      <c r="H2947" s="119"/>
      <c r="I2947" s="119"/>
      <c r="J2947" s="119"/>
      <c r="K2947" s="119"/>
      <c r="L2947" s="119"/>
      <c r="M2947" s="119"/>
      <c r="N2947" s="119"/>
      <c r="O2947" s="119"/>
      <c r="P2947" s="119"/>
      <c r="Q2947" s="119"/>
      <c r="R2947" s="119"/>
      <c r="S2947" s="119"/>
      <c r="T2947" s="119"/>
      <c r="U2947" s="119"/>
      <c r="V2947" s="119"/>
      <c r="W2947" s="119"/>
      <c r="X2947" s="119"/>
    </row>
    <row r="2948" spans="1:24" x14ac:dyDescent="0.25">
      <c r="A2948" s="201"/>
      <c r="B2948" s="119"/>
      <c r="C2948" s="119"/>
      <c r="D2948" s="201"/>
      <c r="E2948" s="119"/>
      <c r="F2948" s="248"/>
      <c r="G2948" s="119"/>
      <c r="H2948" s="119"/>
      <c r="I2948" s="119"/>
      <c r="J2948" s="119"/>
      <c r="K2948" s="119"/>
      <c r="L2948" s="119"/>
      <c r="M2948" s="119"/>
      <c r="N2948" s="119"/>
      <c r="O2948" s="119"/>
      <c r="P2948" s="119"/>
      <c r="Q2948" s="119"/>
      <c r="R2948" s="119"/>
      <c r="S2948" s="119"/>
      <c r="T2948" s="119"/>
      <c r="U2948" s="119"/>
      <c r="V2948" s="119"/>
      <c r="W2948" s="119"/>
      <c r="X2948" s="119"/>
    </row>
    <row r="2949" spans="1:24" x14ac:dyDescent="0.25">
      <c r="A2949" s="201"/>
      <c r="B2949" s="119"/>
      <c r="C2949" s="119"/>
      <c r="D2949" s="201"/>
      <c r="E2949" s="119"/>
      <c r="F2949" s="248"/>
      <c r="G2949" s="119"/>
      <c r="H2949" s="119"/>
      <c r="I2949" s="119"/>
      <c r="J2949" s="119"/>
      <c r="K2949" s="119"/>
      <c r="L2949" s="119"/>
      <c r="M2949" s="119"/>
      <c r="N2949" s="119"/>
      <c r="O2949" s="119"/>
      <c r="P2949" s="119"/>
      <c r="Q2949" s="119"/>
      <c r="R2949" s="119"/>
      <c r="S2949" s="119"/>
      <c r="T2949" s="119"/>
      <c r="U2949" s="119"/>
      <c r="V2949" s="119"/>
      <c r="W2949" s="119"/>
      <c r="X2949" s="119"/>
    </row>
    <row r="2950" spans="1:24" x14ac:dyDescent="0.25">
      <c r="A2950" s="201"/>
      <c r="B2950" s="119"/>
      <c r="C2950" s="119"/>
      <c r="D2950" s="201"/>
      <c r="E2950" s="119"/>
      <c r="F2950" s="248"/>
      <c r="G2950" s="119"/>
      <c r="H2950" s="119"/>
      <c r="I2950" s="119"/>
      <c r="J2950" s="119"/>
      <c r="K2950" s="119"/>
      <c r="L2950" s="119"/>
      <c r="M2950" s="119"/>
      <c r="N2950" s="119"/>
      <c r="O2950" s="119"/>
      <c r="P2950" s="119"/>
      <c r="Q2950" s="119"/>
      <c r="R2950" s="119"/>
      <c r="S2950" s="119"/>
      <c r="T2950" s="119"/>
      <c r="U2950" s="119"/>
      <c r="V2950" s="119"/>
      <c r="W2950" s="119"/>
      <c r="X2950" s="119"/>
    </row>
    <row r="2951" spans="1:24" x14ac:dyDescent="0.25">
      <c r="A2951" s="201"/>
      <c r="B2951" s="119"/>
      <c r="C2951" s="119"/>
      <c r="D2951" s="201"/>
      <c r="E2951" s="119"/>
      <c r="F2951" s="248"/>
      <c r="G2951" s="119"/>
      <c r="H2951" s="119"/>
      <c r="I2951" s="119"/>
      <c r="J2951" s="119"/>
      <c r="K2951" s="119"/>
      <c r="L2951" s="119"/>
      <c r="M2951" s="119"/>
      <c r="N2951" s="119"/>
      <c r="O2951" s="119"/>
      <c r="P2951" s="119"/>
      <c r="Q2951" s="119"/>
      <c r="R2951" s="119"/>
      <c r="S2951" s="119"/>
      <c r="T2951" s="119"/>
      <c r="U2951" s="119"/>
      <c r="V2951" s="119"/>
      <c r="W2951" s="119"/>
      <c r="X2951" s="119"/>
    </row>
    <row r="2952" spans="1:24" x14ac:dyDescent="0.25">
      <c r="A2952" s="201"/>
      <c r="B2952" s="119"/>
      <c r="C2952" s="119"/>
      <c r="D2952" s="201"/>
      <c r="E2952" s="119"/>
      <c r="F2952" s="248"/>
      <c r="G2952" s="119"/>
      <c r="H2952" s="119"/>
      <c r="I2952" s="119"/>
      <c r="J2952" s="119"/>
      <c r="K2952" s="119"/>
      <c r="L2952" s="119"/>
      <c r="M2952" s="119"/>
      <c r="N2952" s="119"/>
      <c r="O2952" s="119"/>
      <c r="P2952" s="119"/>
      <c r="Q2952" s="119"/>
      <c r="R2952" s="119"/>
      <c r="S2952" s="119"/>
      <c r="T2952" s="119"/>
      <c r="U2952" s="119"/>
      <c r="V2952" s="119"/>
      <c r="W2952" s="119"/>
      <c r="X2952" s="119"/>
    </row>
    <row r="2953" spans="1:24" x14ac:dyDescent="0.25">
      <c r="A2953" s="201"/>
      <c r="B2953" s="119"/>
      <c r="C2953" s="119"/>
      <c r="D2953" s="201"/>
      <c r="E2953" s="119"/>
      <c r="F2953" s="248"/>
      <c r="G2953" s="119"/>
      <c r="H2953" s="119"/>
      <c r="I2953" s="119"/>
      <c r="J2953" s="119"/>
      <c r="K2953" s="119"/>
      <c r="L2953" s="119"/>
      <c r="M2953" s="119"/>
      <c r="N2953" s="119"/>
      <c r="O2953" s="119"/>
      <c r="P2953" s="119"/>
      <c r="Q2953" s="119"/>
      <c r="R2953" s="119"/>
      <c r="S2953" s="119"/>
      <c r="T2953" s="119"/>
      <c r="U2953" s="119"/>
      <c r="V2953" s="119"/>
      <c r="W2953" s="119"/>
      <c r="X2953" s="119"/>
    </row>
    <row r="2954" spans="1:24" x14ac:dyDescent="0.25">
      <c r="A2954" s="201"/>
      <c r="B2954" s="119"/>
      <c r="C2954" s="119"/>
      <c r="D2954" s="201"/>
      <c r="E2954" s="119"/>
      <c r="F2954" s="248"/>
      <c r="G2954" s="119"/>
      <c r="H2954" s="119"/>
      <c r="I2954" s="119"/>
      <c r="J2954" s="119"/>
      <c r="K2954" s="119"/>
      <c r="L2954" s="119"/>
      <c r="M2954" s="119"/>
      <c r="N2954" s="119"/>
      <c r="O2954" s="119"/>
      <c r="P2954" s="119"/>
      <c r="Q2954" s="119"/>
      <c r="R2954" s="119"/>
      <c r="S2954" s="119"/>
      <c r="T2954" s="119"/>
      <c r="U2954" s="119"/>
      <c r="V2954" s="119"/>
      <c r="W2954" s="119"/>
      <c r="X2954" s="119"/>
    </row>
    <row r="2955" spans="1:24" x14ac:dyDescent="0.25">
      <c r="A2955" s="201"/>
      <c r="B2955" s="119"/>
      <c r="C2955" s="119"/>
      <c r="D2955" s="201"/>
      <c r="E2955" s="119"/>
      <c r="F2955" s="248"/>
      <c r="G2955" s="119"/>
      <c r="H2955" s="119"/>
      <c r="I2955" s="119"/>
      <c r="J2955" s="119"/>
      <c r="K2955" s="119"/>
      <c r="L2955" s="119"/>
      <c r="M2955" s="119"/>
      <c r="N2955" s="119"/>
      <c r="O2955" s="119"/>
      <c r="P2955" s="119"/>
      <c r="Q2955" s="119"/>
      <c r="R2955" s="119"/>
      <c r="S2955" s="119"/>
      <c r="T2955" s="119"/>
      <c r="U2955" s="119"/>
      <c r="V2955" s="119"/>
      <c r="W2955" s="119"/>
      <c r="X2955" s="119"/>
    </row>
    <row r="2956" spans="1:24" x14ac:dyDescent="0.25">
      <c r="A2956" s="201"/>
      <c r="B2956" s="119"/>
      <c r="C2956" s="119"/>
      <c r="D2956" s="201"/>
      <c r="E2956" s="119"/>
      <c r="F2956" s="248"/>
      <c r="G2956" s="119"/>
      <c r="H2956" s="119"/>
      <c r="I2956" s="119"/>
      <c r="J2956" s="119"/>
      <c r="K2956" s="119"/>
      <c r="L2956" s="119"/>
      <c r="M2956" s="119"/>
      <c r="N2956" s="119"/>
      <c r="O2956" s="119"/>
      <c r="P2956" s="119"/>
      <c r="Q2956" s="119"/>
      <c r="R2956" s="119"/>
      <c r="S2956" s="119"/>
      <c r="T2956" s="119"/>
      <c r="U2956" s="119"/>
      <c r="V2956" s="119"/>
      <c r="W2956" s="119"/>
      <c r="X2956" s="119"/>
    </row>
    <row r="2957" spans="1:24" x14ac:dyDescent="0.25">
      <c r="A2957" s="201"/>
      <c r="B2957" s="119"/>
      <c r="C2957" s="119"/>
      <c r="D2957" s="201"/>
      <c r="E2957" s="119"/>
      <c r="F2957" s="248"/>
      <c r="G2957" s="119"/>
      <c r="H2957" s="119"/>
      <c r="I2957" s="119"/>
      <c r="J2957" s="119"/>
      <c r="K2957" s="119"/>
      <c r="L2957" s="119"/>
      <c r="M2957" s="119"/>
      <c r="N2957" s="119"/>
      <c r="O2957" s="119"/>
      <c r="P2957" s="119"/>
      <c r="Q2957" s="119"/>
      <c r="R2957" s="119"/>
      <c r="S2957" s="119"/>
      <c r="T2957" s="119"/>
      <c r="U2957" s="119"/>
      <c r="V2957" s="119"/>
      <c r="W2957" s="119"/>
      <c r="X2957" s="119"/>
    </row>
    <row r="2958" spans="1:24" x14ac:dyDescent="0.25">
      <c r="A2958" s="201"/>
      <c r="B2958" s="119"/>
      <c r="C2958" s="119"/>
      <c r="D2958" s="201"/>
      <c r="E2958" s="119"/>
      <c r="F2958" s="248"/>
      <c r="G2958" s="119"/>
      <c r="H2958" s="119"/>
      <c r="I2958" s="119"/>
      <c r="J2958" s="119"/>
      <c r="K2958" s="119"/>
      <c r="L2958" s="119"/>
      <c r="M2958" s="119"/>
      <c r="N2958" s="119"/>
      <c r="O2958" s="119"/>
      <c r="P2958" s="119"/>
      <c r="Q2958" s="119"/>
      <c r="R2958" s="119"/>
      <c r="S2958" s="119"/>
      <c r="T2958" s="119"/>
      <c r="U2958" s="119"/>
      <c r="V2958" s="119"/>
      <c r="W2958" s="119"/>
      <c r="X2958" s="119"/>
    </row>
    <row r="2959" spans="1:24" x14ac:dyDescent="0.25">
      <c r="A2959" s="201"/>
      <c r="B2959" s="119"/>
      <c r="C2959" s="119"/>
      <c r="D2959" s="201"/>
      <c r="E2959" s="119"/>
      <c r="F2959" s="248"/>
      <c r="G2959" s="119"/>
      <c r="H2959" s="119"/>
      <c r="I2959" s="119"/>
      <c r="J2959" s="119"/>
      <c r="K2959" s="119"/>
      <c r="L2959" s="119"/>
      <c r="M2959" s="119"/>
      <c r="N2959" s="119"/>
      <c r="O2959" s="119"/>
      <c r="P2959" s="119"/>
      <c r="Q2959" s="119"/>
      <c r="R2959" s="119"/>
      <c r="S2959" s="119"/>
      <c r="T2959" s="119"/>
      <c r="U2959" s="119"/>
      <c r="V2959" s="119"/>
      <c r="W2959" s="119"/>
      <c r="X2959" s="119"/>
    </row>
    <row r="2960" spans="1:24" x14ac:dyDescent="0.25">
      <c r="A2960" s="201"/>
      <c r="B2960" s="119"/>
      <c r="C2960" s="119"/>
      <c r="D2960" s="201"/>
      <c r="E2960" s="119"/>
      <c r="F2960" s="248"/>
      <c r="G2960" s="119"/>
      <c r="H2960" s="119"/>
      <c r="I2960" s="119"/>
      <c r="J2960" s="119"/>
      <c r="K2960" s="119"/>
      <c r="L2960" s="119"/>
      <c r="M2960" s="119"/>
      <c r="N2960" s="119"/>
      <c r="O2960" s="119"/>
      <c r="P2960" s="119"/>
      <c r="Q2960" s="119"/>
      <c r="R2960" s="119"/>
      <c r="S2960" s="119"/>
      <c r="T2960" s="119"/>
      <c r="U2960" s="119"/>
      <c r="V2960" s="119"/>
      <c r="W2960" s="119"/>
      <c r="X2960" s="119"/>
    </row>
    <row r="2961" spans="1:24" x14ac:dyDescent="0.25">
      <c r="A2961" s="201"/>
      <c r="B2961" s="119"/>
      <c r="C2961" s="119"/>
      <c r="D2961" s="201"/>
      <c r="E2961" s="119"/>
      <c r="F2961" s="248"/>
      <c r="G2961" s="119"/>
      <c r="H2961" s="119"/>
      <c r="I2961" s="119"/>
      <c r="J2961" s="119"/>
      <c r="K2961" s="119"/>
      <c r="L2961" s="119"/>
      <c r="M2961" s="119"/>
      <c r="N2961" s="119"/>
      <c r="O2961" s="119"/>
      <c r="P2961" s="119"/>
      <c r="Q2961" s="119"/>
      <c r="R2961" s="119"/>
      <c r="S2961" s="119"/>
      <c r="T2961" s="119"/>
      <c r="U2961" s="119"/>
      <c r="V2961" s="119"/>
      <c r="W2961" s="119"/>
      <c r="X2961" s="119"/>
    </row>
    <row r="2962" spans="1:24" x14ac:dyDescent="0.25">
      <c r="A2962" s="201"/>
      <c r="B2962" s="119"/>
      <c r="C2962" s="119"/>
      <c r="D2962" s="201"/>
      <c r="E2962" s="119"/>
      <c r="F2962" s="248"/>
      <c r="G2962" s="119"/>
      <c r="H2962" s="119"/>
      <c r="I2962" s="119"/>
      <c r="J2962" s="119"/>
      <c r="K2962" s="119"/>
      <c r="L2962" s="119"/>
      <c r="M2962" s="119"/>
      <c r="N2962" s="119"/>
      <c r="O2962" s="119"/>
      <c r="P2962" s="119"/>
      <c r="Q2962" s="119"/>
      <c r="R2962" s="119"/>
      <c r="S2962" s="119"/>
      <c r="T2962" s="119"/>
      <c r="U2962" s="119"/>
      <c r="V2962" s="119"/>
      <c r="W2962" s="119"/>
      <c r="X2962" s="119"/>
    </row>
    <row r="2963" spans="1:24" x14ac:dyDescent="0.25">
      <c r="A2963" s="201"/>
      <c r="B2963" s="119"/>
      <c r="C2963" s="119"/>
      <c r="D2963" s="201"/>
      <c r="E2963" s="119"/>
      <c r="F2963" s="248"/>
      <c r="G2963" s="119"/>
      <c r="H2963" s="119"/>
      <c r="I2963" s="119"/>
      <c r="J2963" s="119"/>
      <c r="K2963" s="119"/>
      <c r="L2963" s="119"/>
      <c r="M2963" s="119"/>
      <c r="N2963" s="119"/>
      <c r="O2963" s="119"/>
      <c r="P2963" s="119"/>
      <c r="Q2963" s="119"/>
      <c r="R2963" s="119"/>
      <c r="S2963" s="119"/>
      <c r="T2963" s="119"/>
      <c r="U2963" s="119"/>
      <c r="V2963" s="119"/>
      <c r="W2963" s="119"/>
      <c r="X2963" s="119"/>
    </row>
    <row r="2964" spans="1:24" x14ac:dyDescent="0.25">
      <c r="A2964" s="201"/>
      <c r="B2964" s="119"/>
      <c r="C2964" s="119"/>
      <c r="D2964" s="201"/>
      <c r="E2964" s="119"/>
      <c r="F2964" s="248"/>
      <c r="G2964" s="119"/>
      <c r="H2964" s="119"/>
      <c r="I2964" s="119"/>
      <c r="J2964" s="119"/>
      <c r="K2964" s="119"/>
      <c r="L2964" s="119"/>
      <c r="M2964" s="119"/>
      <c r="N2964" s="119"/>
      <c r="O2964" s="119"/>
      <c r="P2964" s="119"/>
      <c r="Q2964" s="119"/>
      <c r="R2964" s="119"/>
      <c r="S2964" s="119"/>
      <c r="T2964" s="119"/>
      <c r="U2964" s="119"/>
      <c r="V2964" s="119"/>
      <c r="W2964" s="119"/>
      <c r="X2964" s="119"/>
    </row>
    <row r="2965" spans="1:24" x14ac:dyDescent="0.25">
      <c r="A2965" s="201"/>
      <c r="B2965" s="119"/>
      <c r="C2965" s="119"/>
      <c r="D2965" s="201"/>
      <c r="E2965" s="119"/>
      <c r="F2965" s="248"/>
      <c r="G2965" s="119"/>
      <c r="H2965" s="119"/>
      <c r="I2965" s="119"/>
      <c r="J2965" s="119"/>
      <c r="K2965" s="119"/>
      <c r="L2965" s="119"/>
      <c r="M2965" s="119"/>
      <c r="N2965" s="119"/>
      <c r="O2965" s="119"/>
      <c r="P2965" s="119"/>
      <c r="Q2965" s="119"/>
      <c r="R2965" s="119"/>
      <c r="S2965" s="119"/>
      <c r="T2965" s="119"/>
      <c r="U2965" s="119"/>
      <c r="V2965" s="119"/>
      <c r="W2965" s="119"/>
      <c r="X2965" s="119"/>
    </row>
    <row r="2966" spans="1:24" x14ac:dyDescent="0.25">
      <c r="A2966" s="201"/>
      <c r="B2966" s="119"/>
      <c r="C2966" s="119"/>
      <c r="D2966" s="201"/>
      <c r="E2966" s="119"/>
      <c r="F2966" s="248"/>
      <c r="G2966" s="119"/>
      <c r="H2966" s="119"/>
      <c r="I2966" s="119"/>
      <c r="J2966" s="119"/>
      <c r="K2966" s="119"/>
      <c r="L2966" s="119"/>
      <c r="M2966" s="119"/>
      <c r="N2966" s="119"/>
      <c r="O2966" s="119"/>
      <c r="P2966" s="119"/>
      <c r="Q2966" s="119"/>
      <c r="R2966" s="119"/>
      <c r="S2966" s="119"/>
      <c r="T2966" s="119"/>
      <c r="U2966" s="119"/>
      <c r="V2966" s="119"/>
      <c r="W2966" s="119"/>
      <c r="X2966" s="119"/>
    </row>
    <row r="2967" spans="1:24" x14ac:dyDescent="0.25">
      <c r="A2967" s="201"/>
      <c r="B2967" s="119"/>
      <c r="C2967" s="119"/>
      <c r="D2967" s="201"/>
      <c r="E2967" s="119"/>
      <c r="F2967" s="248"/>
      <c r="G2967" s="119"/>
      <c r="H2967" s="119"/>
      <c r="I2967" s="119"/>
      <c r="J2967" s="119"/>
      <c r="K2967" s="119"/>
      <c r="L2967" s="119"/>
      <c r="M2967" s="119"/>
      <c r="N2967" s="119"/>
      <c r="O2967" s="119"/>
      <c r="P2967" s="119"/>
      <c r="Q2967" s="119"/>
      <c r="R2967" s="119"/>
      <c r="S2967" s="119"/>
      <c r="T2967" s="119"/>
      <c r="U2967" s="119"/>
      <c r="V2967" s="119"/>
      <c r="W2967" s="119"/>
      <c r="X2967" s="119"/>
    </row>
    <row r="2968" spans="1:24" x14ac:dyDescent="0.25">
      <c r="A2968" s="201"/>
      <c r="B2968" s="119"/>
      <c r="C2968" s="119"/>
      <c r="D2968" s="201"/>
      <c r="E2968" s="119"/>
      <c r="F2968" s="248"/>
      <c r="G2968" s="119"/>
      <c r="H2968" s="119"/>
      <c r="I2968" s="119"/>
      <c r="J2968" s="119"/>
      <c r="K2968" s="119"/>
      <c r="L2968" s="119"/>
      <c r="M2968" s="119"/>
      <c r="N2968" s="119"/>
      <c r="O2968" s="119"/>
      <c r="P2968" s="119"/>
      <c r="Q2968" s="119"/>
      <c r="R2968" s="119"/>
      <c r="S2968" s="119"/>
      <c r="T2968" s="119"/>
      <c r="U2968" s="119"/>
      <c r="V2968" s="119"/>
      <c r="W2968" s="119"/>
      <c r="X2968" s="119"/>
    </row>
    <row r="2969" spans="1:24" x14ac:dyDescent="0.25">
      <c r="A2969" s="201"/>
      <c r="B2969" s="119"/>
      <c r="C2969" s="119"/>
      <c r="D2969" s="201"/>
      <c r="E2969" s="119"/>
      <c r="F2969" s="248"/>
      <c r="G2969" s="119"/>
      <c r="H2969" s="119"/>
      <c r="I2969" s="119"/>
      <c r="J2969" s="119"/>
      <c r="K2969" s="119"/>
      <c r="L2969" s="119"/>
      <c r="M2969" s="119"/>
      <c r="N2969" s="119"/>
      <c r="O2969" s="119"/>
      <c r="P2969" s="119"/>
      <c r="Q2969" s="119"/>
      <c r="R2969" s="119"/>
      <c r="S2969" s="119"/>
      <c r="T2969" s="119"/>
      <c r="U2969" s="119"/>
      <c r="V2969" s="119"/>
      <c r="W2969" s="119"/>
      <c r="X2969" s="119"/>
    </row>
    <row r="2970" spans="1:24" x14ac:dyDescent="0.25">
      <c r="A2970" s="201"/>
      <c r="B2970" s="119"/>
      <c r="C2970" s="119"/>
      <c r="D2970" s="201"/>
      <c r="E2970" s="119"/>
      <c r="F2970" s="248"/>
      <c r="G2970" s="119"/>
      <c r="H2970" s="119"/>
      <c r="I2970" s="119"/>
      <c r="J2970" s="119"/>
      <c r="K2970" s="119"/>
      <c r="L2970" s="119"/>
      <c r="M2970" s="119"/>
      <c r="N2970" s="119"/>
      <c r="O2970" s="119"/>
      <c r="P2970" s="119"/>
      <c r="Q2970" s="119"/>
      <c r="R2970" s="119"/>
      <c r="S2970" s="119"/>
      <c r="T2970" s="119"/>
      <c r="U2970" s="119"/>
      <c r="V2970" s="119"/>
      <c r="W2970" s="119"/>
      <c r="X2970" s="119"/>
    </row>
    <row r="2971" spans="1:24" x14ac:dyDescent="0.25">
      <c r="A2971" s="201"/>
      <c r="B2971" s="119"/>
      <c r="C2971" s="119"/>
      <c r="D2971" s="201"/>
      <c r="E2971" s="119"/>
      <c r="F2971" s="248"/>
      <c r="G2971" s="119"/>
      <c r="H2971" s="119"/>
      <c r="I2971" s="119"/>
      <c r="J2971" s="119"/>
      <c r="K2971" s="119"/>
      <c r="L2971" s="119"/>
      <c r="M2971" s="119"/>
      <c r="N2971" s="119"/>
      <c r="O2971" s="119"/>
      <c r="P2971" s="119"/>
      <c r="Q2971" s="119"/>
      <c r="R2971" s="119"/>
      <c r="S2971" s="119"/>
      <c r="T2971" s="119"/>
      <c r="U2971" s="119"/>
      <c r="V2971" s="119"/>
      <c r="W2971" s="119"/>
      <c r="X2971" s="119"/>
    </row>
    <row r="2972" spans="1:24" x14ac:dyDescent="0.25">
      <c r="A2972" s="201"/>
      <c r="B2972" s="119"/>
      <c r="C2972" s="119"/>
      <c r="D2972" s="201"/>
      <c r="E2972" s="119"/>
      <c r="F2972" s="248"/>
      <c r="G2972" s="119"/>
      <c r="H2972" s="119"/>
      <c r="I2972" s="119"/>
      <c r="J2972" s="119"/>
      <c r="K2972" s="119"/>
      <c r="L2972" s="119"/>
      <c r="M2972" s="119"/>
      <c r="N2972" s="119"/>
      <c r="O2972" s="119"/>
      <c r="P2972" s="119"/>
      <c r="Q2972" s="119"/>
      <c r="R2972" s="119"/>
      <c r="S2972" s="119"/>
      <c r="T2972" s="119"/>
      <c r="U2972" s="119"/>
      <c r="V2972" s="119"/>
      <c r="W2972" s="119"/>
      <c r="X2972" s="119"/>
    </row>
    <row r="2973" spans="1:24" x14ac:dyDescent="0.25">
      <c r="A2973" s="201"/>
      <c r="B2973" s="119"/>
      <c r="C2973" s="119"/>
      <c r="D2973" s="201"/>
      <c r="E2973" s="119"/>
      <c r="F2973" s="248"/>
      <c r="G2973" s="119"/>
      <c r="H2973" s="119"/>
      <c r="I2973" s="119"/>
      <c r="J2973" s="119"/>
      <c r="K2973" s="119"/>
      <c r="L2973" s="119"/>
      <c r="M2973" s="119"/>
      <c r="N2973" s="119"/>
      <c r="O2973" s="119"/>
      <c r="P2973" s="119"/>
      <c r="Q2973" s="119"/>
      <c r="R2973" s="119"/>
      <c r="S2973" s="119"/>
      <c r="T2973" s="119"/>
      <c r="U2973" s="119"/>
      <c r="V2973" s="119"/>
      <c r="W2973" s="119"/>
      <c r="X2973" s="119"/>
    </row>
    <row r="2974" spans="1:24" x14ac:dyDescent="0.25">
      <c r="A2974" s="201"/>
      <c r="B2974" s="119"/>
      <c r="C2974" s="119"/>
      <c r="D2974" s="201"/>
      <c r="E2974" s="119"/>
      <c r="F2974" s="248"/>
      <c r="G2974" s="119"/>
      <c r="H2974" s="119"/>
      <c r="I2974" s="119"/>
      <c r="J2974" s="119"/>
      <c r="K2974" s="119"/>
      <c r="L2974" s="119"/>
      <c r="M2974" s="119"/>
      <c r="N2974" s="119"/>
      <c r="O2974" s="119"/>
      <c r="P2974" s="119"/>
      <c r="Q2974" s="119"/>
      <c r="R2974" s="119"/>
      <c r="S2974" s="119"/>
      <c r="T2974" s="119"/>
      <c r="U2974" s="119"/>
      <c r="V2974" s="119"/>
      <c r="W2974" s="119"/>
      <c r="X2974" s="119"/>
    </row>
    <row r="2975" spans="1:24" x14ac:dyDescent="0.25">
      <c r="A2975" s="201"/>
      <c r="B2975" s="119"/>
      <c r="C2975" s="119"/>
      <c r="D2975" s="201"/>
      <c r="E2975" s="119"/>
      <c r="F2975" s="248"/>
      <c r="G2975" s="119"/>
      <c r="H2975" s="119"/>
      <c r="I2975" s="119"/>
      <c r="J2975" s="119"/>
      <c r="K2975" s="119"/>
      <c r="L2975" s="119"/>
      <c r="M2975" s="119"/>
      <c r="N2975" s="119"/>
      <c r="O2975" s="119"/>
      <c r="P2975" s="119"/>
      <c r="Q2975" s="119"/>
      <c r="R2975" s="119"/>
      <c r="S2975" s="119"/>
      <c r="T2975" s="119"/>
      <c r="U2975" s="119"/>
      <c r="V2975" s="119"/>
      <c r="W2975" s="119"/>
      <c r="X2975" s="119"/>
    </row>
    <row r="2976" spans="1:24" x14ac:dyDescent="0.25">
      <c r="A2976" s="201"/>
      <c r="B2976" s="119"/>
      <c r="C2976" s="119"/>
      <c r="D2976" s="201"/>
      <c r="E2976" s="119"/>
      <c r="F2976" s="248"/>
      <c r="G2976" s="119"/>
      <c r="H2976" s="119"/>
      <c r="I2976" s="119"/>
      <c r="J2976" s="119"/>
      <c r="K2976" s="119"/>
      <c r="L2976" s="119"/>
      <c r="M2976" s="119"/>
      <c r="N2976" s="119"/>
      <c r="O2976" s="119"/>
      <c r="P2976" s="119"/>
      <c r="Q2976" s="119"/>
      <c r="R2976" s="119"/>
      <c r="S2976" s="119"/>
      <c r="T2976" s="119"/>
      <c r="U2976" s="119"/>
      <c r="V2976" s="119"/>
      <c r="W2976" s="119"/>
      <c r="X2976" s="119"/>
    </row>
    <row r="2977" spans="1:24" x14ac:dyDescent="0.25">
      <c r="A2977" s="201"/>
      <c r="B2977" s="119"/>
      <c r="C2977" s="119"/>
      <c r="D2977" s="201"/>
      <c r="E2977" s="119"/>
      <c r="F2977" s="248"/>
      <c r="G2977" s="119"/>
      <c r="H2977" s="119"/>
      <c r="I2977" s="119"/>
      <c r="J2977" s="119"/>
      <c r="K2977" s="119"/>
      <c r="L2977" s="119"/>
      <c r="M2977" s="119"/>
      <c r="N2977" s="119"/>
      <c r="O2977" s="119"/>
      <c r="P2977" s="119"/>
      <c r="Q2977" s="119"/>
      <c r="R2977" s="119"/>
      <c r="S2977" s="119"/>
      <c r="T2977" s="119"/>
      <c r="U2977" s="119"/>
      <c r="V2977" s="119"/>
      <c r="W2977" s="119"/>
      <c r="X2977" s="119"/>
    </row>
    <row r="2978" spans="1:24" x14ac:dyDescent="0.25">
      <c r="A2978" s="201"/>
      <c r="B2978" s="119"/>
      <c r="C2978" s="119"/>
      <c r="D2978" s="201"/>
      <c r="E2978" s="119"/>
      <c r="F2978" s="248"/>
      <c r="G2978" s="119"/>
      <c r="H2978" s="119"/>
      <c r="I2978" s="119"/>
      <c r="J2978" s="119"/>
      <c r="K2978" s="119"/>
      <c r="L2978" s="119"/>
      <c r="M2978" s="119"/>
      <c r="N2978" s="119"/>
      <c r="O2978" s="119"/>
      <c r="P2978" s="119"/>
      <c r="Q2978" s="119"/>
      <c r="R2978" s="119"/>
      <c r="S2978" s="119"/>
      <c r="T2978" s="119"/>
      <c r="U2978" s="119"/>
      <c r="V2978" s="119"/>
      <c r="W2978" s="119"/>
      <c r="X2978" s="119"/>
    </row>
    <row r="2979" spans="1:24" x14ac:dyDescent="0.25">
      <c r="A2979" s="201"/>
      <c r="B2979" s="119"/>
      <c r="C2979" s="119"/>
      <c r="D2979" s="201"/>
      <c r="E2979" s="119"/>
      <c r="F2979" s="248"/>
      <c r="G2979" s="119"/>
      <c r="H2979" s="119"/>
      <c r="I2979" s="119"/>
      <c r="J2979" s="119"/>
      <c r="K2979" s="119"/>
      <c r="L2979" s="119"/>
      <c r="M2979" s="119"/>
      <c r="N2979" s="119"/>
      <c r="O2979" s="119"/>
      <c r="P2979" s="119"/>
      <c r="Q2979" s="119"/>
      <c r="R2979" s="119"/>
      <c r="S2979" s="119"/>
      <c r="T2979" s="119"/>
      <c r="U2979" s="119"/>
      <c r="V2979" s="119"/>
      <c r="W2979" s="119"/>
      <c r="X2979" s="119"/>
    </row>
    <row r="2980" spans="1:24" x14ac:dyDescent="0.25">
      <c r="A2980" s="201"/>
      <c r="B2980" s="119"/>
      <c r="C2980" s="119"/>
      <c r="D2980" s="201"/>
      <c r="E2980" s="119"/>
      <c r="F2980" s="248"/>
      <c r="G2980" s="119"/>
      <c r="H2980" s="119"/>
      <c r="I2980" s="119"/>
      <c r="J2980" s="119"/>
      <c r="K2980" s="119"/>
      <c r="L2980" s="119"/>
      <c r="M2980" s="119"/>
      <c r="N2980" s="119"/>
      <c r="O2980" s="119"/>
      <c r="P2980" s="119"/>
      <c r="Q2980" s="119"/>
      <c r="R2980" s="119"/>
      <c r="S2980" s="119"/>
      <c r="T2980" s="119"/>
      <c r="U2980" s="119"/>
      <c r="V2980" s="119"/>
      <c r="W2980" s="119"/>
      <c r="X2980" s="119"/>
    </row>
    <row r="2981" spans="1:24" x14ac:dyDescent="0.25">
      <c r="A2981" s="201"/>
      <c r="B2981" s="119"/>
      <c r="C2981" s="119"/>
      <c r="D2981" s="201"/>
      <c r="E2981" s="119"/>
      <c r="F2981" s="248"/>
      <c r="G2981" s="119"/>
      <c r="H2981" s="119"/>
      <c r="I2981" s="119"/>
      <c r="J2981" s="119"/>
      <c r="K2981" s="119"/>
      <c r="L2981" s="119"/>
      <c r="M2981" s="119"/>
      <c r="N2981" s="119"/>
      <c r="O2981" s="119"/>
      <c r="P2981" s="119"/>
      <c r="Q2981" s="119"/>
      <c r="R2981" s="119"/>
      <c r="S2981" s="119"/>
      <c r="T2981" s="119"/>
      <c r="U2981" s="119"/>
      <c r="V2981" s="119"/>
      <c r="W2981" s="119"/>
      <c r="X2981" s="119"/>
    </row>
    <row r="2982" spans="1:24" x14ac:dyDescent="0.25">
      <c r="A2982" s="201"/>
      <c r="B2982" s="119"/>
      <c r="C2982" s="119"/>
      <c r="D2982" s="201"/>
      <c r="E2982" s="119"/>
      <c r="F2982" s="248"/>
      <c r="G2982" s="119"/>
      <c r="H2982" s="119"/>
      <c r="I2982" s="119"/>
      <c r="J2982" s="119"/>
      <c r="K2982" s="119"/>
      <c r="L2982" s="119"/>
      <c r="M2982" s="119"/>
      <c r="N2982" s="119"/>
      <c r="O2982" s="119"/>
      <c r="P2982" s="119"/>
      <c r="Q2982" s="119"/>
      <c r="R2982" s="119"/>
      <c r="S2982" s="119"/>
      <c r="T2982" s="119"/>
      <c r="U2982" s="119"/>
      <c r="V2982" s="119"/>
      <c r="W2982" s="119"/>
      <c r="X2982" s="119"/>
    </row>
    <row r="2983" spans="1:24" x14ac:dyDescent="0.25">
      <c r="A2983" s="201"/>
      <c r="B2983" s="119"/>
      <c r="C2983" s="119"/>
      <c r="D2983" s="201"/>
      <c r="E2983" s="119"/>
      <c r="F2983" s="248"/>
      <c r="G2983" s="119"/>
      <c r="H2983" s="119"/>
      <c r="I2983" s="119"/>
      <c r="J2983" s="119"/>
      <c r="K2983" s="119"/>
      <c r="L2983" s="119"/>
      <c r="M2983" s="119"/>
      <c r="N2983" s="119"/>
      <c r="O2983" s="119"/>
      <c r="P2983" s="119"/>
      <c r="Q2983" s="119"/>
      <c r="R2983" s="119"/>
      <c r="S2983" s="119"/>
      <c r="T2983" s="119"/>
      <c r="U2983" s="119"/>
      <c r="V2983" s="119"/>
      <c r="W2983" s="119"/>
      <c r="X2983" s="119"/>
    </row>
    <row r="2984" spans="1:24" x14ac:dyDescent="0.25">
      <c r="A2984" s="201"/>
      <c r="B2984" s="119"/>
      <c r="C2984" s="119"/>
      <c r="D2984" s="201"/>
      <c r="E2984" s="119"/>
      <c r="F2984" s="248"/>
      <c r="G2984" s="119"/>
      <c r="H2984" s="119"/>
      <c r="I2984" s="119"/>
      <c r="J2984" s="119"/>
      <c r="K2984" s="119"/>
      <c r="L2984" s="119"/>
      <c r="M2984" s="119"/>
      <c r="N2984" s="119"/>
      <c r="O2984" s="119"/>
      <c r="P2984" s="119"/>
      <c r="Q2984" s="119"/>
      <c r="R2984" s="119"/>
      <c r="S2984" s="119"/>
      <c r="T2984" s="119"/>
      <c r="U2984" s="119"/>
      <c r="V2984" s="119"/>
      <c r="W2984" s="119"/>
      <c r="X2984" s="119"/>
    </row>
    <row r="2985" spans="1:24" x14ac:dyDescent="0.25">
      <c r="A2985" s="201"/>
      <c r="B2985" s="119"/>
      <c r="C2985" s="119"/>
      <c r="D2985" s="201"/>
      <c r="E2985" s="119"/>
      <c r="F2985" s="248"/>
      <c r="G2985" s="119"/>
      <c r="H2985" s="119"/>
      <c r="I2985" s="119"/>
      <c r="J2985" s="119"/>
      <c r="K2985" s="119"/>
      <c r="L2985" s="119"/>
      <c r="M2985" s="119"/>
      <c r="N2985" s="119"/>
      <c r="O2985" s="119"/>
      <c r="P2985" s="119"/>
      <c r="Q2985" s="119"/>
      <c r="R2985" s="119"/>
      <c r="S2985" s="119"/>
      <c r="T2985" s="119"/>
      <c r="U2985" s="119"/>
      <c r="V2985" s="119"/>
      <c r="W2985" s="119"/>
      <c r="X2985" s="119"/>
    </row>
    <row r="2986" spans="1:24" x14ac:dyDescent="0.25">
      <c r="A2986" s="201"/>
      <c r="B2986" s="119"/>
      <c r="C2986" s="119"/>
      <c r="D2986" s="201"/>
      <c r="E2986" s="119"/>
      <c r="F2986" s="248"/>
      <c r="G2986" s="119"/>
      <c r="H2986" s="119"/>
      <c r="I2986" s="119"/>
      <c r="J2986" s="119"/>
      <c r="K2986" s="119"/>
      <c r="L2986" s="119"/>
      <c r="M2986" s="119"/>
      <c r="N2986" s="119"/>
      <c r="O2986" s="119"/>
      <c r="P2986" s="119"/>
      <c r="Q2986" s="119"/>
      <c r="R2986" s="119"/>
      <c r="S2986" s="119"/>
      <c r="T2986" s="119"/>
      <c r="U2986" s="119"/>
      <c r="V2986" s="119"/>
      <c r="W2986" s="119"/>
      <c r="X2986" s="119"/>
    </row>
    <row r="2987" spans="1:24" x14ac:dyDescent="0.25">
      <c r="A2987" s="201"/>
      <c r="B2987" s="119"/>
      <c r="C2987" s="119"/>
      <c r="D2987" s="201"/>
      <c r="E2987" s="119"/>
      <c r="F2987" s="248"/>
      <c r="G2987" s="119"/>
      <c r="H2987" s="119"/>
      <c r="I2987" s="119"/>
      <c r="J2987" s="119"/>
      <c r="K2987" s="119"/>
      <c r="L2987" s="119"/>
      <c r="M2987" s="119"/>
      <c r="N2987" s="119"/>
      <c r="O2987" s="119"/>
      <c r="P2987" s="119"/>
      <c r="Q2987" s="119"/>
      <c r="R2987" s="119"/>
      <c r="S2987" s="119"/>
      <c r="T2987" s="119"/>
      <c r="U2987" s="119"/>
      <c r="V2987" s="119"/>
      <c r="W2987" s="119"/>
      <c r="X2987" s="119"/>
    </row>
    <row r="2988" spans="1:24" x14ac:dyDescent="0.25">
      <c r="A2988" s="201"/>
      <c r="B2988" s="119"/>
      <c r="C2988" s="119"/>
      <c r="D2988" s="201"/>
      <c r="E2988" s="119"/>
      <c r="F2988" s="248"/>
      <c r="G2988" s="119"/>
      <c r="H2988" s="119"/>
      <c r="I2988" s="119"/>
      <c r="J2988" s="119"/>
      <c r="K2988" s="119"/>
      <c r="L2988" s="119"/>
      <c r="M2988" s="119"/>
      <c r="N2988" s="119"/>
      <c r="O2988" s="119"/>
      <c r="P2988" s="119"/>
      <c r="Q2988" s="119"/>
      <c r="R2988" s="119"/>
      <c r="S2988" s="119"/>
      <c r="T2988" s="119"/>
      <c r="U2988" s="119"/>
      <c r="V2988" s="119"/>
      <c r="W2988" s="119"/>
      <c r="X2988" s="119"/>
    </row>
    <row r="2989" spans="1:24" x14ac:dyDescent="0.25">
      <c r="A2989" s="201"/>
      <c r="B2989" s="119"/>
      <c r="C2989" s="119"/>
      <c r="D2989" s="201"/>
      <c r="E2989" s="119"/>
      <c r="F2989" s="248"/>
      <c r="G2989" s="119"/>
      <c r="H2989" s="119"/>
      <c r="I2989" s="119"/>
      <c r="J2989" s="119"/>
      <c r="K2989" s="119"/>
      <c r="L2989" s="119"/>
      <c r="M2989" s="119"/>
      <c r="N2989" s="119"/>
      <c r="O2989" s="119"/>
      <c r="P2989" s="119"/>
      <c r="Q2989" s="119"/>
      <c r="R2989" s="119"/>
      <c r="S2989" s="119"/>
      <c r="T2989" s="119"/>
      <c r="U2989" s="119"/>
      <c r="V2989" s="119"/>
      <c r="W2989" s="119"/>
      <c r="X2989" s="119"/>
    </row>
    <row r="2990" spans="1:24" x14ac:dyDescent="0.25">
      <c r="A2990" s="201"/>
      <c r="B2990" s="119"/>
      <c r="C2990" s="119"/>
      <c r="D2990" s="201"/>
      <c r="E2990" s="119"/>
      <c r="F2990" s="248"/>
      <c r="G2990" s="119"/>
      <c r="H2990" s="119"/>
      <c r="I2990" s="119"/>
      <c r="J2990" s="119"/>
      <c r="K2990" s="119"/>
      <c r="L2990" s="119"/>
      <c r="M2990" s="119"/>
      <c r="N2990" s="119"/>
      <c r="O2990" s="119"/>
      <c r="P2990" s="119"/>
      <c r="Q2990" s="119"/>
      <c r="R2990" s="119"/>
      <c r="S2990" s="119"/>
      <c r="T2990" s="119"/>
      <c r="U2990" s="119"/>
      <c r="V2990" s="119"/>
      <c r="W2990" s="119"/>
      <c r="X2990" s="119"/>
    </row>
    <row r="2991" spans="1:24" x14ac:dyDescent="0.25">
      <c r="A2991" s="201"/>
      <c r="B2991" s="119"/>
      <c r="C2991" s="119"/>
      <c r="D2991" s="201"/>
      <c r="E2991" s="119"/>
      <c r="F2991" s="248"/>
      <c r="G2991" s="119"/>
      <c r="H2991" s="119"/>
      <c r="I2991" s="119"/>
      <c r="J2991" s="119"/>
      <c r="K2991" s="119"/>
      <c r="L2991" s="119"/>
      <c r="M2991" s="119"/>
      <c r="N2991" s="119"/>
      <c r="O2991" s="119"/>
      <c r="P2991" s="119"/>
      <c r="Q2991" s="119"/>
      <c r="R2991" s="119"/>
      <c r="S2991" s="119"/>
      <c r="T2991" s="119"/>
      <c r="U2991" s="119"/>
      <c r="V2991" s="119"/>
      <c r="W2991" s="119"/>
      <c r="X2991" s="119"/>
    </row>
    <row r="2992" spans="1:24" x14ac:dyDescent="0.25">
      <c r="A2992" s="201"/>
      <c r="B2992" s="119"/>
      <c r="C2992" s="119"/>
      <c r="D2992" s="201"/>
      <c r="E2992" s="119"/>
      <c r="F2992" s="248"/>
      <c r="G2992" s="119"/>
      <c r="H2992" s="119"/>
      <c r="I2992" s="119"/>
      <c r="J2992" s="119"/>
      <c r="K2992" s="119"/>
      <c r="L2992" s="119"/>
      <c r="M2992" s="119"/>
      <c r="N2992" s="119"/>
      <c r="O2992" s="119"/>
      <c r="P2992" s="119"/>
      <c r="Q2992" s="119"/>
      <c r="R2992" s="119"/>
      <c r="S2992" s="119"/>
      <c r="T2992" s="119"/>
      <c r="U2992" s="119"/>
      <c r="V2992" s="119"/>
      <c r="W2992" s="119"/>
      <c r="X2992" s="119"/>
    </row>
    <row r="2993" spans="1:24" x14ac:dyDescent="0.25">
      <c r="A2993" s="201"/>
      <c r="B2993" s="119"/>
      <c r="C2993" s="119"/>
      <c r="D2993" s="201"/>
      <c r="E2993" s="119"/>
      <c r="F2993" s="248"/>
      <c r="G2993" s="119"/>
      <c r="H2993" s="119"/>
      <c r="I2993" s="119"/>
      <c r="J2993" s="119"/>
      <c r="K2993" s="119"/>
      <c r="L2993" s="119"/>
      <c r="M2993" s="119"/>
      <c r="N2993" s="119"/>
      <c r="O2993" s="119"/>
      <c r="P2993" s="119"/>
      <c r="Q2993" s="119"/>
      <c r="R2993" s="119"/>
      <c r="S2993" s="119"/>
      <c r="T2993" s="119"/>
      <c r="U2993" s="119"/>
      <c r="V2993" s="119"/>
      <c r="W2993" s="119"/>
      <c r="X2993" s="119"/>
    </row>
    <row r="2994" spans="1:24" x14ac:dyDescent="0.25">
      <c r="A2994" s="201"/>
      <c r="B2994" s="119"/>
      <c r="C2994" s="119"/>
      <c r="D2994" s="201"/>
      <c r="E2994" s="119"/>
      <c r="F2994" s="248"/>
      <c r="G2994" s="119"/>
      <c r="H2994" s="119"/>
      <c r="I2994" s="119"/>
      <c r="J2994" s="119"/>
      <c r="K2994" s="119"/>
      <c r="L2994" s="119"/>
      <c r="M2994" s="119"/>
      <c r="N2994" s="119"/>
      <c r="O2994" s="119"/>
      <c r="P2994" s="119"/>
      <c r="Q2994" s="119"/>
      <c r="R2994" s="119"/>
      <c r="S2994" s="119"/>
      <c r="T2994" s="119"/>
      <c r="U2994" s="119"/>
      <c r="V2994" s="119"/>
      <c r="W2994" s="119"/>
      <c r="X2994" s="119"/>
    </row>
    <row r="2995" spans="1:24" x14ac:dyDescent="0.25">
      <c r="A2995" s="201"/>
      <c r="B2995" s="119"/>
      <c r="C2995" s="119"/>
      <c r="D2995" s="201"/>
      <c r="E2995" s="119"/>
      <c r="F2995" s="248"/>
      <c r="G2995" s="119"/>
      <c r="H2995" s="119"/>
      <c r="I2995" s="119"/>
      <c r="J2995" s="119"/>
      <c r="K2995" s="119"/>
      <c r="L2995" s="119"/>
      <c r="M2995" s="119"/>
      <c r="N2995" s="119"/>
      <c r="O2995" s="119"/>
      <c r="P2995" s="119"/>
      <c r="Q2995" s="119"/>
      <c r="R2995" s="119"/>
      <c r="S2995" s="119"/>
      <c r="T2995" s="119"/>
      <c r="U2995" s="119"/>
      <c r="V2995" s="119"/>
      <c r="W2995" s="119"/>
      <c r="X2995" s="119"/>
    </row>
    <row r="2996" spans="1:24" x14ac:dyDescent="0.25">
      <c r="A2996" s="201"/>
      <c r="B2996" s="119"/>
      <c r="C2996" s="119"/>
      <c r="D2996" s="201"/>
      <c r="E2996" s="119"/>
      <c r="F2996" s="248"/>
      <c r="G2996" s="119"/>
      <c r="H2996" s="119"/>
      <c r="I2996" s="119"/>
      <c r="J2996" s="119"/>
      <c r="K2996" s="119"/>
      <c r="L2996" s="119"/>
      <c r="M2996" s="119"/>
      <c r="N2996" s="119"/>
      <c r="O2996" s="119"/>
      <c r="P2996" s="119"/>
      <c r="Q2996" s="119"/>
      <c r="R2996" s="119"/>
      <c r="S2996" s="119"/>
      <c r="T2996" s="119"/>
      <c r="U2996" s="119"/>
      <c r="V2996" s="119"/>
      <c r="W2996" s="119"/>
      <c r="X2996" s="119"/>
    </row>
    <row r="2997" spans="1:24" x14ac:dyDescent="0.25">
      <c r="A2997" s="201"/>
      <c r="B2997" s="119"/>
      <c r="C2997" s="119"/>
      <c r="D2997" s="201"/>
      <c r="E2997" s="119"/>
      <c r="F2997" s="248"/>
      <c r="G2997" s="119"/>
      <c r="H2997" s="119"/>
      <c r="I2997" s="119"/>
      <c r="J2997" s="119"/>
      <c r="K2997" s="119"/>
      <c r="L2997" s="119"/>
      <c r="M2997" s="119"/>
      <c r="N2997" s="119"/>
      <c r="O2997" s="119"/>
      <c r="P2997" s="119"/>
      <c r="Q2997" s="119"/>
      <c r="R2997" s="119"/>
      <c r="S2997" s="119"/>
      <c r="T2997" s="119"/>
      <c r="U2997" s="119"/>
      <c r="V2997" s="119"/>
      <c r="W2997" s="119"/>
      <c r="X2997" s="119"/>
    </row>
    <row r="2998" spans="1:24" x14ac:dyDescent="0.25">
      <c r="A2998" s="201"/>
      <c r="B2998" s="119"/>
      <c r="C2998" s="119"/>
      <c r="D2998" s="201"/>
      <c r="E2998" s="119"/>
      <c r="F2998" s="248"/>
      <c r="G2998" s="119"/>
      <c r="H2998" s="119"/>
      <c r="I2998" s="119"/>
      <c r="J2998" s="119"/>
      <c r="K2998" s="119"/>
      <c r="L2998" s="119"/>
      <c r="M2998" s="119"/>
      <c r="N2998" s="119"/>
      <c r="O2998" s="119"/>
      <c r="P2998" s="119"/>
      <c r="Q2998" s="119"/>
      <c r="R2998" s="119"/>
      <c r="S2998" s="119"/>
      <c r="T2998" s="119"/>
      <c r="U2998" s="119"/>
      <c r="V2998" s="119"/>
      <c r="W2998" s="119"/>
      <c r="X2998" s="119"/>
    </row>
    <row r="2999" spans="1:24" x14ac:dyDescent="0.25">
      <c r="A2999" s="201"/>
      <c r="B2999" s="119"/>
      <c r="C2999" s="119"/>
      <c r="D2999" s="201"/>
      <c r="E2999" s="119"/>
      <c r="F2999" s="248"/>
      <c r="G2999" s="119"/>
      <c r="H2999" s="119"/>
      <c r="I2999" s="119"/>
      <c r="J2999" s="119"/>
      <c r="K2999" s="119"/>
      <c r="L2999" s="119"/>
      <c r="M2999" s="119"/>
      <c r="N2999" s="119"/>
      <c r="O2999" s="119"/>
      <c r="P2999" s="119"/>
      <c r="Q2999" s="119"/>
      <c r="R2999" s="119"/>
      <c r="S2999" s="119"/>
      <c r="T2999" s="119"/>
      <c r="U2999" s="119"/>
      <c r="V2999" s="119"/>
      <c r="W2999" s="119"/>
      <c r="X2999" s="119"/>
    </row>
    <row r="3000" spans="1:24" x14ac:dyDescent="0.25">
      <c r="A3000" s="201"/>
      <c r="B3000" s="119"/>
      <c r="C3000" s="119"/>
      <c r="D3000" s="201"/>
      <c r="E3000" s="119"/>
      <c r="F3000" s="248"/>
      <c r="G3000" s="119"/>
      <c r="H3000" s="119"/>
      <c r="I3000" s="119"/>
      <c r="J3000" s="119"/>
      <c r="K3000" s="119"/>
      <c r="L3000" s="119"/>
      <c r="M3000" s="119"/>
      <c r="N3000" s="119"/>
      <c r="O3000" s="119"/>
      <c r="P3000" s="119"/>
      <c r="Q3000" s="119"/>
      <c r="R3000" s="119"/>
      <c r="S3000" s="119"/>
      <c r="T3000" s="119"/>
      <c r="U3000" s="119"/>
      <c r="V3000" s="119"/>
      <c r="W3000" s="119"/>
      <c r="X3000" s="119"/>
    </row>
    <row r="3001" spans="1:24" x14ac:dyDescent="0.25">
      <c r="A3001" s="201"/>
      <c r="B3001" s="119"/>
      <c r="C3001" s="119"/>
      <c r="D3001" s="201"/>
      <c r="E3001" s="119"/>
      <c r="F3001" s="248"/>
      <c r="G3001" s="119"/>
      <c r="H3001" s="119"/>
      <c r="I3001" s="119"/>
      <c r="J3001" s="119"/>
      <c r="K3001" s="119"/>
      <c r="L3001" s="119"/>
      <c r="M3001" s="119"/>
      <c r="N3001" s="119"/>
      <c r="O3001" s="119"/>
      <c r="P3001" s="119"/>
      <c r="Q3001" s="119"/>
      <c r="R3001" s="119"/>
      <c r="S3001" s="119"/>
      <c r="T3001" s="119"/>
      <c r="U3001" s="119"/>
      <c r="V3001" s="119"/>
      <c r="W3001" s="119"/>
      <c r="X3001" s="119"/>
    </row>
    <row r="3002" spans="1:24" x14ac:dyDescent="0.25">
      <c r="A3002" s="201"/>
      <c r="B3002" s="119"/>
      <c r="C3002" s="119"/>
      <c r="D3002" s="201"/>
      <c r="E3002" s="119"/>
      <c r="F3002" s="248"/>
      <c r="G3002" s="119"/>
      <c r="H3002" s="119"/>
      <c r="I3002" s="119"/>
      <c r="J3002" s="119"/>
      <c r="K3002" s="119"/>
      <c r="L3002" s="119"/>
      <c r="M3002" s="119"/>
      <c r="N3002" s="119"/>
      <c r="O3002" s="119"/>
      <c r="P3002" s="119"/>
      <c r="Q3002" s="119"/>
      <c r="R3002" s="119"/>
      <c r="S3002" s="119"/>
      <c r="T3002" s="119"/>
      <c r="U3002" s="119"/>
      <c r="V3002" s="119"/>
      <c r="W3002" s="119"/>
      <c r="X3002" s="119"/>
    </row>
    <row r="3003" spans="1:24" x14ac:dyDescent="0.25">
      <c r="A3003" s="201"/>
      <c r="B3003" s="119"/>
      <c r="C3003" s="119"/>
      <c r="D3003" s="201"/>
      <c r="E3003" s="119"/>
      <c r="F3003" s="248"/>
      <c r="G3003" s="119"/>
      <c r="H3003" s="119"/>
      <c r="I3003" s="119"/>
      <c r="J3003" s="119"/>
      <c r="K3003" s="119"/>
      <c r="L3003" s="119"/>
      <c r="M3003" s="119"/>
      <c r="N3003" s="119"/>
      <c r="O3003" s="119"/>
      <c r="P3003" s="119"/>
      <c r="Q3003" s="119"/>
      <c r="R3003" s="119"/>
      <c r="S3003" s="119"/>
      <c r="T3003" s="119"/>
      <c r="U3003" s="119"/>
      <c r="V3003" s="119"/>
      <c r="W3003" s="119"/>
      <c r="X3003" s="119"/>
    </row>
    <row r="3004" spans="1:24" x14ac:dyDescent="0.25">
      <c r="A3004" s="201"/>
      <c r="B3004" s="119"/>
      <c r="C3004" s="119"/>
      <c r="D3004" s="201"/>
      <c r="E3004" s="119"/>
      <c r="F3004" s="248"/>
      <c r="G3004" s="119"/>
      <c r="H3004" s="119"/>
      <c r="I3004" s="119"/>
      <c r="J3004" s="119"/>
      <c r="K3004" s="119"/>
      <c r="L3004" s="119"/>
      <c r="M3004" s="119"/>
      <c r="N3004" s="119"/>
      <c r="O3004" s="119"/>
      <c r="P3004" s="119"/>
      <c r="Q3004" s="119"/>
      <c r="R3004" s="119"/>
      <c r="S3004" s="119"/>
      <c r="T3004" s="119"/>
      <c r="U3004" s="119"/>
      <c r="V3004" s="119"/>
      <c r="W3004" s="119"/>
      <c r="X3004" s="119"/>
    </row>
    <row r="3005" spans="1:24" x14ac:dyDescent="0.25">
      <c r="A3005" s="201"/>
      <c r="B3005" s="119"/>
      <c r="C3005" s="119"/>
      <c r="D3005" s="201"/>
      <c r="E3005" s="119"/>
      <c r="F3005" s="248"/>
      <c r="G3005" s="119"/>
      <c r="H3005" s="119"/>
      <c r="I3005" s="119"/>
      <c r="J3005" s="119"/>
      <c r="K3005" s="119"/>
      <c r="L3005" s="119"/>
      <c r="M3005" s="119"/>
      <c r="N3005" s="119"/>
      <c r="O3005" s="119"/>
      <c r="P3005" s="119"/>
      <c r="Q3005" s="119"/>
      <c r="R3005" s="119"/>
      <c r="S3005" s="119"/>
      <c r="T3005" s="119"/>
      <c r="U3005" s="119"/>
      <c r="V3005" s="119"/>
      <c r="W3005" s="119"/>
      <c r="X3005" s="119"/>
    </row>
    <row r="3006" spans="1:24" x14ac:dyDescent="0.25">
      <c r="A3006" s="201"/>
      <c r="B3006" s="119"/>
      <c r="C3006" s="119"/>
      <c r="D3006" s="201"/>
      <c r="E3006" s="119"/>
      <c r="F3006" s="248"/>
      <c r="G3006" s="119"/>
      <c r="H3006" s="119"/>
      <c r="I3006" s="119"/>
      <c r="J3006" s="119"/>
      <c r="K3006" s="119"/>
      <c r="L3006" s="119"/>
      <c r="M3006" s="119"/>
      <c r="N3006" s="119"/>
      <c r="O3006" s="119"/>
      <c r="P3006" s="119"/>
      <c r="Q3006" s="119"/>
      <c r="R3006" s="119"/>
      <c r="S3006" s="119"/>
      <c r="T3006" s="119"/>
      <c r="U3006" s="119"/>
      <c r="V3006" s="119"/>
      <c r="W3006" s="119"/>
      <c r="X3006" s="119"/>
    </row>
    <row r="3007" spans="1:24" x14ac:dyDescent="0.25">
      <c r="A3007" s="201"/>
      <c r="B3007" s="119"/>
      <c r="C3007" s="119"/>
      <c r="D3007" s="201"/>
      <c r="E3007" s="119"/>
      <c r="F3007" s="248"/>
      <c r="G3007" s="119"/>
      <c r="H3007" s="119"/>
      <c r="I3007" s="119"/>
      <c r="J3007" s="119"/>
      <c r="K3007" s="119"/>
      <c r="L3007" s="119"/>
      <c r="M3007" s="119"/>
      <c r="N3007" s="119"/>
      <c r="O3007" s="119"/>
      <c r="P3007" s="119"/>
      <c r="Q3007" s="119"/>
      <c r="R3007" s="119"/>
      <c r="S3007" s="119"/>
      <c r="T3007" s="119"/>
      <c r="U3007" s="119"/>
      <c r="V3007" s="119"/>
      <c r="W3007" s="119"/>
      <c r="X3007" s="119"/>
    </row>
    <row r="3008" spans="1:24" x14ac:dyDescent="0.25">
      <c r="A3008" s="201"/>
      <c r="B3008" s="119"/>
      <c r="C3008" s="119"/>
      <c r="D3008" s="201"/>
      <c r="E3008" s="119"/>
      <c r="F3008" s="248"/>
      <c r="G3008" s="119"/>
      <c r="H3008" s="119"/>
      <c r="I3008" s="119"/>
      <c r="J3008" s="119"/>
      <c r="K3008" s="119"/>
      <c r="L3008" s="119"/>
      <c r="M3008" s="119"/>
      <c r="N3008" s="119"/>
      <c r="O3008" s="119"/>
      <c r="P3008" s="119"/>
      <c r="Q3008" s="119"/>
      <c r="R3008" s="119"/>
      <c r="S3008" s="119"/>
      <c r="T3008" s="119"/>
      <c r="U3008" s="119"/>
      <c r="V3008" s="119"/>
      <c r="W3008" s="119"/>
      <c r="X3008" s="119"/>
    </row>
    <row r="3009" spans="1:24" x14ac:dyDescent="0.25">
      <c r="A3009" s="201"/>
      <c r="B3009" s="119"/>
      <c r="C3009" s="119"/>
      <c r="D3009" s="201"/>
      <c r="E3009" s="119"/>
      <c r="F3009" s="248"/>
      <c r="G3009" s="119"/>
      <c r="H3009" s="119"/>
      <c r="I3009" s="119"/>
      <c r="J3009" s="119"/>
      <c r="K3009" s="119"/>
      <c r="L3009" s="119"/>
      <c r="M3009" s="119"/>
      <c r="N3009" s="119"/>
      <c r="O3009" s="119"/>
      <c r="P3009" s="119"/>
      <c r="Q3009" s="119"/>
      <c r="R3009" s="119"/>
      <c r="S3009" s="119"/>
      <c r="T3009" s="119"/>
      <c r="U3009" s="119"/>
      <c r="V3009" s="119"/>
      <c r="W3009" s="119"/>
      <c r="X3009" s="119"/>
    </row>
    <row r="3010" spans="1:24" x14ac:dyDescent="0.25">
      <c r="A3010" s="201"/>
      <c r="B3010" s="119"/>
      <c r="C3010" s="119"/>
      <c r="D3010" s="201"/>
      <c r="E3010" s="119"/>
      <c r="F3010" s="248"/>
      <c r="G3010" s="119"/>
      <c r="H3010" s="119"/>
      <c r="I3010" s="119"/>
      <c r="J3010" s="119"/>
      <c r="K3010" s="119"/>
      <c r="L3010" s="119"/>
      <c r="M3010" s="119"/>
      <c r="N3010" s="119"/>
      <c r="O3010" s="119"/>
      <c r="P3010" s="119"/>
      <c r="Q3010" s="119"/>
      <c r="R3010" s="119"/>
      <c r="S3010" s="119"/>
      <c r="T3010" s="119"/>
      <c r="U3010" s="119"/>
      <c r="V3010" s="119"/>
      <c r="W3010" s="119"/>
      <c r="X3010" s="119"/>
    </row>
    <row r="3011" spans="1:24" x14ac:dyDescent="0.25">
      <c r="A3011" s="201"/>
      <c r="B3011" s="119"/>
      <c r="C3011" s="119"/>
      <c r="D3011" s="201"/>
      <c r="E3011" s="119"/>
      <c r="F3011" s="248"/>
      <c r="G3011" s="119"/>
      <c r="H3011" s="119"/>
      <c r="I3011" s="119"/>
      <c r="J3011" s="119"/>
      <c r="K3011" s="119"/>
      <c r="L3011" s="119"/>
      <c r="M3011" s="119"/>
      <c r="N3011" s="119"/>
      <c r="O3011" s="119"/>
      <c r="P3011" s="119"/>
      <c r="Q3011" s="119"/>
      <c r="R3011" s="119"/>
      <c r="S3011" s="119"/>
      <c r="T3011" s="119"/>
      <c r="U3011" s="119"/>
      <c r="V3011" s="119"/>
      <c r="W3011" s="119"/>
      <c r="X3011" s="119"/>
    </row>
    <row r="3012" spans="1:24" x14ac:dyDescent="0.25">
      <c r="A3012" s="201"/>
      <c r="B3012" s="119"/>
      <c r="C3012" s="119"/>
      <c r="D3012" s="201"/>
      <c r="E3012" s="119"/>
      <c r="F3012" s="248"/>
      <c r="G3012" s="119"/>
      <c r="H3012" s="119"/>
      <c r="I3012" s="119"/>
      <c r="J3012" s="119"/>
      <c r="K3012" s="119"/>
      <c r="L3012" s="119"/>
      <c r="M3012" s="119"/>
      <c r="N3012" s="119"/>
      <c r="O3012" s="119"/>
      <c r="P3012" s="119"/>
      <c r="Q3012" s="119"/>
      <c r="R3012" s="119"/>
      <c r="S3012" s="119"/>
      <c r="T3012" s="119"/>
      <c r="U3012" s="119"/>
      <c r="V3012" s="119"/>
      <c r="W3012" s="119"/>
      <c r="X3012" s="119"/>
    </row>
    <row r="3013" spans="1:24" x14ac:dyDescent="0.25">
      <c r="A3013" s="201"/>
      <c r="B3013" s="119"/>
      <c r="C3013" s="119"/>
      <c r="D3013" s="201"/>
      <c r="E3013" s="119"/>
      <c r="F3013" s="248"/>
      <c r="G3013" s="119"/>
      <c r="H3013" s="119"/>
      <c r="I3013" s="119"/>
      <c r="J3013" s="119"/>
      <c r="K3013" s="119"/>
      <c r="L3013" s="119"/>
      <c r="M3013" s="119"/>
      <c r="N3013" s="119"/>
      <c r="O3013" s="119"/>
      <c r="P3013" s="119"/>
      <c r="Q3013" s="119"/>
      <c r="R3013" s="119"/>
      <c r="S3013" s="119"/>
      <c r="T3013" s="119"/>
      <c r="U3013" s="119"/>
      <c r="V3013" s="119"/>
      <c r="W3013" s="119"/>
      <c r="X3013" s="119"/>
    </row>
    <row r="3014" spans="1:24" x14ac:dyDescent="0.25">
      <c r="A3014" s="201"/>
      <c r="B3014" s="119"/>
      <c r="C3014" s="119"/>
      <c r="D3014" s="201"/>
      <c r="E3014" s="119"/>
      <c r="F3014" s="248"/>
      <c r="G3014" s="119"/>
      <c r="H3014" s="119"/>
      <c r="I3014" s="119"/>
      <c r="J3014" s="119"/>
      <c r="K3014" s="119"/>
      <c r="L3014" s="119"/>
      <c r="M3014" s="119"/>
      <c r="N3014" s="119"/>
      <c r="O3014" s="119"/>
      <c r="P3014" s="119"/>
      <c r="Q3014" s="119"/>
      <c r="R3014" s="119"/>
      <c r="S3014" s="119"/>
      <c r="T3014" s="119"/>
      <c r="U3014" s="119"/>
      <c r="V3014" s="119"/>
      <c r="W3014" s="119"/>
      <c r="X3014" s="119"/>
    </row>
    <row r="3015" spans="1:24" x14ac:dyDescent="0.25">
      <c r="A3015" s="201"/>
      <c r="B3015" s="119"/>
      <c r="C3015" s="119"/>
      <c r="D3015" s="201"/>
      <c r="E3015" s="119"/>
      <c r="F3015" s="248"/>
      <c r="G3015" s="119"/>
      <c r="H3015" s="119"/>
      <c r="I3015" s="119"/>
      <c r="J3015" s="119"/>
      <c r="K3015" s="119"/>
      <c r="L3015" s="119"/>
      <c r="M3015" s="119"/>
      <c r="N3015" s="119"/>
      <c r="O3015" s="119"/>
      <c r="P3015" s="119"/>
      <c r="Q3015" s="119"/>
      <c r="R3015" s="119"/>
      <c r="S3015" s="119"/>
      <c r="T3015" s="119"/>
      <c r="U3015" s="119"/>
      <c r="V3015" s="119"/>
      <c r="W3015" s="119"/>
      <c r="X3015" s="119"/>
    </row>
    <row r="3016" spans="1:24" x14ac:dyDescent="0.25">
      <c r="A3016" s="201"/>
      <c r="B3016" s="119"/>
      <c r="C3016" s="119"/>
      <c r="D3016" s="201"/>
      <c r="E3016" s="119"/>
      <c r="F3016" s="248"/>
      <c r="G3016" s="119"/>
      <c r="H3016" s="119"/>
      <c r="I3016" s="119"/>
      <c r="J3016" s="119"/>
      <c r="K3016" s="119"/>
      <c r="L3016" s="119"/>
      <c r="M3016" s="119"/>
      <c r="N3016" s="119"/>
      <c r="O3016" s="119"/>
      <c r="P3016" s="119"/>
      <c r="Q3016" s="119"/>
      <c r="R3016" s="119"/>
      <c r="S3016" s="119"/>
      <c r="T3016" s="119"/>
      <c r="U3016" s="119"/>
      <c r="V3016" s="119"/>
      <c r="W3016" s="119"/>
      <c r="X3016" s="119"/>
    </row>
    <row r="3017" spans="1:24" x14ac:dyDescent="0.25">
      <c r="A3017" s="201"/>
      <c r="B3017" s="119"/>
      <c r="C3017" s="119"/>
      <c r="D3017" s="201"/>
      <c r="E3017" s="119"/>
      <c r="F3017" s="248"/>
      <c r="G3017" s="119"/>
      <c r="H3017" s="119"/>
      <c r="I3017" s="119"/>
      <c r="J3017" s="119"/>
      <c r="K3017" s="119"/>
      <c r="L3017" s="119"/>
      <c r="M3017" s="119"/>
      <c r="N3017" s="119"/>
      <c r="O3017" s="119"/>
      <c r="P3017" s="119"/>
      <c r="Q3017" s="119"/>
      <c r="R3017" s="119"/>
      <c r="S3017" s="119"/>
      <c r="T3017" s="119"/>
      <c r="U3017" s="119"/>
      <c r="V3017" s="119"/>
      <c r="W3017" s="119"/>
      <c r="X3017" s="119"/>
    </row>
    <row r="3018" spans="1:24" x14ac:dyDescent="0.25">
      <c r="A3018" s="201"/>
      <c r="B3018" s="119"/>
      <c r="C3018" s="119"/>
      <c r="D3018" s="201"/>
      <c r="E3018" s="119"/>
      <c r="F3018" s="248"/>
      <c r="G3018" s="119"/>
      <c r="H3018" s="119"/>
      <c r="I3018" s="119"/>
      <c r="J3018" s="119"/>
      <c r="K3018" s="119"/>
      <c r="L3018" s="119"/>
      <c r="M3018" s="119"/>
      <c r="N3018" s="119"/>
      <c r="O3018" s="119"/>
      <c r="P3018" s="119"/>
      <c r="Q3018" s="119"/>
      <c r="R3018" s="119"/>
      <c r="S3018" s="119"/>
      <c r="T3018" s="119"/>
      <c r="U3018" s="119"/>
      <c r="V3018" s="119"/>
      <c r="W3018" s="119"/>
      <c r="X3018" s="119"/>
    </row>
    <row r="3019" spans="1:24" x14ac:dyDescent="0.25">
      <c r="A3019" s="201"/>
      <c r="B3019" s="119"/>
      <c r="C3019" s="119"/>
      <c r="D3019" s="201"/>
      <c r="E3019" s="119"/>
      <c r="F3019" s="248"/>
      <c r="G3019" s="119"/>
      <c r="H3019" s="119"/>
      <c r="I3019" s="119"/>
      <c r="J3019" s="119"/>
      <c r="K3019" s="119"/>
      <c r="L3019" s="119"/>
      <c r="M3019" s="119"/>
      <c r="N3019" s="119"/>
      <c r="O3019" s="119"/>
      <c r="P3019" s="119"/>
      <c r="Q3019" s="119"/>
      <c r="R3019" s="119"/>
      <c r="S3019" s="119"/>
      <c r="T3019" s="119"/>
      <c r="U3019" s="119"/>
      <c r="V3019" s="119"/>
      <c r="W3019" s="119"/>
      <c r="X3019" s="119"/>
    </row>
    <row r="3020" spans="1:24" x14ac:dyDescent="0.25">
      <c r="A3020" s="201"/>
      <c r="B3020" s="119"/>
      <c r="C3020" s="119"/>
      <c r="D3020" s="201"/>
      <c r="E3020" s="119"/>
      <c r="F3020" s="248"/>
      <c r="G3020" s="119"/>
      <c r="H3020" s="119"/>
      <c r="I3020" s="119"/>
      <c r="J3020" s="119"/>
      <c r="K3020" s="119"/>
      <c r="L3020" s="119"/>
      <c r="M3020" s="119"/>
      <c r="N3020" s="119"/>
      <c r="O3020" s="119"/>
      <c r="P3020" s="119"/>
      <c r="Q3020" s="119"/>
      <c r="R3020" s="119"/>
      <c r="S3020" s="119"/>
      <c r="T3020" s="119"/>
      <c r="U3020" s="119"/>
      <c r="V3020" s="119"/>
      <c r="W3020" s="119"/>
      <c r="X3020" s="119"/>
    </row>
    <row r="3021" spans="1:24" x14ac:dyDescent="0.25">
      <c r="A3021" s="201"/>
      <c r="B3021" s="119"/>
      <c r="C3021" s="119"/>
      <c r="D3021" s="201"/>
      <c r="E3021" s="119"/>
      <c r="F3021" s="248"/>
      <c r="G3021" s="119"/>
      <c r="H3021" s="119"/>
      <c r="I3021" s="119"/>
      <c r="J3021" s="119"/>
      <c r="K3021" s="119"/>
      <c r="L3021" s="119"/>
      <c r="M3021" s="119"/>
      <c r="N3021" s="119"/>
      <c r="O3021" s="119"/>
      <c r="P3021" s="119"/>
      <c r="Q3021" s="119"/>
      <c r="R3021" s="119"/>
      <c r="S3021" s="119"/>
      <c r="T3021" s="119"/>
      <c r="U3021" s="119"/>
      <c r="V3021" s="119"/>
      <c r="W3021" s="119"/>
      <c r="X3021" s="119"/>
    </row>
    <row r="3022" spans="1:24" x14ac:dyDescent="0.25">
      <c r="A3022" s="201"/>
      <c r="B3022" s="119"/>
      <c r="C3022" s="119"/>
      <c r="D3022" s="201"/>
      <c r="E3022" s="119"/>
      <c r="F3022" s="248"/>
      <c r="G3022" s="119"/>
      <c r="H3022" s="119"/>
      <c r="I3022" s="119"/>
      <c r="J3022" s="119"/>
      <c r="K3022" s="119"/>
      <c r="L3022" s="119"/>
      <c r="M3022" s="119"/>
      <c r="N3022" s="119"/>
      <c r="O3022" s="119"/>
      <c r="P3022" s="119"/>
      <c r="Q3022" s="119"/>
      <c r="R3022" s="119"/>
      <c r="S3022" s="119"/>
      <c r="T3022" s="119"/>
      <c r="U3022" s="119"/>
      <c r="V3022" s="119"/>
      <c r="W3022" s="119"/>
      <c r="X3022" s="119"/>
    </row>
    <row r="3023" spans="1:24" x14ac:dyDescent="0.25">
      <c r="A3023" s="201"/>
      <c r="B3023" s="119"/>
      <c r="C3023" s="119"/>
      <c r="D3023" s="201"/>
      <c r="E3023" s="119"/>
      <c r="F3023" s="248"/>
      <c r="G3023" s="119"/>
      <c r="H3023" s="119"/>
      <c r="I3023" s="119"/>
      <c r="J3023" s="119"/>
      <c r="K3023" s="119"/>
      <c r="L3023" s="119"/>
      <c r="M3023" s="119"/>
      <c r="N3023" s="119"/>
      <c r="O3023" s="119"/>
      <c r="P3023" s="119"/>
      <c r="Q3023" s="119"/>
      <c r="R3023" s="119"/>
      <c r="S3023" s="119"/>
      <c r="T3023" s="119"/>
      <c r="U3023" s="119"/>
      <c r="V3023" s="119"/>
      <c r="W3023" s="119"/>
      <c r="X3023" s="119"/>
    </row>
    <row r="3024" spans="1:24" x14ac:dyDescent="0.25">
      <c r="A3024" s="201"/>
      <c r="B3024" s="119"/>
      <c r="C3024" s="119"/>
      <c r="D3024" s="201"/>
      <c r="E3024" s="119"/>
      <c r="F3024" s="248"/>
      <c r="G3024" s="119"/>
      <c r="H3024" s="119"/>
      <c r="I3024" s="119"/>
      <c r="J3024" s="119"/>
      <c r="K3024" s="119"/>
      <c r="L3024" s="119"/>
      <c r="M3024" s="119"/>
      <c r="N3024" s="119"/>
      <c r="O3024" s="119"/>
      <c r="P3024" s="119"/>
      <c r="Q3024" s="119"/>
      <c r="R3024" s="119"/>
      <c r="S3024" s="119"/>
      <c r="T3024" s="119"/>
      <c r="U3024" s="119"/>
      <c r="V3024" s="119"/>
      <c r="W3024" s="119"/>
      <c r="X3024" s="119"/>
    </row>
    <row r="3025" spans="1:24" x14ac:dyDescent="0.25">
      <c r="A3025" s="201"/>
      <c r="B3025" s="119"/>
      <c r="C3025" s="119"/>
      <c r="D3025" s="201"/>
      <c r="E3025" s="119"/>
      <c r="F3025" s="248"/>
      <c r="G3025" s="119"/>
      <c r="H3025" s="119"/>
      <c r="I3025" s="119"/>
      <c r="J3025" s="119"/>
      <c r="K3025" s="119"/>
      <c r="L3025" s="119"/>
      <c r="M3025" s="119"/>
      <c r="N3025" s="119"/>
      <c r="O3025" s="119"/>
      <c r="P3025" s="119"/>
      <c r="Q3025" s="119"/>
      <c r="R3025" s="119"/>
      <c r="S3025" s="119"/>
      <c r="T3025" s="119"/>
      <c r="U3025" s="119"/>
      <c r="V3025" s="119"/>
      <c r="W3025" s="119"/>
      <c r="X3025" s="119"/>
    </row>
    <row r="3026" spans="1:24" x14ac:dyDescent="0.25">
      <c r="A3026" s="201"/>
      <c r="B3026" s="119"/>
      <c r="C3026" s="119"/>
      <c r="D3026" s="201"/>
      <c r="E3026" s="119"/>
      <c r="F3026" s="248"/>
      <c r="G3026" s="119"/>
      <c r="H3026" s="119"/>
      <c r="I3026" s="119"/>
      <c r="J3026" s="119"/>
      <c r="K3026" s="119"/>
      <c r="L3026" s="119"/>
      <c r="M3026" s="119"/>
      <c r="N3026" s="119"/>
      <c r="O3026" s="119"/>
      <c r="P3026" s="119"/>
      <c r="Q3026" s="119"/>
      <c r="R3026" s="119"/>
      <c r="S3026" s="119"/>
      <c r="T3026" s="119"/>
      <c r="U3026" s="119"/>
      <c r="V3026" s="119"/>
      <c r="W3026" s="119"/>
      <c r="X3026" s="119"/>
    </row>
    <row r="3027" spans="1:24" x14ac:dyDescent="0.25">
      <c r="A3027" s="201"/>
      <c r="B3027" s="119"/>
      <c r="C3027" s="119"/>
      <c r="D3027" s="201"/>
      <c r="E3027" s="119"/>
      <c r="F3027" s="248"/>
      <c r="G3027" s="119"/>
      <c r="H3027" s="119"/>
      <c r="I3027" s="119"/>
      <c r="J3027" s="119"/>
      <c r="K3027" s="119"/>
      <c r="L3027" s="119"/>
      <c r="M3027" s="119"/>
      <c r="N3027" s="119"/>
      <c r="O3027" s="119"/>
      <c r="P3027" s="119"/>
      <c r="Q3027" s="119"/>
      <c r="R3027" s="119"/>
      <c r="S3027" s="119"/>
      <c r="T3027" s="119"/>
      <c r="U3027" s="119"/>
      <c r="V3027" s="119"/>
      <c r="W3027" s="119"/>
      <c r="X3027" s="119"/>
    </row>
    <row r="3028" spans="1:24" x14ac:dyDescent="0.25">
      <c r="A3028" s="201"/>
      <c r="B3028" s="119"/>
      <c r="C3028" s="119"/>
      <c r="D3028" s="201"/>
      <c r="E3028" s="119"/>
      <c r="F3028" s="248"/>
      <c r="G3028" s="119"/>
      <c r="H3028" s="119"/>
      <c r="I3028" s="119"/>
      <c r="J3028" s="119"/>
      <c r="K3028" s="119"/>
      <c r="L3028" s="119"/>
      <c r="M3028" s="119"/>
      <c r="N3028" s="119"/>
      <c r="O3028" s="119"/>
      <c r="P3028" s="119"/>
      <c r="Q3028" s="119"/>
      <c r="R3028" s="119"/>
      <c r="S3028" s="119"/>
      <c r="T3028" s="119"/>
      <c r="U3028" s="119"/>
      <c r="V3028" s="119"/>
      <c r="W3028" s="119"/>
      <c r="X3028" s="119"/>
    </row>
    <row r="3029" spans="1:24" x14ac:dyDescent="0.25">
      <c r="A3029" s="201"/>
      <c r="B3029" s="119"/>
      <c r="C3029" s="119"/>
      <c r="D3029" s="201"/>
      <c r="E3029" s="119"/>
      <c r="F3029" s="248"/>
      <c r="G3029" s="119"/>
      <c r="H3029" s="119"/>
      <c r="I3029" s="119"/>
      <c r="J3029" s="119"/>
      <c r="K3029" s="119"/>
      <c r="L3029" s="119"/>
      <c r="M3029" s="119"/>
      <c r="N3029" s="119"/>
      <c r="O3029" s="119"/>
      <c r="P3029" s="119"/>
      <c r="Q3029" s="119"/>
      <c r="R3029" s="119"/>
      <c r="S3029" s="119"/>
      <c r="T3029" s="119"/>
      <c r="U3029" s="119"/>
      <c r="V3029" s="119"/>
      <c r="W3029" s="119"/>
      <c r="X3029" s="119"/>
    </row>
    <row r="3030" spans="1:24" x14ac:dyDescent="0.25">
      <c r="A3030" s="201"/>
      <c r="B3030" s="119"/>
      <c r="C3030" s="119"/>
      <c r="D3030" s="201"/>
      <c r="E3030" s="119"/>
      <c r="F3030" s="248"/>
      <c r="G3030" s="119"/>
      <c r="H3030" s="119"/>
      <c r="I3030" s="119"/>
      <c r="J3030" s="119"/>
      <c r="K3030" s="119"/>
      <c r="L3030" s="119"/>
      <c r="M3030" s="119"/>
      <c r="N3030" s="119"/>
      <c r="O3030" s="119"/>
      <c r="P3030" s="119"/>
      <c r="Q3030" s="119"/>
      <c r="R3030" s="119"/>
      <c r="S3030" s="119"/>
      <c r="T3030" s="119"/>
      <c r="U3030" s="119"/>
      <c r="V3030" s="119"/>
      <c r="W3030" s="119"/>
      <c r="X3030" s="119"/>
    </row>
    <row r="3031" spans="1:24" x14ac:dyDescent="0.25">
      <c r="A3031" s="201"/>
      <c r="B3031" s="119"/>
      <c r="C3031" s="119"/>
      <c r="D3031" s="201"/>
      <c r="E3031" s="119"/>
      <c r="F3031" s="248"/>
      <c r="G3031" s="119"/>
      <c r="H3031" s="119"/>
      <c r="I3031" s="119"/>
      <c r="J3031" s="119"/>
      <c r="K3031" s="119"/>
      <c r="L3031" s="119"/>
      <c r="M3031" s="119"/>
      <c r="N3031" s="119"/>
      <c r="O3031" s="119"/>
      <c r="P3031" s="119"/>
      <c r="Q3031" s="119"/>
      <c r="R3031" s="119"/>
      <c r="S3031" s="119"/>
      <c r="T3031" s="119"/>
      <c r="U3031" s="119"/>
      <c r="V3031" s="119"/>
      <c r="W3031" s="119"/>
      <c r="X3031" s="119"/>
    </row>
    <row r="3032" spans="1:24" x14ac:dyDescent="0.25">
      <c r="A3032" s="201"/>
      <c r="B3032" s="119"/>
      <c r="C3032" s="119"/>
      <c r="D3032" s="201"/>
      <c r="E3032" s="119"/>
      <c r="F3032" s="248"/>
      <c r="G3032" s="119"/>
      <c r="H3032" s="119"/>
      <c r="I3032" s="119"/>
      <c r="J3032" s="119"/>
      <c r="K3032" s="119"/>
      <c r="L3032" s="119"/>
      <c r="M3032" s="119"/>
      <c r="N3032" s="119"/>
      <c r="O3032" s="119"/>
      <c r="P3032" s="119"/>
      <c r="Q3032" s="119"/>
      <c r="R3032" s="119"/>
      <c r="S3032" s="119"/>
      <c r="T3032" s="119"/>
      <c r="U3032" s="119"/>
      <c r="V3032" s="119"/>
      <c r="W3032" s="119"/>
      <c r="X3032" s="119"/>
    </row>
    <row r="3033" spans="1:24" x14ac:dyDescent="0.25">
      <c r="A3033" s="201"/>
      <c r="B3033" s="119"/>
      <c r="C3033" s="119"/>
      <c r="D3033" s="201"/>
      <c r="E3033" s="119"/>
      <c r="F3033" s="248"/>
      <c r="G3033" s="119"/>
      <c r="H3033" s="119"/>
      <c r="I3033" s="119"/>
      <c r="J3033" s="119"/>
      <c r="K3033" s="119"/>
      <c r="L3033" s="119"/>
      <c r="M3033" s="119"/>
      <c r="N3033" s="119"/>
      <c r="O3033" s="119"/>
      <c r="P3033" s="119"/>
      <c r="Q3033" s="119"/>
      <c r="R3033" s="119"/>
      <c r="S3033" s="119"/>
      <c r="T3033" s="119"/>
      <c r="U3033" s="119"/>
      <c r="V3033" s="119"/>
      <c r="W3033" s="119"/>
      <c r="X3033" s="119"/>
    </row>
    <row r="3034" spans="1:24" x14ac:dyDescent="0.25">
      <c r="A3034" s="201"/>
      <c r="B3034" s="119"/>
      <c r="C3034" s="119"/>
      <c r="D3034" s="201"/>
      <c r="E3034" s="119"/>
      <c r="F3034" s="248"/>
      <c r="G3034" s="119"/>
      <c r="H3034" s="119"/>
      <c r="I3034" s="119"/>
      <c r="J3034" s="119"/>
      <c r="K3034" s="119"/>
      <c r="L3034" s="119"/>
      <c r="M3034" s="119"/>
      <c r="N3034" s="119"/>
      <c r="O3034" s="119"/>
      <c r="P3034" s="119"/>
      <c r="Q3034" s="119"/>
      <c r="R3034" s="119"/>
      <c r="S3034" s="119"/>
      <c r="T3034" s="119"/>
      <c r="U3034" s="119"/>
      <c r="V3034" s="119"/>
      <c r="W3034" s="119"/>
      <c r="X3034" s="119"/>
    </row>
    <row r="3035" spans="1:24" x14ac:dyDescent="0.25">
      <c r="A3035" s="201"/>
      <c r="B3035" s="119"/>
      <c r="C3035" s="119"/>
      <c r="D3035" s="201"/>
      <c r="E3035" s="119"/>
      <c r="F3035" s="248"/>
      <c r="G3035" s="119"/>
      <c r="H3035" s="119"/>
      <c r="I3035" s="119"/>
      <c r="J3035" s="119"/>
      <c r="K3035" s="119"/>
      <c r="L3035" s="119"/>
      <c r="M3035" s="119"/>
      <c r="N3035" s="119"/>
      <c r="O3035" s="119"/>
      <c r="P3035" s="119"/>
      <c r="Q3035" s="119"/>
      <c r="R3035" s="119"/>
      <c r="S3035" s="119"/>
      <c r="T3035" s="119"/>
      <c r="U3035" s="119"/>
      <c r="V3035" s="119"/>
      <c r="W3035" s="119"/>
      <c r="X3035" s="119"/>
    </row>
    <row r="3036" spans="1:24" x14ac:dyDescent="0.25">
      <c r="A3036" s="201"/>
      <c r="B3036" s="119"/>
      <c r="C3036" s="119"/>
      <c r="D3036" s="201"/>
      <c r="E3036" s="119"/>
      <c r="F3036" s="248"/>
      <c r="G3036" s="119"/>
      <c r="H3036" s="119"/>
      <c r="I3036" s="119"/>
      <c r="J3036" s="119"/>
      <c r="K3036" s="119"/>
      <c r="L3036" s="119"/>
      <c r="M3036" s="119"/>
      <c r="N3036" s="119"/>
      <c r="O3036" s="119"/>
      <c r="P3036" s="119"/>
      <c r="Q3036" s="119"/>
      <c r="R3036" s="119"/>
      <c r="S3036" s="119"/>
      <c r="T3036" s="119"/>
      <c r="U3036" s="119"/>
      <c r="V3036" s="119"/>
      <c r="W3036" s="119"/>
      <c r="X3036" s="119"/>
    </row>
    <row r="3037" spans="1:24" x14ac:dyDescent="0.25">
      <c r="A3037" s="201"/>
      <c r="B3037" s="119"/>
      <c r="C3037" s="119"/>
      <c r="D3037" s="201"/>
      <c r="E3037" s="119"/>
      <c r="F3037" s="248"/>
      <c r="G3037" s="119"/>
      <c r="H3037" s="119"/>
      <c r="I3037" s="119"/>
      <c r="J3037" s="119"/>
      <c r="K3037" s="119"/>
      <c r="L3037" s="119"/>
      <c r="M3037" s="119"/>
      <c r="N3037" s="119"/>
      <c r="O3037" s="119"/>
      <c r="P3037" s="119"/>
      <c r="Q3037" s="119"/>
      <c r="R3037" s="119"/>
      <c r="S3037" s="119"/>
      <c r="T3037" s="119"/>
      <c r="U3037" s="119"/>
      <c r="V3037" s="119"/>
      <c r="W3037" s="119"/>
      <c r="X3037" s="119"/>
    </row>
    <row r="3038" spans="1:24" x14ac:dyDescent="0.25">
      <c r="A3038" s="201"/>
      <c r="B3038" s="119"/>
      <c r="C3038" s="119"/>
      <c r="D3038" s="201"/>
      <c r="E3038" s="119"/>
      <c r="F3038" s="248"/>
      <c r="G3038" s="119"/>
      <c r="H3038" s="119"/>
      <c r="I3038" s="119"/>
      <c r="J3038" s="119"/>
      <c r="K3038" s="119"/>
      <c r="L3038" s="119"/>
      <c r="M3038" s="119"/>
      <c r="N3038" s="119"/>
      <c r="O3038" s="119"/>
      <c r="P3038" s="119"/>
      <c r="Q3038" s="119"/>
      <c r="R3038" s="119"/>
      <c r="S3038" s="119"/>
      <c r="T3038" s="119"/>
      <c r="U3038" s="119"/>
      <c r="V3038" s="119"/>
      <c r="W3038" s="119"/>
      <c r="X3038" s="119"/>
    </row>
    <row r="3039" spans="1:24" x14ac:dyDescent="0.25">
      <c r="A3039" s="201"/>
      <c r="B3039" s="119"/>
      <c r="C3039" s="119"/>
      <c r="D3039" s="201"/>
      <c r="E3039" s="119"/>
      <c r="F3039" s="248"/>
      <c r="G3039" s="119"/>
      <c r="H3039" s="119"/>
      <c r="I3039" s="119"/>
      <c r="J3039" s="119"/>
      <c r="K3039" s="119"/>
      <c r="L3039" s="119"/>
      <c r="M3039" s="119"/>
      <c r="N3039" s="119"/>
      <c r="O3039" s="119"/>
      <c r="P3039" s="119"/>
      <c r="Q3039" s="119"/>
      <c r="R3039" s="119"/>
      <c r="S3039" s="119"/>
      <c r="T3039" s="119"/>
      <c r="U3039" s="119"/>
      <c r="V3039" s="119"/>
      <c r="W3039" s="119"/>
      <c r="X3039" s="119"/>
    </row>
    <row r="3040" spans="1:24" x14ac:dyDescent="0.25">
      <c r="A3040" s="201"/>
      <c r="B3040" s="119"/>
      <c r="C3040" s="119"/>
      <c r="D3040" s="201"/>
      <c r="E3040" s="119"/>
      <c r="F3040" s="248"/>
      <c r="G3040" s="119"/>
      <c r="H3040" s="119"/>
      <c r="I3040" s="119"/>
      <c r="J3040" s="119"/>
      <c r="K3040" s="119"/>
      <c r="L3040" s="119"/>
      <c r="M3040" s="119"/>
      <c r="N3040" s="119"/>
      <c r="O3040" s="119"/>
      <c r="P3040" s="119"/>
      <c r="Q3040" s="119"/>
      <c r="R3040" s="119"/>
      <c r="S3040" s="119"/>
      <c r="T3040" s="119"/>
      <c r="U3040" s="119"/>
      <c r="V3040" s="119"/>
      <c r="W3040" s="119"/>
      <c r="X3040" s="119"/>
    </row>
    <row r="3041" spans="1:24" x14ac:dyDescent="0.25">
      <c r="A3041" s="201"/>
      <c r="B3041" s="119"/>
      <c r="C3041" s="119"/>
      <c r="D3041" s="201"/>
      <c r="E3041" s="119"/>
      <c r="F3041" s="248"/>
      <c r="G3041" s="119"/>
      <c r="H3041" s="119"/>
      <c r="I3041" s="119"/>
      <c r="J3041" s="119"/>
      <c r="K3041" s="119"/>
      <c r="L3041" s="119"/>
      <c r="M3041" s="119"/>
      <c r="N3041" s="119"/>
      <c r="O3041" s="119"/>
      <c r="P3041" s="119"/>
      <c r="Q3041" s="119"/>
      <c r="R3041" s="119"/>
      <c r="S3041" s="119"/>
      <c r="T3041" s="119"/>
      <c r="U3041" s="119"/>
      <c r="V3041" s="119"/>
      <c r="W3041" s="119"/>
      <c r="X3041" s="119"/>
    </row>
    <row r="3042" spans="1:24" x14ac:dyDescent="0.25">
      <c r="A3042" s="201"/>
      <c r="B3042" s="119"/>
      <c r="C3042" s="119"/>
      <c r="D3042" s="201"/>
      <c r="E3042" s="119"/>
      <c r="F3042" s="248"/>
      <c r="G3042" s="119"/>
      <c r="H3042" s="119"/>
      <c r="I3042" s="119"/>
      <c r="J3042" s="119"/>
      <c r="K3042" s="119"/>
      <c r="L3042" s="119"/>
      <c r="M3042" s="119"/>
      <c r="N3042" s="119"/>
      <c r="O3042" s="119"/>
      <c r="P3042" s="119"/>
      <c r="Q3042" s="119"/>
      <c r="R3042" s="119"/>
      <c r="S3042" s="119"/>
      <c r="T3042" s="119"/>
      <c r="U3042" s="119"/>
      <c r="V3042" s="119"/>
      <c r="W3042" s="119"/>
      <c r="X3042" s="119"/>
    </row>
    <row r="3043" spans="1:24" x14ac:dyDescent="0.25">
      <c r="A3043" s="201"/>
      <c r="B3043" s="119"/>
      <c r="C3043" s="119"/>
      <c r="D3043" s="201"/>
      <c r="E3043" s="119"/>
      <c r="F3043" s="248"/>
      <c r="G3043" s="119"/>
      <c r="H3043" s="119"/>
      <c r="I3043" s="119"/>
      <c r="J3043" s="119"/>
      <c r="K3043" s="119"/>
      <c r="L3043" s="119"/>
      <c r="M3043" s="119"/>
      <c r="N3043" s="119"/>
      <c r="O3043" s="119"/>
      <c r="P3043" s="119"/>
      <c r="Q3043" s="119"/>
      <c r="R3043" s="119"/>
      <c r="S3043" s="119"/>
      <c r="T3043" s="119"/>
      <c r="U3043" s="119"/>
      <c r="V3043" s="119"/>
      <c r="W3043" s="119"/>
      <c r="X3043" s="119"/>
    </row>
    <row r="3044" spans="1:24" x14ac:dyDescent="0.25">
      <c r="A3044" s="201"/>
      <c r="B3044" s="119"/>
      <c r="C3044" s="119"/>
      <c r="D3044" s="201"/>
      <c r="E3044" s="119"/>
      <c r="F3044" s="248"/>
      <c r="G3044" s="119"/>
      <c r="H3044" s="119"/>
      <c r="I3044" s="119"/>
      <c r="J3044" s="119"/>
      <c r="K3044" s="119"/>
      <c r="L3044" s="119"/>
      <c r="M3044" s="119"/>
      <c r="N3044" s="119"/>
      <c r="O3044" s="119"/>
      <c r="P3044" s="119"/>
      <c r="Q3044" s="119"/>
      <c r="R3044" s="119"/>
      <c r="S3044" s="119"/>
      <c r="T3044" s="119"/>
      <c r="U3044" s="119"/>
      <c r="V3044" s="119"/>
      <c r="W3044" s="119"/>
      <c r="X3044" s="119"/>
    </row>
    <row r="3045" spans="1:24" x14ac:dyDescent="0.25">
      <c r="A3045" s="201"/>
      <c r="B3045" s="119"/>
      <c r="C3045" s="119"/>
      <c r="D3045" s="201"/>
      <c r="E3045" s="119"/>
      <c r="F3045" s="248"/>
      <c r="G3045" s="119"/>
      <c r="H3045" s="119"/>
      <c r="I3045" s="119"/>
      <c r="J3045" s="119"/>
      <c r="K3045" s="119"/>
      <c r="L3045" s="119"/>
      <c r="M3045" s="119"/>
      <c r="N3045" s="119"/>
      <c r="O3045" s="119"/>
      <c r="P3045" s="119"/>
      <c r="Q3045" s="119"/>
      <c r="R3045" s="119"/>
      <c r="S3045" s="119"/>
      <c r="T3045" s="119"/>
      <c r="U3045" s="119"/>
      <c r="V3045" s="119"/>
      <c r="W3045" s="119"/>
      <c r="X3045" s="119"/>
    </row>
    <row r="3046" spans="1:24" x14ac:dyDescent="0.25">
      <c r="A3046" s="201"/>
      <c r="B3046" s="119"/>
      <c r="C3046" s="119"/>
      <c r="D3046" s="201"/>
      <c r="E3046" s="119"/>
      <c r="F3046" s="248"/>
      <c r="G3046" s="119"/>
      <c r="H3046" s="119"/>
      <c r="I3046" s="119"/>
      <c r="J3046" s="119"/>
      <c r="K3046" s="119"/>
      <c r="L3046" s="119"/>
      <c r="M3046" s="119"/>
      <c r="N3046" s="119"/>
      <c r="O3046" s="119"/>
      <c r="P3046" s="119"/>
      <c r="Q3046" s="119"/>
      <c r="R3046" s="119"/>
      <c r="S3046" s="119"/>
      <c r="T3046" s="119"/>
      <c r="U3046" s="119"/>
      <c r="V3046" s="119"/>
      <c r="W3046" s="119"/>
      <c r="X3046" s="119"/>
    </row>
    <row r="3047" spans="1:24" x14ac:dyDescent="0.25">
      <c r="A3047" s="201"/>
      <c r="B3047" s="119"/>
      <c r="C3047" s="119"/>
      <c r="D3047" s="201"/>
      <c r="E3047" s="119"/>
      <c r="F3047" s="248"/>
      <c r="G3047" s="119"/>
      <c r="H3047" s="119"/>
      <c r="I3047" s="119"/>
      <c r="J3047" s="119"/>
      <c r="K3047" s="119"/>
      <c r="L3047" s="119"/>
      <c r="M3047" s="119"/>
      <c r="N3047" s="119"/>
      <c r="O3047" s="119"/>
      <c r="P3047" s="119"/>
      <c r="Q3047" s="119"/>
      <c r="R3047" s="119"/>
      <c r="S3047" s="119"/>
      <c r="T3047" s="119"/>
      <c r="U3047" s="119"/>
      <c r="V3047" s="119"/>
      <c r="W3047" s="119"/>
      <c r="X3047" s="119"/>
    </row>
    <row r="3048" spans="1:24" x14ac:dyDescent="0.25">
      <c r="A3048" s="201"/>
      <c r="B3048" s="119"/>
      <c r="C3048" s="119"/>
      <c r="D3048" s="201"/>
      <c r="E3048" s="119"/>
      <c r="F3048" s="248"/>
      <c r="G3048" s="119"/>
      <c r="H3048" s="119"/>
      <c r="I3048" s="119"/>
      <c r="J3048" s="119"/>
      <c r="K3048" s="119"/>
      <c r="L3048" s="119"/>
      <c r="M3048" s="119"/>
      <c r="N3048" s="119"/>
      <c r="O3048" s="119"/>
      <c r="P3048" s="119"/>
      <c r="Q3048" s="119"/>
      <c r="R3048" s="119"/>
      <c r="S3048" s="119"/>
      <c r="T3048" s="119"/>
      <c r="U3048" s="119"/>
      <c r="V3048" s="119"/>
      <c r="W3048" s="119"/>
      <c r="X3048" s="119"/>
    </row>
    <row r="3049" spans="1:24" x14ac:dyDescent="0.25">
      <c r="A3049" s="201"/>
      <c r="B3049" s="119"/>
      <c r="C3049" s="119"/>
      <c r="D3049" s="201"/>
      <c r="E3049" s="119"/>
      <c r="F3049" s="248"/>
      <c r="G3049" s="119"/>
      <c r="H3049" s="119"/>
      <c r="I3049" s="119"/>
      <c r="J3049" s="119"/>
      <c r="K3049" s="119"/>
      <c r="L3049" s="119"/>
      <c r="M3049" s="119"/>
      <c r="N3049" s="119"/>
      <c r="O3049" s="119"/>
      <c r="P3049" s="119"/>
      <c r="Q3049" s="119"/>
      <c r="R3049" s="119"/>
      <c r="S3049" s="119"/>
      <c r="T3049" s="119"/>
      <c r="U3049" s="119"/>
      <c r="V3049" s="119"/>
      <c r="W3049" s="119"/>
      <c r="X3049" s="119"/>
    </row>
    <row r="3050" spans="1:24" x14ac:dyDescent="0.25">
      <c r="A3050" s="201"/>
      <c r="B3050" s="119"/>
      <c r="C3050" s="119"/>
      <c r="D3050" s="201"/>
      <c r="E3050" s="119"/>
      <c r="F3050" s="248"/>
      <c r="G3050" s="119"/>
      <c r="H3050" s="119"/>
      <c r="I3050" s="119"/>
      <c r="J3050" s="119"/>
      <c r="K3050" s="119"/>
      <c r="L3050" s="119"/>
      <c r="M3050" s="119"/>
      <c r="N3050" s="119"/>
      <c r="O3050" s="119"/>
      <c r="P3050" s="119"/>
      <c r="Q3050" s="119"/>
      <c r="R3050" s="119"/>
      <c r="S3050" s="119"/>
      <c r="T3050" s="119"/>
      <c r="U3050" s="119"/>
      <c r="V3050" s="119"/>
      <c r="W3050" s="119"/>
      <c r="X3050" s="119"/>
    </row>
    <row r="3051" spans="1:24" x14ac:dyDescent="0.25">
      <c r="A3051" s="201"/>
      <c r="B3051" s="119"/>
      <c r="C3051" s="119"/>
      <c r="D3051" s="201"/>
      <c r="E3051" s="119"/>
      <c r="F3051" s="248"/>
      <c r="G3051" s="119"/>
      <c r="H3051" s="119"/>
      <c r="I3051" s="119"/>
      <c r="J3051" s="119"/>
      <c r="K3051" s="119"/>
      <c r="L3051" s="119"/>
      <c r="M3051" s="119"/>
      <c r="N3051" s="119"/>
      <c r="O3051" s="119"/>
      <c r="P3051" s="119"/>
      <c r="Q3051" s="119"/>
      <c r="R3051" s="119"/>
      <c r="S3051" s="119"/>
      <c r="T3051" s="119"/>
      <c r="U3051" s="119"/>
      <c r="V3051" s="119"/>
      <c r="W3051" s="119"/>
      <c r="X3051" s="119"/>
    </row>
    <row r="3052" spans="1:24" x14ac:dyDescent="0.25">
      <c r="A3052" s="201"/>
      <c r="B3052" s="119"/>
      <c r="C3052" s="119"/>
      <c r="D3052" s="201"/>
      <c r="E3052" s="119"/>
      <c r="F3052" s="248"/>
      <c r="G3052" s="119"/>
      <c r="H3052" s="119"/>
      <c r="I3052" s="119"/>
      <c r="J3052" s="119"/>
      <c r="K3052" s="119"/>
      <c r="L3052" s="119"/>
      <c r="M3052" s="119"/>
      <c r="N3052" s="119"/>
      <c r="O3052" s="119"/>
      <c r="P3052" s="119"/>
      <c r="Q3052" s="119"/>
      <c r="R3052" s="119"/>
      <c r="S3052" s="119"/>
      <c r="T3052" s="119"/>
      <c r="U3052" s="119"/>
      <c r="V3052" s="119"/>
      <c r="W3052" s="119"/>
      <c r="X3052" s="119"/>
    </row>
    <row r="3053" spans="1:24" x14ac:dyDescent="0.25">
      <c r="A3053" s="201"/>
      <c r="B3053" s="119"/>
      <c r="C3053" s="119"/>
      <c r="D3053" s="201"/>
      <c r="E3053" s="119"/>
      <c r="F3053" s="248"/>
      <c r="G3053" s="119"/>
      <c r="H3053" s="119"/>
      <c r="I3053" s="119"/>
      <c r="J3053" s="119"/>
      <c r="K3053" s="119"/>
      <c r="L3053" s="119"/>
      <c r="M3053" s="119"/>
      <c r="N3053" s="119"/>
      <c r="O3053" s="119"/>
      <c r="P3053" s="119"/>
      <c r="Q3053" s="119"/>
      <c r="R3053" s="119"/>
      <c r="S3053" s="119"/>
      <c r="T3053" s="119"/>
      <c r="U3053" s="119"/>
      <c r="V3053" s="119"/>
      <c r="W3053" s="119"/>
      <c r="X3053" s="119"/>
    </row>
    <row r="3054" spans="1:24" x14ac:dyDescent="0.25">
      <c r="A3054" s="201"/>
      <c r="B3054" s="119"/>
      <c r="C3054" s="119"/>
      <c r="D3054" s="201"/>
      <c r="E3054" s="119"/>
      <c r="F3054" s="248"/>
      <c r="G3054" s="119"/>
      <c r="H3054" s="119"/>
      <c r="I3054" s="119"/>
      <c r="J3054" s="119"/>
      <c r="K3054" s="119"/>
      <c r="L3054" s="119"/>
      <c r="M3054" s="119"/>
      <c r="N3054" s="119"/>
      <c r="O3054" s="119"/>
      <c r="P3054" s="119"/>
      <c r="Q3054" s="119"/>
      <c r="R3054" s="119"/>
      <c r="S3054" s="119"/>
      <c r="T3054" s="119"/>
      <c r="U3054" s="119"/>
      <c r="V3054" s="119"/>
      <c r="W3054" s="119"/>
      <c r="X3054" s="119"/>
    </row>
    <row r="3055" spans="1:24" x14ac:dyDescent="0.25">
      <c r="A3055" s="201"/>
      <c r="B3055" s="119"/>
      <c r="C3055" s="119"/>
      <c r="D3055" s="201"/>
      <c r="E3055" s="119"/>
      <c r="F3055" s="248"/>
      <c r="G3055" s="119"/>
      <c r="H3055" s="119"/>
      <c r="I3055" s="119"/>
      <c r="J3055" s="119"/>
      <c r="K3055" s="119"/>
      <c r="L3055" s="119"/>
      <c r="M3055" s="119"/>
      <c r="N3055" s="119"/>
      <c r="O3055" s="119"/>
      <c r="P3055" s="119"/>
      <c r="Q3055" s="119"/>
      <c r="R3055" s="119"/>
      <c r="S3055" s="119"/>
      <c r="T3055" s="119"/>
      <c r="U3055" s="119"/>
      <c r="V3055" s="119"/>
      <c r="W3055" s="119"/>
      <c r="X3055" s="119"/>
    </row>
    <row r="3056" spans="1:24" x14ac:dyDescent="0.25">
      <c r="A3056" s="201"/>
      <c r="B3056" s="119"/>
      <c r="C3056" s="119"/>
      <c r="D3056" s="201"/>
      <c r="E3056" s="119"/>
      <c r="F3056" s="248"/>
      <c r="G3056" s="119"/>
      <c r="H3056" s="119"/>
      <c r="I3056" s="119"/>
      <c r="J3056" s="119"/>
      <c r="K3056" s="119"/>
      <c r="L3056" s="119"/>
      <c r="M3056" s="119"/>
      <c r="N3056" s="119"/>
      <c r="O3056" s="119"/>
      <c r="P3056" s="119"/>
      <c r="Q3056" s="119"/>
      <c r="R3056" s="119"/>
      <c r="S3056" s="119"/>
      <c r="T3056" s="119"/>
      <c r="U3056" s="119"/>
      <c r="V3056" s="119"/>
      <c r="W3056" s="119"/>
      <c r="X3056" s="119"/>
    </row>
    <row r="3057" spans="1:24" x14ac:dyDescent="0.25">
      <c r="A3057" s="201"/>
      <c r="B3057" s="119"/>
      <c r="C3057" s="119"/>
      <c r="D3057" s="201"/>
      <c r="E3057" s="119"/>
      <c r="F3057" s="248"/>
      <c r="G3057" s="119"/>
      <c r="H3057" s="119"/>
      <c r="I3057" s="119"/>
      <c r="J3057" s="119"/>
      <c r="K3057" s="119"/>
      <c r="L3057" s="119"/>
      <c r="M3057" s="119"/>
      <c r="N3057" s="119"/>
      <c r="O3057" s="119"/>
      <c r="P3057" s="119"/>
      <c r="Q3057" s="119"/>
      <c r="R3057" s="119"/>
      <c r="S3057" s="119"/>
      <c r="T3057" s="119"/>
      <c r="U3057" s="119"/>
      <c r="V3057" s="119"/>
      <c r="W3057" s="119"/>
      <c r="X3057" s="119"/>
    </row>
    <row r="3058" spans="1:24" x14ac:dyDescent="0.25">
      <c r="A3058" s="201"/>
      <c r="B3058" s="119"/>
      <c r="C3058" s="119"/>
      <c r="D3058" s="201"/>
      <c r="E3058" s="119"/>
      <c r="F3058" s="248"/>
      <c r="G3058" s="119"/>
      <c r="H3058" s="119"/>
      <c r="I3058" s="119"/>
      <c r="J3058" s="119"/>
      <c r="K3058" s="119"/>
      <c r="L3058" s="119"/>
      <c r="M3058" s="119"/>
      <c r="N3058" s="119"/>
      <c r="O3058" s="119"/>
      <c r="P3058" s="119"/>
      <c r="Q3058" s="119"/>
      <c r="R3058" s="119"/>
      <c r="S3058" s="119"/>
      <c r="T3058" s="119"/>
      <c r="U3058" s="119"/>
      <c r="V3058" s="119"/>
      <c r="W3058" s="119"/>
      <c r="X3058" s="119"/>
    </row>
    <row r="3059" spans="1:24" x14ac:dyDescent="0.25">
      <c r="A3059" s="201"/>
      <c r="B3059" s="119"/>
      <c r="C3059" s="119"/>
      <c r="D3059" s="201"/>
      <c r="E3059" s="119"/>
      <c r="F3059" s="248"/>
      <c r="G3059" s="119"/>
      <c r="H3059" s="119"/>
      <c r="I3059" s="119"/>
      <c r="J3059" s="119"/>
      <c r="K3059" s="119"/>
      <c r="L3059" s="119"/>
      <c r="M3059" s="119"/>
      <c r="N3059" s="119"/>
      <c r="O3059" s="119"/>
      <c r="P3059" s="119"/>
      <c r="Q3059" s="119"/>
      <c r="R3059" s="119"/>
      <c r="S3059" s="119"/>
      <c r="T3059" s="119"/>
      <c r="U3059" s="119"/>
      <c r="V3059" s="119"/>
      <c r="W3059" s="119"/>
      <c r="X3059" s="119"/>
    </row>
    <row r="3060" spans="1:24" x14ac:dyDescent="0.25">
      <c r="A3060" s="201"/>
      <c r="B3060" s="119"/>
      <c r="C3060" s="119"/>
      <c r="D3060" s="201"/>
      <c r="E3060" s="119"/>
      <c r="F3060" s="248"/>
      <c r="G3060" s="119"/>
      <c r="H3060" s="119"/>
      <c r="I3060" s="119"/>
      <c r="J3060" s="119"/>
      <c r="K3060" s="119"/>
      <c r="L3060" s="119"/>
      <c r="M3060" s="119"/>
      <c r="N3060" s="119"/>
      <c r="O3060" s="119"/>
      <c r="P3060" s="119"/>
      <c r="Q3060" s="119"/>
      <c r="R3060" s="119"/>
      <c r="S3060" s="119"/>
      <c r="T3060" s="119"/>
      <c r="U3060" s="119"/>
      <c r="V3060" s="119"/>
      <c r="W3060" s="119"/>
      <c r="X3060" s="119"/>
    </row>
    <row r="3061" spans="1:24" x14ac:dyDescent="0.25">
      <c r="A3061" s="201"/>
      <c r="B3061" s="119"/>
      <c r="C3061" s="119"/>
      <c r="D3061" s="201"/>
      <c r="E3061" s="119"/>
      <c r="F3061" s="248"/>
      <c r="G3061" s="119"/>
      <c r="H3061" s="119"/>
      <c r="I3061" s="119"/>
      <c r="J3061" s="119"/>
      <c r="K3061" s="119"/>
      <c r="L3061" s="119"/>
      <c r="M3061" s="119"/>
      <c r="N3061" s="119"/>
      <c r="O3061" s="119"/>
      <c r="P3061" s="119"/>
      <c r="Q3061" s="119"/>
      <c r="R3061" s="119"/>
      <c r="S3061" s="119"/>
      <c r="T3061" s="119"/>
      <c r="U3061" s="119"/>
      <c r="V3061" s="119"/>
      <c r="W3061" s="119"/>
      <c r="X3061" s="119"/>
    </row>
    <row r="3062" spans="1:24" x14ac:dyDescent="0.25">
      <c r="A3062" s="201"/>
      <c r="B3062" s="119"/>
      <c r="C3062" s="119"/>
      <c r="D3062" s="201"/>
      <c r="E3062" s="119"/>
      <c r="F3062" s="248"/>
      <c r="G3062" s="119"/>
      <c r="H3062" s="119"/>
      <c r="I3062" s="119"/>
      <c r="J3062" s="119"/>
      <c r="K3062" s="119"/>
      <c r="L3062" s="119"/>
      <c r="M3062" s="119"/>
      <c r="N3062" s="119"/>
      <c r="O3062" s="119"/>
      <c r="P3062" s="119"/>
      <c r="Q3062" s="119"/>
      <c r="R3062" s="119"/>
      <c r="S3062" s="119"/>
      <c r="T3062" s="119"/>
      <c r="U3062" s="119"/>
      <c r="V3062" s="119"/>
      <c r="W3062" s="119"/>
      <c r="X3062" s="119"/>
    </row>
    <row r="3063" spans="1:24" x14ac:dyDescent="0.25">
      <c r="A3063" s="201"/>
      <c r="B3063" s="119"/>
      <c r="C3063" s="119"/>
      <c r="D3063" s="201"/>
      <c r="E3063" s="119"/>
      <c r="F3063" s="248"/>
      <c r="G3063" s="119"/>
      <c r="H3063" s="119"/>
      <c r="I3063" s="119"/>
      <c r="J3063" s="119"/>
      <c r="K3063" s="119"/>
      <c r="L3063" s="119"/>
      <c r="M3063" s="119"/>
      <c r="N3063" s="119"/>
      <c r="O3063" s="119"/>
      <c r="P3063" s="119"/>
      <c r="Q3063" s="119"/>
      <c r="R3063" s="119"/>
      <c r="S3063" s="119"/>
      <c r="T3063" s="119"/>
      <c r="U3063" s="119"/>
      <c r="V3063" s="119"/>
      <c r="W3063" s="119"/>
      <c r="X3063" s="119"/>
    </row>
    <row r="3064" spans="1:24" x14ac:dyDescent="0.25">
      <c r="A3064" s="201"/>
      <c r="B3064" s="119"/>
      <c r="C3064" s="119"/>
      <c r="D3064" s="201"/>
      <c r="E3064" s="119"/>
      <c r="F3064" s="248"/>
      <c r="G3064" s="119"/>
      <c r="H3064" s="119"/>
      <c r="I3064" s="119"/>
      <c r="J3064" s="119"/>
      <c r="K3064" s="119"/>
      <c r="L3064" s="119"/>
      <c r="M3064" s="119"/>
      <c r="N3064" s="119"/>
      <c r="O3064" s="119"/>
      <c r="P3064" s="119"/>
      <c r="Q3064" s="119"/>
      <c r="R3064" s="119"/>
      <c r="S3064" s="119"/>
      <c r="T3064" s="119"/>
      <c r="U3064" s="119"/>
      <c r="V3064" s="119"/>
      <c r="W3064" s="119"/>
      <c r="X3064" s="119"/>
    </row>
    <row r="3065" spans="1:24" x14ac:dyDescent="0.25">
      <c r="A3065" s="201"/>
      <c r="B3065" s="119"/>
      <c r="C3065" s="119"/>
      <c r="D3065" s="201"/>
      <c r="E3065" s="119"/>
      <c r="F3065" s="248"/>
      <c r="G3065" s="119"/>
      <c r="H3065" s="119"/>
      <c r="I3065" s="119"/>
      <c r="J3065" s="119"/>
      <c r="K3065" s="119"/>
      <c r="L3065" s="119"/>
      <c r="M3065" s="119"/>
      <c r="N3065" s="119"/>
      <c r="O3065" s="119"/>
      <c r="P3065" s="119"/>
      <c r="Q3065" s="119"/>
      <c r="R3065" s="119"/>
      <c r="S3065" s="119"/>
      <c r="T3065" s="119"/>
      <c r="U3065" s="119"/>
      <c r="V3065" s="119"/>
      <c r="W3065" s="119"/>
      <c r="X3065" s="119"/>
    </row>
    <row r="3066" spans="1:24" x14ac:dyDescent="0.25">
      <c r="A3066" s="201"/>
      <c r="B3066" s="119"/>
      <c r="C3066" s="119"/>
      <c r="D3066" s="201"/>
      <c r="E3066" s="119"/>
      <c r="F3066" s="248"/>
      <c r="G3066" s="119"/>
      <c r="H3066" s="119"/>
      <c r="I3066" s="119"/>
      <c r="J3066" s="119"/>
      <c r="K3066" s="119"/>
      <c r="L3066" s="119"/>
      <c r="M3066" s="119"/>
      <c r="N3066" s="119"/>
      <c r="O3066" s="119"/>
      <c r="P3066" s="119"/>
      <c r="Q3066" s="119"/>
      <c r="R3066" s="119"/>
      <c r="S3066" s="119"/>
      <c r="T3066" s="119"/>
      <c r="U3066" s="119"/>
      <c r="V3066" s="119"/>
      <c r="W3066" s="119"/>
      <c r="X3066" s="119"/>
    </row>
    <row r="3067" spans="1:24" x14ac:dyDescent="0.25">
      <c r="A3067" s="201"/>
      <c r="B3067" s="119"/>
      <c r="C3067" s="119"/>
      <c r="D3067" s="201"/>
      <c r="E3067" s="119"/>
      <c r="F3067" s="248"/>
      <c r="G3067" s="119"/>
      <c r="H3067" s="119"/>
      <c r="I3067" s="119"/>
      <c r="J3067" s="119"/>
      <c r="K3067" s="119"/>
      <c r="L3067" s="119"/>
      <c r="M3067" s="119"/>
      <c r="N3067" s="119"/>
      <c r="O3067" s="119"/>
      <c r="P3067" s="119"/>
      <c r="Q3067" s="119"/>
      <c r="R3067" s="119"/>
      <c r="S3067" s="119"/>
      <c r="T3067" s="119"/>
      <c r="U3067" s="119"/>
      <c r="V3067" s="119"/>
      <c r="W3067" s="119"/>
      <c r="X3067" s="119"/>
    </row>
    <row r="3068" spans="1:24" x14ac:dyDescent="0.25">
      <c r="A3068" s="201"/>
      <c r="B3068" s="119"/>
      <c r="C3068" s="119"/>
      <c r="D3068" s="201"/>
      <c r="E3068" s="119"/>
      <c r="F3068" s="248"/>
      <c r="G3068" s="119"/>
      <c r="H3068" s="119"/>
      <c r="I3068" s="119"/>
      <c r="J3068" s="119"/>
      <c r="K3068" s="119"/>
      <c r="L3068" s="119"/>
      <c r="M3068" s="119"/>
      <c r="N3068" s="119"/>
      <c r="O3068" s="119"/>
      <c r="P3068" s="119"/>
      <c r="Q3068" s="119"/>
      <c r="R3068" s="119"/>
      <c r="S3068" s="119"/>
      <c r="T3068" s="119"/>
      <c r="U3068" s="119"/>
      <c r="V3068" s="119"/>
      <c r="W3068" s="119"/>
      <c r="X3068" s="119"/>
    </row>
    <row r="3069" spans="1:24" x14ac:dyDescent="0.25">
      <c r="A3069" s="201"/>
      <c r="B3069" s="119"/>
      <c r="C3069" s="119"/>
      <c r="D3069" s="201"/>
      <c r="E3069" s="119"/>
      <c r="F3069" s="248"/>
      <c r="G3069" s="119"/>
      <c r="H3069" s="119"/>
      <c r="I3069" s="119"/>
      <c r="J3069" s="119"/>
      <c r="K3069" s="119"/>
      <c r="L3069" s="119"/>
      <c r="M3069" s="119"/>
      <c r="N3069" s="119"/>
      <c r="O3069" s="119"/>
      <c r="P3069" s="119"/>
      <c r="Q3069" s="119"/>
      <c r="R3069" s="119"/>
      <c r="S3069" s="119"/>
      <c r="T3069" s="119"/>
      <c r="U3069" s="119"/>
      <c r="V3069" s="119"/>
      <c r="W3069" s="119"/>
      <c r="X3069" s="119"/>
    </row>
    <row r="3070" spans="1:24" x14ac:dyDescent="0.25">
      <c r="A3070" s="201"/>
      <c r="B3070" s="119"/>
      <c r="C3070" s="119"/>
      <c r="D3070" s="201"/>
      <c r="E3070" s="119"/>
      <c r="F3070" s="248"/>
      <c r="G3070" s="119"/>
      <c r="H3070" s="119"/>
      <c r="I3070" s="119"/>
      <c r="J3070" s="119"/>
      <c r="K3070" s="119"/>
      <c r="L3070" s="119"/>
      <c r="M3070" s="119"/>
      <c r="N3070" s="119"/>
      <c r="O3070" s="119"/>
      <c r="P3070" s="119"/>
      <c r="Q3070" s="119"/>
      <c r="R3070" s="119"/>
      <c r="S3070" s="119"/>
      <c r="T3070" s="119"/>
      <c r="U3070" s="119"/>
      <c r="V3070" s="119"/>
      <c r="W3070" s="119"/>
      <c r="X3070" s="119"/>
    </row>
    <row r="3071" spans="1:24" x14ac:dyDescent="0.25">
      <c r="A3071" s="201"/>
      <c r="B3071" s="119"/>
      <c r="C3071" s="119"/>
      <c r="D3071" s="201"/>
      <c r="E3071" s="119"/>
      <c r="F3071" s="248"/>
      <c r="G3071" s="119"/>
      <c r="H3071" s="119"/>
      <c r="I3071" s="119"/>
      <c r="J3071" s="119"/>
      <c r="K3071" s="119"/>
      <c r="L3071" s="119"/>
      <c r="M3071" s="119"/>
      <c r="N3071" s="119"/>
      <c r="O3071" s="119"/>
      <c r="P3071" s="119"/>
      <c r="Q3071" s="119"/>
      <c r="R3071" s="119"/>
      <c r="S3071" s="119"/>
      <c r="T3071" s="119"/>
      <c r="U3071" s="119"/>
      <c r="V3071" s="119"/>
      <c r="W3071" s="119"/>
      <c r="X3071" s="119"/>
    </row>
    <row r="3072" spans="1:24" x14ac:dyDescent="0.25">
      <c r="A3072" s="201"/>
      <c r="B3072" s="119"/>
      <c r="C3072" s="119"/>
      <c r="D3072" s="201"/>
      <c r="E3072" s="119"/>
      <c r="F3072" s="248"/>
      <c r="G3072" s="119"/>
      <c r="H3072" s="119"/>
      <c r="I3072" s="119"/>
      <c r="J3072" s="119"/>
      <c r="K3072" s="119"/>
      <c r="L3072" s="119"/>
      <c r="M3072" s="119"/>
      <c r="N3072" s="119"/>
      <c r="O3072" s="119"/>
      <c r="P3072" s="119"/>
      <c r="Q3072" s="119"/>
      <c r="R3072" s="119"/>
      <c r="S3072" s="119"/>
      <c r="T3072" s="119"/>
      <c r="U3072" s="119"/>
      <c r="V3072" s="119"/>
      <c r="W3072" s="119"/>
      <c r="X3072" s="119"/>
    </row>
    <row r="3073" spans="1:24" x14ac:dyDescent="0.25">
      <c r="A3073" s="201"/>
      <c r="B3073" s="119"/>
      <c r="C3073" s="119"/>
      <c r="D3073" s="201"/>
      <c r="E3073" s="119"/>
      <c r="F3073" s="248"/>
      <c r="G3073" s="119"/>
      <c r="H3073" s="119"/>
      <c r="I3073" s="119"/>
      <c r="J3073" s="119"/>
      <c r="K3073" s="119"/>
      <c r="L3073" s="119"/>
      <c r="M3073" s="119"/>
      <c r="N3073" s="119"/>
      <c r="O3073" s="119"/>
      <c r="P3073" s="119"/>
      <c r="Q3073" s="119"/>
      <c r="R3073" s="119"/>
      <c r="S3073" s="119"/>
      <c r="T3073" s="119"/>
      <c r="U3073" s="119"/>
      <c r="V3073" s="119"/>
      <c r="W3073" s="119"/>
      <c r="X3073" s="119"/>
    </row>
    <row r="3074" spans="1:24" x14ac:dyDescent="0.25">
      <c r="A3074" s="201"/>
      <c r="B3074" s="119"/>
      <c r="C3074" s="119"/>
      <c r="D3074" s="201"/>
      <c r="E3074" s="119"/>
      <c r="F3074" s="248"/>
      <c r="G3074" s="119"/>
      <c r="H3074" s="119"/>
      <c r="I3074" s="119"/>
      <c r="J3074" s="119"/>
      <c r="K3074" s="119"/>
      <c r="L3074" s="119"/>
      <c r="M3074" s="119"/>
      <c r="N3074" s="119"/>
      <c r="O3074" s="119"/>
      <c r="P3074" s="119"/>
      <c r="Q3074" s="119"/>
      <c r="R3074" s="119"/>
      <c r="S3074" s="119"/>
      <c r="T3074" s="119"/>
      <c r="U3074" s="119"/>
      <c r="V3074" s="119"/>
      <c r="W3074" s="119"/>
      <c r="X3074" s="119"/>
    </row>
    <row r="3075" spans="1:24" x14ac:dyDescent="0.25">
      <c r="A3075" s="201"/>
      <c r="B3075" s="119"/>
      <c r="C3075" s="119"/>
      <c r="D3075" s="201"/>
      <c r="E3075" s="119"/>
      <c r="F3075" s="248"/>
      <c r="G3075" s="119"/>
      <c r="H3075" s="119"/>
      <c r="I3075" s="119"/>
      <c r="J3075" s="119"/>
      <c r="K3075" s="119"/>
      <c r="L3075" s="119"/>
      <c r="M3075" s="119"/>
      <c r="N3075" s="119"/>
      <c r="O3075" s="119"/>
      <c r="P3075" s="119"/>
      <c r="Q3075" s="119"/>
      <c r="R3075" s="119"/>
      <c r="S3075" s="119"/>
      <c r="T3075" s="119"/>
      <c r="U3075" s="119"/>
      <c r="V3075" s="119"/>
      <c r="W3075" s="119"/>
      <c r="X3075" s="119"/>
    </row>
    <row r="3076" spans="1:24" x14ac:dyDescent="0.25">
      <c r="A3076" s="201"/>
      <c r="B3076" s="119"/>
      <c r="C3076" s="119"/>
      <c r="D3076" s="201"/>
      <c r="E3076" s="119"/>
      <c r="F3076" s="248"/>
      <c r="G3076" s="119"/>
      <c r="H3076" s="119"/>
      <c r="I3076" s="119"/>
      <c r="J3076" s="119"/>
      <c r="K3076" s="119"/>
      <c r="L3076" s="119"/>
      <c r="M3076" s="119"/>
      <c r="N3076" s="119"/>
      <c r="O3076" s="119"/>
      <c r="P3076" s="119"/>
      <c r="Q3076" s="119"/>
      <c r="R3076" s="119"/>
      <c r="S3076" s="119"/>
      <c r="T3076" s="119"/>
      <c r="U3076" s="119"/>
      <c r="V3076" s="119"/>
      <c r="W3076" s="119"/>
      <c r="X3076" s="119"/>
    </row>
    <row r="3077" spans="1:24" x14ac:dyDescent="0.25">
      <c r="A3077" s="201"/>
      <c r="B3077" s="119"/>
      <c r="C3077" s="119"/>
      <c r="D3077" s="201"/>
      <c r="E3077" s="119"/>
      <c r="F3077" s="248"/>
      <c r="G3077" s="119"/>
      <c r="H3077" s="119"/>
      <c r="I3077" s="119"/>
      <c r="J3077" s="119"/>
      <c r="K3077" s="119"/>
      <c r="L3077" s="119"/>
      <c r="M3077" s="119"/>
      <c r="N3077" s="119"/>
      <c r="O3077" s="119"/>
      <c r="P3077" s="119"/>
      <c r="Q3077" s="119"/>
      <c r="R3077" s="119"/>
      <c r="S3077" s="119"/>
      <c r="T3077" s="119"/>
      <c r="U3077" s="119"/>
      <c r="V3077" s="119"/>
      <c r="W3077" s="119"/>
      <c r="X3077" s="119"/>
    </row>
    <row r="3078" spans="1:24" x14ac:dyDescent="0.25">
      <c r="A3078" s="201"/>
      <c r="B3078" s="119"/>
      <c r="C3078" s="119"/>
      <c r="D3078" s="201"/>
      <c r="E3078" s="119"/>
      <c r="F3078" s="248"/>
      <c r="G3078" s="119"/>
      <c r="H3078" s="119"/>
      <c r="I3078" s="119"/>
      <c r="J3078" s="119"/>
      <c r="K3078" s="119"/>
      <c r="L3078" s="119"/>
      <c r="M3078" s="119"/>
      <c r="N3078" s="119"/>
      <c r="O3078" s="119"/>
      <c r="P3078" s="119"/>
      <c r="Q3078" s="119"/>
      <c r="R3078" s="119"/>
      <c r="S3078" s="119"/>
      <c r="T3078" s="119"/>
      <c r="U3078" s="119"/>
      <c r="V3078" s="119"/>
      <c r="W3078" s="119"/>
      <c r="X3078" s="119"/>
    </row>
    <row r="3079" spans="1:24" x14ac:dyDescent="0.25">
      <c r="A3079" s="201"/>
      <c r="B3079" s="119"/>
      <c r="C3079" s="119"/>
      <c r="D3079" s="201"/>
      <c r="E3079" s="119"/>
      <c r="F3079" s="248"/>
      <c r="G3079" s="119"/>
      <c r="H3079" s="119"/>
      <c r="I3079" s="119"/>
      <c r="J3079" s="119"/>
      <c r="K3079" s="119"/>
      <c r="L3079" s="119"/>
      <c r="M3079" s="119"/>
      <c r="N3079" s="119"/>
      <c r="O3079" s="119"/>
      <c r="P3079" s="119"/>
      <c r="Q3079" s="119"/>
      <c r="R3079" s="119"/>
      <c r="S3079" s="119"/>
      <c r="T3079" s="119"/>
      <c r="U3079" s="119"/>
      <c r="V3079" s="119"/>
      <c r="W3079" s="119"/>
      <c r="X3079" s="119"/>
    </row>
    <row r="3080" spans="1:24" x14ac:dyDescent="0.25">
      <c r="A3080" s="201"/>
      <c r="B3080" s="119"/>
      <c r="C3080" s="119"/>
      <c r="D3080" s="201"/>
      <c r="E3080" s="119"/>
      <c r="F3080" s="248"/>
      <c r="G3080" s="119"/>
      <c r="H3080" s="119"/>
      <c r="I3080" s="119"/>
      <c r="J3080" s="119"/>
      <c r="K3080" s="119"/>
      <c r="L3080" s="119"/>
      <c r="M3080" s="119"/>
      <c r="N3080" s="119"/>
      <c r="O3080" s="119"/>
      <c r="P3080" s="119"/>
      <c r="Q3080" s="119"/>
      <c r="R3080" s="119"/>
      <c r="S3080" s="119"/>
      <c r="T3080" s="119"/>
      <c r="U3080" s="119"/>
      <c r="V3080" s="119"/>
      <c r="W3080" s="119"/>
      <c r="X3080" s="119"/>
    </row>
    <row r="3081" spans="1:24" x14ac:dyDescent="0.25">
      <c r="A3081" s="201"/>
      <c r="B3081" s="119"/>
      <c r="C3081" s="119"/>
      <c r="D3081" s="201"/>
      <c r="E3081" s="119"/>
      <c r="F3081" s="248"/>
      <c r="G3081" s="119"/>
      <c r="H3081" s="119"/>
      <c r="I3081" s="119"/>
      <c r="J3081" s="119"/>
      <c r="K3081" s="119"/>
      <c r="L3081" s="119"/>
      <c r="M3081" s="119"/>
      <c r="N3081" s="119"/>
      <c r="O3081" s="119"/>
      <c r="P3081" s="119"/>
      <c r="Q3081" s="119"/>
      <c r="R3081" s="119"/>
      <c r="S3081" s="119"/>
      <c r="T3081" s="119"/>
      <c r="U3081" s="119"/>
      <c r="V3081" s="119"/>
      <c r="W3081" s="119"/>
      <c r="X3081" s="119"/>
    </row>
    <row r="3082" spans="1:24" x14ac:dyDescent="0.25">
      <c r="A3082" s="201"/>
      <c r="B3082" s="119"/>
      <c r="C3082" s="119"/>
      <c r="D3082" s="201"/>
      <c r="E3082" s="119"/>
      <c r="F3082" s="248"/>
      <c r="G3082" s="119"/>
      <c r="H3082" s="119"/>
      <c r="I3082" s="119"/>
      <c r="J3082" s="119"/>
      <c r="K3082" s="119"/>
      <c r="L3082" s="119"/>
      <c r="M3082" s="119"/>
      <c r="N3082" s="119"/>
      <c r="O3082" s="119"/>
      <c r="P3082" s="119"/>
      <c r="Q3082" s="119"/>
      <c r="R3082" s="119"/>
      <c r="S3082" s="119"/>
      <c r="T3082" s="119"/>
      <c r="U3082" s="119"/>
      <c r="V3082" s="119"/>
      <c r="W3082" s="119"/>
      <c r="X3082" s="119"/>
    </row>
    <row r="3083" spans="1:24" x14ac:dyDescent="0.25">
      <c r="A3083" s="201"/>
      <c r="B3083" s="119"/>
      <c r="C3083" s="119"/>
      <c r="D3083" s="201"/>
      <c r="E3083" s="119"/>
      <c r="F3083" s="248"/>
      <c r="G3083" s="119"/>
      <c r="H3083" s="119"/>
      <c r="I3083" s="119"/>
      <c r="J3083" s="119"/>
      <c r="K3083" s="119"/>
      <c r="L3083" s="119"/>
      <c r="M3083" s="119"/>
      <c r="N3083" s="119"/>
      <c r="O3083" s="119"/>
      <c r="P3083" s="119"/>
      <c r="Q3083" s="119"/>
      <c r="R3083" s="119"/>
      <c r="S3083" s="119"/>
      <c r="T3083" s="119"/>
      <c r="U3083" s="119"/>
      <c r="V3083" s="119"/>
      <c r="W3083" s="119"/>
      <c r="X3083" s="119"/>
    </row>
    <row r="3084" spans="1:24" x14ac:dyDescent="0.25">
      <c r="A3084" s="201"/>
      <c r="B3084" s="119"/>
      <c r="C3084" s="119"/>
      <c r="D3084" s="201"/>
      <c r="E3084" s="119"/>
      <c r="F3084" s="248"/>
      <c r="G3084" s="119"/>
      <c r="H3084" s="119"/>
      <c r="I3084" s="119"/>
      <c r="J3084" s="119"/>
      <c r="K3084" s="119"/>
      <c r="L3084" s="119"/>
      <c r="M3084" s="119"/>
      <c r="N3084" s="119"/>
      <c r="O3084" s="119"/>
      <c r="P3084" s="119"/>
      <c r="Q3084" s="119"/>
      <c r="R3084" s="119"/>
      <c r="S3084" s="119"/>
      <c r="T3084" s="119"/>
      <c r="U3084" s="119"/>
      <c r="V3084" s="119"/>
      <c r="W3084" s="119"/>
      <c r="X3084" s="119"/>
    </row>
    <row r="3085" spans="1:24" x14ac:dyDescent="0.25">
      <c r="A3085" s="201"/>
      <c r="B3085" s="119"/>
      <c r="C3085" s="119"/>
      <c r="D3085" s="201"/>
      <c r="E3085" s="119"/>
      <c r="F3085" s="248"/>
      <c r="G3085" s="119"/>
      <c r="H3085" s="119"/>
      <c r="I3085" s="119"/>
      <c r="J3085" s="119"/>
      <c r="K3085" s="119"/>
      <c r="L3085" s="119"/>
      <c r="M3085" s="119"/>
      <c r="N3085" s="119"/>
      <c r="O3085" s="119"/>
      <c r="P3085" s="119"/>
      <c r="Q3085" s="119"/>
      <c r="R3085" s="119"/>
      <c r="S3085" s="119"/>
      <c r="T3085" s="119"/>
      <c r="U3085" s="119"/>
      <c r="V3085" s="119"/>
      <c r="W3085" s="119"/>
      <c r="X3085" s="119"/>
    </row>
    <row r="3086" spans="1:24" x14ac:dyDescent="0.25">
      <c r="A3086" s="201"/>
      <c r="B3086" s="119"/>
      <c r="C3086" s="119"/>
      <c r="D3086" s="201"/>
      <c r="E3086" s="119"/>
      <c r="F3086" s="248"/>
      <c r="G3086" s="119"/>
      <c r="H3086" s="119"/>
      <c r="I3086" s="119"/>
      <c r="J3086" s="119"/>
      <c r="K3086" s="119"/>
      <c r="L3086" s="119"/>
      <c r="M3086" s="119"/>
      <c r="N3086" s="119"/>
      <c r="O3086" s="119"/>
      <c r="P3086" s="119"/>
      <c r="Q3086" s="119"/>
      <c r="R3086" s="119"/>
      <c r="S3086" s="119"/>
      <c r="T3086" s="119"/>
      <c r="U3086" s="119"/>
      <c r="V3086" s="119"/>
      <c r="W3086" s="119"/>
      <c r="X3086" s="119"/>
    </row>
    <row r="3087" spans="1:24" x14ac:dyDescent="0.25">
      <c r="A3087" s="201"/>
      <c r="B3087" s="119"/>
      <c r="C3087" s="119"/>
      <c r="D3087" s="201"/>
      <c r="E3087" s="119"/>
      <c r="F3087" s="248"/>
      <c r="G3087" s="119"/>
      <c r="H3087" s="119"/>
      <c r="I3087" s="119"/>
      <c r="J3087" s="119"/>
      <c r="K3087" s="119"/>
      <c r="L3087" s="119"/>
      <c r="M3087" s="119"/>
      <c r="N3087" s="119"/>
      <c r="O3087" s="119"/>
      <c r="P3087" s="119"/>
      <c r="Q3087" s="119"/>
      <c r="R3087" s="119"/>
      <c r="S3087" s="119"/>
      <c r="T3087" s="119"/>
      <c r="U3087" s="119"/>
      <c r="V3087" s="119"/>
      <c r="W3087" s="119"/>
      <c r="X3087" s="119"/>
    </row>
    <row r="3088" spans="1:24" x14ac:dyDescent="0.25">
      <c r="A3088" s="201"/>
      <c r="B3088" s="119"/>
      <c r="C3088" s="119"/>
      <c r="D3088" s="201"/>
      <c r="E3088" s="119"/>
      <c r="F3088" s="248"/>
      <c r="G3088" s="119"/>
      <c r="H3088" s="119"/>
      <c r="I3088" s="119"/>
      <c r="J3088" s="119"/>
      <c r="K3088" s="119"/>
      <c r="L3088" s="119"/>
      <c r="M3088" s="119"/>
      <c r="N3088" s="119"/>
      <c r="O3088" s="119"/>
      <c r="P3088" s="119"/>
      <c r="Q3088" s="119"/>
      <c r="R3088" s="119"/>
      <c r="S3088" s="119"/>
      <c r="T3088" s="119"/>
      <c r="U3088" s="119"/>
      <c r="V3088" s="119"/>
      <c r="W3088" s="119"/>
      <c r="X3088" s="119"/>
    </row>
    <row r="3089" spans="1:24" x14ac:dyDescent="0.25">
      <c r="A3089" s="201"/>
      <c r="B3089" s="119"/>
      <c r="C3089" s="119"/>
      <c r="D3089" s="201"/>
      <c r="E3089" s="119"/>
      <c r="F3089" s="248"/>
      <c r="G3089" s="119"/>
      <c r="H3089" s="119"/>
      <c r="I3089" s="119"/>
      <c r="J3089" s="119"/>
      <c r="K3089" s="119"/>
      <c r="L3089" s="119"/>
      <c r="M3089" s="119"/>
      <c r="N3089" s="119"/>
      <c r="O3089" s="119"/>
      <c r="P3089" s="119"/>
      <c r="Q3089" s="119"/>
      <c r="R3089" s="119"/>
      <c r="S3089" s="119"/>
      <c r="T3089" s="119"/>
      <c r="U3089" s="119"/>
      <c r="V3089" s="119"/>
      <c r="W3089" s="119"/>
      <c r="X3089" s="119"/>
    </row>
    <row r="3090" spans="1:24" x14ac:dyDescent="0.25">
      <c r="A3090" s="201"/>
      <c r="B3090" s="119"/>
      <c r="C3090" s="119"/>
      <c r="D3090" s="201"/>
      <c r="E3090" s="119"/>
      <c r="F3090" s="248"/>
      <c r="G3090" s="119"/>
      <c r="H3090" s="119"/>
      <c r="I3090" s="119"/>
      <c r="J3090" s="119"/>
      <c r="K3090" s="119"/>
      <c r="L3090" s="119"/>
      <c r="M3090" s="119"/>
      <c r="N3090" s="119"/>
      <c r="O3090" s="119"/>
      <c r="P3090" s="119"/>
      <c r="Q3090" s="119"/>
      <c r="R3090" s="119"/>
      <c r="S3090" s="119"/>
      <c r="T3090" s="119"/>
      <c r="U3090" s="119"/>
      <c r="V3090" s="119"/>
      <c r="W3090" s="119"/>
      <c r="X3090" s="119"/>
    </row>
    <row r="3091" spans="1:24" x14ac:dyDescent="0.25">
      <c r="A3091" s="201"/>
      <c r="B3091" s="119"/>
      <c r="C3091" s="119"/>
      <c r="D3091" s="201"/>
      <c r="E3091" s="119"/>
      <c r="F3091" s="248"/>
      <c r="G3091" s="119"/>
      <c r="H3091" s="119"/>
      <c r="I3091" s="119"/>
      <c r="J3091" s="119"/>
      <c r="K3091" s="119"/>
      <c r="L3091" s="119"/>
      <c r="M3091" s="119"/>
      <c r="N3091" s="119"/>
      <c r="O3091" s="119"/>
      <c r="P3091" s="119"/>
      <c r="Q3091" s="119"/>
      <c r="R3091" s="119"/>
      <c r="S3091" s="119"/>
      <c r="T3091" s="119"/>
      <c r="U3091" s="119"/>
      <c r="V3091" s="119"/>
      <c r="W3091" s="119"/>
      <c r="X3091" s="119"/>
    </row>
    <row r="3092" spans="1:24" x14ac:dyDescent="0.25">
      <c r="A3092" s="201"/>
      <c r="B3092" s="119"/>
      <c r="C3092" s="119"/>
      <c r="D3092" s="201"/>
      <c r="E3092" s="119"/>
      <c r="F3092" s="248"/>
      <c r="G3092" s="119"/>
      <c r="H3092" s="119"/>
      <c r="I3092" s="119"/>
      <c r="J3092" s="119"/>
      <c r="K3092" s="119"/>
      <c r="L3092" s="119"/>
      <c r="M3092" s="119"/>
      <c r="N3092" s="119"/>
      <c r="O3092" s="119"/>
      <c r="P3092" s="119"/>
      <c r="Q3092" s="119"/>
      <c r="R3092" s="119"/>
      <c r="S3092" s="119"/>
      <c r="T3092" s="119"/>
      <c r="U3092" s="119"/>
      <c r="V3092" s="119"/>
      <c r="W3092" s="119"/>
      <c r="X3092" s="119"/>
    </row>
    <row r="3093" spans="1:24" x14ac:dyDescent="0.25">
      <c r="A3093" s="201"/>
      <c r="B3093" s="119"/>
      <c r="C3093" s="119"/>
      <c r="D3093" s="201"/>
      <c r="E3093" s="119"/>
      <c r="F3093" s="248"/>
      <c r="G3093" s="119"/>
      <c r="H3093" s="119"/>
      <c r="I3093" s="119"/>
      <c r="J3093" s="119"/>
      <c r="K3093" s="119"/>
      <c r="L3093" s="119"/>
      <c r="M3093" s="119"/>
      <c r="N3093" s="119"/>
      <c r="O3093" s="119"/>
      <c r="P3093" s="119"/>
      <c r="Q3093" s="119"/>
      <c r="R3093" s="119"/>
      <c r="S3093" s="119"/>
      <c r="T3093" s="119"/>
      <c r="U3093" s="119"/>
      <c r="V3093" s="119"/>
      <c r="W3093" s="119"/>
      <c r="X3093" s="119"/>
    </row>
    <row r="3094" spans="1:24" x14ac:dyDescent="0.25">
      <c r="A3094" s="201"/>
      <c r="B3094" s="119"/>
      <c r="C3094" s="119"/>
      <c r="D3094" s="201"/>
      <c r="E3094" s="119"/>
      <c r="F3094" s="248"/>
      <c r="G3094" s="119"/>
      <c r="H3094" s="119"/>
      <c r="I3094" s="119"/>
      <c r="J3094" s="119"/>
      <c r="K3094" s="119"/>
      <c r="L3094" s="119"/>
      <c r="M3094" s="119"/>
      <c r="N3094" s="119"/>
      <c r="O3094" s="119"/>
      <c r="P3094" s="119"/>
      <c r="Q3094" s="119"/>
      <c r="R3094" s="119"/>
      <c r="S3094" s="119"/>
      <c r="T3094" s="119"/>
      <c r="U3094" s="119"/>
      <c r="V3094" s="119"/>
      <c r="W3094" s="119"/>
      <c r="X3094" s="119"/>
    </row>
    <row r="3095" spans="1:24" x14ac:dyDescent="0.25">
      <c r="A3095" s="201"/>
      <c r="B3095" s="119"/>
      <c r="C3095" s="119"/>
      <c r="D3095" s="201"/>
      <c r="E3095" s="119"/>
      <c r="F3095" s="248"/>
      <c r="G3095" s="119"/>
      <c r="H3095" s="119"/>
      <c r="I3095" s="119"/>
      <c r="J3095" s="119"/>
      <c r="K3095" s="119"/>
      <c r="L3095" s="119"/>
      <c r="M3095" s="119"/>
      <c r="N3095" s="119"/>
      <c r="O3095" s="119"/>
      <c r="P3095" s="119"/>
      <c r="Q3095" s="119"/>
      <c r="R3095" s="119"/>
      <c r="S3095" s="119"/>
      <c r="T3095" s="119"/>
      <c r="U3095" s="119"/>
      <c r="V3095" s="119"/>
      <c r="W3095" s="119"/>
      <c r="X3095" s="119"/>
    </row>
    <row r="3096" spans="1:24" x14ac:dyDescent="0.25">
      <c r="A3096" s="201"/>
      <c r="B3096" s="119"/>
      <c r="C3096" s="119"/>
      <c r="D3096" s="201"/>
      <c r="E3096" s="119"/>
      <c r="F3096" s="248"/>
      <c r="G3096" s="119"/>
      <c r="H3096" s="119"/>
      <c r="I3096" s="119"/>
      <c r="J3096" s="119"/>
      <c r="K3096" s="119"/>
      <c r="L3096" s="119"/>
      <c r="M3096" s="119"/>
      <c r="N3096" s="119"/>
      <c r="O3096" s="119"/>
      <c r="P3096" s="119"/>
      <c r="Q3096" s="119"/>
      <c r="R3096" s="119"/>
      <c r="S3096" s="119"/>
      <c r="T3096" s="119"/>
      <c r="U3096" s="119"/>
      <c r="V3096" s="119"/>
      <c r="W3096" s="119"/>
      <c r="X3096" s="119"/>
    </row>
    <row r="3097" spans="1:24" x14ac:dyDescent="0.25">
      <c r="A3097" s="201"/>
      <c r="B3097" s="119"/>
      <c r="C3097" s="119"/>
      <c r="D3097" s="201"/>
      <c r="E3097" s="119"/>
      <c r="F3097" s="248"/>
      <c r="G3097" s="119"/>
      <c r="H3097" s="119"/>
      <c r="I3097" s="119"/>
      <c r="J3097" s="119"/>
      <c r="K3097" s="119"/>
      <c r="L3097" s="119"/>
      <c r="M3097" s="119"/>
      <c r="N3097" s="119"/>
      <c r="O3097" s="119"/>
      <c r="P3097" s="119"/>
      <c r="Q3097" s="119"/>
      <c r="R3097" s="119"/>
      <c r="S3097" s="119"/>
      <c r="T3097" s="119"/>
      <c r="U3097" s="119"/>
      <c r="V3097" s="119"/>
      <c r="W3097" s="119"/>
      <c r="X3097" s="119"/>
    </row>
    <row r="3098" spans="1:24" x14ac:dyDescent="0.25">
      <c r="A3098" s="201"/>
      <c r="B3098" s="119"/>
      <c r="C3098" s="119"/>
      <c r="D3098" s="201"/>
      <c r="E3098" s="119"/>
      <c r="F3098" s="248"/>
      <c r="G3098" s="119"/>
      <c r="H3098" s="119"/>
      <c r="I3098" s="119"/>
      <c r="J3098" s="119"/>
      <c r="K3098" s="119"/>
      <c r="L3098" s="119"/>
      <c r="M3098" s="119"/>
      <c r="N3098" s="119"/>
      <c r="O3098" s="119"/>
      <c r="P3098" s="119"/>
      <c r="Q3098" s="119"/>
      <c r="R3098" s="119"/>
      <c r="S3098" s="119"/>
      <c r="T3098" s="119"/>
      <c r="U3098" s="119"/>
      <c r="V3098" s="119"/>
      <c r="W3098" s="119"/>
      <c r="X3098" s="119"/>
    </row>
    <row r="3099" spans="1:24" x14ac:dyDescent="0.25">
      <c r="A3099" s="201"/>
      <c r="B3099" s="119"/>
      <c r="C3099" s="119"/>
      <c r="D3099" s="201"/>
      <c r="E3099" s="119"/>
      <c r="F3099" s="248"/>
      <c r="G3099" s="119"/>
      <c r="H3099" s="119"/>
      <c r="I3099" s="119"/>
      <c r="J3099" s="119"/>
      <c r="K3099" s="119"/>
      <c r="L3099" s="119"/>
      <c r="M3099" s="119"/>
      <c r="N3099" s="119"/>
      <c r="O3099" s="119"/>
      <c r="P3099" s="119"/>
      <c r="Q3099" s="119"/>
      <c r="R3099" s="119"/>
      <c r="S3099" s="119"/>
      <c r="T3099" s="119"/>
      <c r="U3099" s="119"/>
      <c r="V3099" s="119"/>
      <c r="W3099" s="119"/>
      <c r="X3099" s="119"/>
    </row>
    <row r="3100" spans="1:24" x14ac:dyDescent="0.25">
      <c r="A3100" s="201"/>
      <c r="B3100" s="119"/>
      <c r="C3100" s="119"/>
      <c r="D3100" s="201"/>
      <c r="E3100" s="119"/>
      <c r="F3100" s="248"/>
      <c r="G3100" s="119"/>
      <c r="H3100" s="119"/>
      <c r="I3100" s="119"/>
      <c r="J3100" s="119"/>
      <c r="K3100" s="119"/>
      <c r="L3100" s="119"/>
      <c r="M3100" s="119"/>
      <c r="N3100" s="119"/>
      <c r="O3100" s="119"/>
      <c r="P3100" s="119"/>
      <c r="Q3100" s="119"/>
      <c r="R3100" s="119"/>
      <c r="S3100" s="119"/>
      <c r="T3100" s="119"/>
      <c r="U3100" s="119"/>
      <c r="V3100" s="119"/>
      <c r="W3100" s="119"/>
      <c r="X3100" s="119"/>
    </row>
    <row r="3101" spans="1:24" x14ac:dyDescent="0.25">
      <c r="A3101" s="201"/>
      <c r="B3101" s="119"/>
      <c r="C3101" s="119"/>
      <c r="D3101" s="201"/>
      <c r="E3101" s="119"/>
      <c r="F3101" s="248"/>
      <c r="G3101" s="119"/>
      <c r="H3101" s="119"/>
      <c r="I3101" s="119"/>
      <c r="J3101" s="119"/>
      <c r="K3101" s="119"/>
      <c r="L3101" s="119"/>
      <c r="M3101" s="119"/>
      <c r="N3101" s="119"/>
      <c r="O3101" s="119"/>
      <c r="P3101" s="119"/>
      <c r="Q3101" s="119"/>
      <c r="R3101" s="119"/>
      <c r="S3101" s="119"/>
      <c r="T3101" s="119"/>
      <c r="U3101" s="119"/>
      <c r="V3101" s="119"/>
      <c r="W3101" s="119"/>
      <c r="X3101" s="119"/>
    </row>
    <row r="3102" spans="1:24" x14ac:dyDescent="0.25">
      <c r="A3102" s="201"/>
      <c r="B3102" s="119"/>
      <c r="C3102" s="119"/>
      <c r="D3102" s="201"/>
      <c r="E3102" s="119"/>
      <c r="F3102" s="248"/>
      <c r="G3102" s="119"/>
      <c r="H3102" s="119"/>
      <c r="I3102" s="119"/>
      <c r="J3102" s="119"/>
      <c r="K3102" s="119"/>
      <c r="L3102" s="119"/>
      <c r="M3102" s="119"/>
      <c r="N3102" s="119"/>
      <c r="O3102" s="119"/>
      <c r="P3102" s="119"/>
      <c r="Q3102" s="119"/>
      <c r="R3102" s="119"/>
      <c r="S3102" s="119"/>
      <c r="T3102" s="119"/>
      <c r="U3102" s="119"/>
      <c r="V3102" s="119"/>
      <c r="W3102" s="119"/>
      <c r="X3102" s="119"/>
    </row>
    <row r="3103" spans="1:24" x14ac:dyDescent="0.25">
      <c r="A3103" s="201"/>
      <c r="B3103" s="119"/>
      <c r="C3103" s="119"/>
      <c r="D3103" s="201"/>
      <c r="E3103" s="119"/>
      <c r="F3103" s="248"/>
      <c r="G3103" s="119"/>
      <c r="H3103" s="119"/>
      <c r="I3103" s="119"/>
      <c r="J3103" s="119"/>
      <c r="K3103" s="119"/>
      <c r="L3103" s="119"/>
      <c r="M3103" s="119"/>
      <c r="N3103" s="119"/>
      <c r="O3103" s="119"/>
      <c r="P3103" s="119"/>
      <c r="Q3103" s="119"/>
      <c r="R3103" s="119"/>
      <c r="S3103" s="119"/>
      <c r="T3103" s="119"/>
      <c r="U3103" s="119"/>
      <c r="V3103" s="119"/>
      <c r="W3103" s="119"/>
      <c r="X3103" s="119"/>
    </row>
    <row r="3104" spans="1:24" x14ac:dyDescent="0.25">
      <c r="A3104" s="201"/>
      <c r="B3104" s="119"/>
      <c r="C3104" s="119"/>
      <c r="D3104" s="201"/>
      <c r="E3104" s="119"/>
      <c r="F3104" s="248"/>
      <c r="G3104" s="119"/>
      <c r="H3104" s="119"/>
      <c r="I3104" s="119"/>
      <c r="J3104" s="119"/>
      <c r="K3104" s="119"/>
      <c r="L3104" s="119"/>
      <c r="M3104" s="119"/>
      <c r="N3104" s="119"/>
      <c r="O3104" s="119"/>
      <c r="P3104" s="119"/>
      <c r="Q3104" s="119"/>
      <c r="R3104" s="119"/>
      <c r="S3104" s="119"/>
      <c r="T3104" s="119"/>
      <c r="U3104" s="119"/>
      <c r="V3104" s="119"/>
      <c r="W3104" s="119"/>
      <c r="X3104" s="119"/>
    </row>
    <row r="3105" spans="1:24" x14ac:dyDescent="0.25">
      <c r="A3105" s="201"/>
      <c r="B3105" s="119"/>
      <c r="C3105" s="119"/>
      <c r="D3105" s="201"/>
      <c r="E3105" s="119"/>
      <c r="F3105" s="248"/>
      <c r="G3105" s="119"/>
      <c r="H3105" s="119"/>
      <c r="I3105" s="119"/>
      <c r="J3105" s="119"/>
      <c r="K3105" s="119"/>
      <c r="L3105" s="119"/>
      <c r="M3105" s="119"/>
      <c r="N3105" s="119"/>
      <c r="O3105" s="119"/>
      <c r="P3105" s="119"/>
      <c r="Q3105" s="119"/>
      <c r="R3105" s="119"/>
      <c r="S3105" s="119"/>
      <c r="T3105" s="119"/>
      <c r="U3105" s="119"/>
      <c r="V3105" s="119"/>
      <c r="W3105" s="119"/>
      <c r="X3105" s="119"/>
    </row>
    <row r="3106" spans="1:24" x14ac:dyDescent="0.25">
      <c r="A3106" s="201"/>
      <c r="B3106" s="119"/>
      <c r="C3106" s="119"/>
      <c r="D3106" s="201"/>
      <c r="E3106" s="119"/>
      <c r="F3106" s="248"/>
      <c r="G3106" s="119"/>
      <c r="H3106" s="119"/>
      <c r="I3106" s="119"/>
      <c r="J3106" s="119"/>
      <c r="K3106" s="119"/>
      <c r="L3106" s="119"/>
      <c r="M3106" s="119"/>
      <c r="N3106" s="119"/>
      <c r="O3106" s="119"/>
      <c r="P3106" s="119"/>
      <c r="Q3106" s="119"/>
      <c r="R3106" s="119"/>
      <c r="S3106" s="119"/>
      <c r="T3106" s="119"/>
      <c r="U3106" s="119"/>
      <c r="V3106" s="119"/>
      <c r="W3106" s="119"/>
      <c r="X3106" s="119"/>
    </row>
    <row r="3107" spans="1:24" x14ac:dyDescent="0.25">
      <c r="A3107" s="201"/>
      <c r="B3107" s="119"/>
      <c r="C3107" s="119"/>
      <c r="D3107" s="201"/>
      <c r="E3107" s="119"/>
      <c r="F3107" s="248"/>
      <c r="G3107" s="119"/>
      <c r="H3107" s="119"/>
      <c r="I3107" s="119"/>
      <c r="J3107" s="119"/>
      <c r="K3107" s="119"/>
      <c r="L3107" s="119"/>
      <c r="M3107" s="119"/>
      <c r="N3107" s="119"/>
      <c r="O3107" s="119"/>
      <c r="P3107" s="119"/>
      <c r="Q3107" s="119"/>
      <c r="R3107" s="119"/>
      <c r="S3107" s="119"/>
      <c r="T3107" s="119"/>
      <c r="U3107" s="119"/>
      <c r="V3107" s="119"/>
      <c r="W3107" s="119"/>
      <c r="X3107" s="119"/>
    </row>
    <row r="3108" spans="1:24" x14ac:dyDescent="0.25">
      <c r="A3108" s="201"/>
      <c r="B3108" s="119"/>
      <c r="C3108" s="119"/>
      <c r="D3108" s="201"/>
      <c r="E3108" s="119"/>
      <c r="F3108" s="248"/>
      <c r="G3108" s="119"/>
      <c r="H3108" s="119"/>
      <c r="I3108" s="119"/>
      <c r="J3108" s="119"/>
      <c r="K3108" s="119"/>
      <c r="L3108" s="119"/>
      <c r="M3108" s="119"/>
      <c r="N3108" s="119"/>
      <c r="O3108" s="119"/>
      <c r="P3108" s="119"/>
      <c r="Q3108" s="119"/>
      <c r="R3108" s="119"/>
      <c r="S3108" s="119"/>
      <c r="T3108" s="119"/>
      <c r="U3108" s="119"/>
      <c r="V3108" s="119"/>
      <c r="W3108" s="119"/>
      <c r="X3108" s="119"/>
    </row>
    <row r="3109" spans="1:24" x14ac:dyDescent="0.25">
      <c r="A3109" s="201"/>
      <c r="B3109" s="119"/>
      <c r="C3109" s="119"/>
      <c r="D3109" s="201"/>
      <c r="E3109" s="119"/>
      <c r="F3109" s="248"/>
      <c r="G3109" s="119"/>
      <c r="H3109" s="119"/>
      <c r="I3109" s="119"/>
      <c r="J3109" s="119"/>
      <c r="K3109" s="119"/>
      <c r="L3109" s="119"/>
      <c r="M3109" s="119"/>
      <c r="N3109" s="119"/>
      <c r="O3109" s="119"/>
      <c r="P3109" s="119"/>
      <c r="Q3109" s="119"/>
      <c r="R3109" s="119"/>
      <c r="S3109" s="119"/>
      <c r="T3109" s="119"/>
      <c r="U3109" s="119"/>
      <c r="V3109" s="119"/>
      <c r="W3109" s="119"/>
      <c r="X3109" s="119"/>
    </row>
    <row r="3110" spans="1:24" x14ac:dyDescent="0.25">
      <c r="A3110" s="201"/>
      <c r="B3110" s="119"/>
      <c r="C3110" s="119"/>
      <c r="D3110" s="201"/>
      <c r="E3110" s="119"/>
      <c r="F3110" s="248"/>
      <c r="G3110" s="119"/>
      <c r="H3110" s="119"/>
      <c r="I3110" s="119"/>
      <c r="J3110" s="119"/>
      <c r="K3110" s="119"/>
      <c r="L3110" s="119"/>
      <c r="M3110" s="119"/>
      <c r="N3110" s="119"/>
      <c r="O3110" s="119"/>
      <c r="P3110" s="119"/>
      <c r="Q3110" s="119"/>
      <c r="R3110" s="119"/>
      <c r="S3110" s="119"/>
      <c r="T3110" s="119"/>
      <c r="U3110" s="119"/>
      <c r="V3110" s="119"/>
      <c r="W3110" s="119"/>
      <c r="X3110" s="119"/>
    </row>
    <row r="3111" spans="1:24" x14ac:dyDescent="0.25">
      <c r="A3111" s="201"/>
      <c r="B3111" s="119"/>
      <c r="C3111" s="119"/>
      <c r="D3111" s="201"/>
      <c r="E3111" s="119"/>
      <c r="F3111" s="248"/>
      <c r="G3111" s="119"/>
      <c r="H3111" s="119"/>
      <c r="I3111" s="119"/>
      <c r="J3111" s="119"/>
      <c r="K3111" s="119"/>
      <c r="L3111" s="119"/>
      <c r="M3111" s="119"/>
      <c r="N3111" s="119"/>
      <c r="O3111" s="119"/>
      <c r="P3111" s="119"/>
      <c r="Q3111" s="119"/>
      <c r="R3111" s="119"/>
      <c r="S3111" s="119"/>
      <c r="T3111" s="119"/>
      <c r="U3111" s="119"/>
      <c r="V3111" s="119"/>
      <c r="W3111" s="119"/>
      <c r="X3111" s="119"/>
    </row>
    <row r="3112" spans="1:24" x14ac:dyDescent="0.25">
      <c r="A3112" s="201"/>
      <c r="B3112" s="119"/>
      <c r="C3112" s="119"/>
      <c r="D3112" s="201"/>
      <c r="E3112" s="119"/>
      <c r="F3112" s="248"/>
      <c r="G3112" s="119"/>
      <c r="H3112" s="119"/>
      <c r="I3112" s="119"/>
      <c r="J3112" s="119"/>
      <c r="K3112" s="119"/>
      <c r="L3112" s="119"/>
      <c r="M3112" s="119"/>
      <c r="N3112" s="119"/>
      <c r="O3112" s="119"/>
      <c r="P3112" s="119"/>
      <c r="Q3112" s="119"/>
      <c r="R3112" s="119"/>
      <c r="S3112" s="119"/>
      <c r="T3112" s="119"/>
      <c r="U3112" s="119"/>
      <c r="V3112" s="119"/>
      <c r="W3112" s="119"/>
      <c r="X3112" s="119"/>
    </row>
    <row r="3113" spans="1:24" x14ac:dyDescent="0.25">
      <c r="A3113" s="201"/>
      <c r="B3113" s="119"/>
      <c r="C3113" s="119"/>
      <c r="D3113" s="201"/>
      <c r="E3113" s="119"/>
      <c r="F3113" s="248"/>
      <c r="G3113" s="119"/>
      <c r="H3113" s="119"/>
      <c r="I3113" s="119"/>
      <c r="J3113" s="119"/>
      <c r="K3113" s="119"/>
      <c r="L3113" s="119"/>
      <c r="M3113" s="119"/>
      <c r="N3113" s="119"/>
      <c r="O3113" s="119"/>
      <c r="P3113" s="119"/>
      <c r="Q3113" s="119"/>
      <c r="R3113" s="119"/>
      <c r="S3113" s="119"/>
      <c r="T3113" s="119"/>
      <c r="U3113" s="119"/>
      <c r="V3113" s="119"/>
      <c r="W3113" s="119"/>
      <c r="X3113" s="119"/>
    </row>
    <row r="3114" spans="1:24" x14ac:dyDescent="0.25">
      <c r="A3114" s="201"/>
      <c r="B3114" s="119"/>
      <c r="C3114" s="119"/>
      <c r="D3114" s="201"/>
      <c r="E3114" s="119"/>
      <c r="F3114" s="248"/>
      <c r="G3114" s="119"/>
      <c r="H3114" s="119"/>
      <c r="I3114" s="119"/>
      <c r="J3114" s="119"/>
      <c r="K3114" s="119"/>
      <c r="L3114" s="119"/>
      <c r="M3114" s="119"/>
      <c r="N3114" s="119"/>
      <c r="O3114" s="119"/>
      <c r="P3114" s="119"/>
      <c r="Q3114" s="119"/>
      <c r="R3114" s="119"/>
      <c r="S3114" s="119"/>
      <c r="T3114" s="119"/>
      <c r="U3114" s="119"/>
      <c r="V3114" s="119"/>
      <c r="W3114" s="119"/>
      <c r="X3114" s="119"/>
    </row>
    <row r="3115" spans="1:24" x14ac:dyDescent="0.25">
      <c r="A3115" s="201"/>
      <c r="B3115" s="119"/>
      <c r="C3115" s="119"/>
      <c r="D3115" s="201"/>
      <c r="E3115" s="119"/>
      <c r="F3115" s="248"/>
      <c r="G3115" s="119"/>
      <c r="H3115" s="119"/>
      <c r="I3115" s="119"/>
      <c r="J3115" s="119"/>
      <c r="K3115" s="119"/>
      <c r="L3115" s="119"/>
      <c r="M3115" s="119"/>
      <c r="N3115" s="119"/>
      <c r="O3115" s="119"/>
      <c r="P3115" s="119"/>
      <c r="Q3115" s="119"/>
      <c r="R3115" s="119"/>
      <c r="S3115" s="119"/>
      <c r="T3115" s="119"/>
      <c r="U3115" s="119"/>
      <c r="V3115" s="119"/>
      <c r="W3115" s="119"/>
      <c r="X3115" s="119"/>
    </row>
    <row r="3116" spans="1:24" x14ac:dyDescent="0.25">
      <c r="A3116" s="201"/>
      <c r="B3116" s="119"/>
      <c r="C3116" s="119"/>
      <c r="D3116" s="201"/>
      <c r="E3116" s="119"/>
      <c r="F3116" s="248"/>
      <c r="G3116" s="119"/>
      <c r="H3116" s="119"/>
      <c r="I3116" s="119"/>
      <c r="J3116" s="119"/>
      <c r="K3116" s="119"/>
      <c r="L3116" s="119"/>
      <c r="M3116" s="119"/>
      <c r="N3116" s="119"/>
      <c r="O3116" s="119"/>
      <c r="P3116" s="119"/>
      <c r="Q3116" s="119"/>
      <c r="R3116" s="119"/>
      <c r="S3116" s="119"/>
      <c r="T3116" s="119"/>
      <c r="U3116" s="119"/>
      <c r="V3116" s="119"/>
      <c r="W3116" s="119"/>
      <c r="X3116" s="119"/>
    </row>
    <row r="3117" spans="1:24" x14ac:dyDescent="0.25">
      <c r="A3117" s="201"/>
      <c r="B3117" s="119"/>
      <c r="C3117" s="119"/>
      <c r="D3117" s="201"/>
      <c r="E3117" s="119"/>
      <c r="F3117" s="248"/>
      <c r="G3117" s="119"/>
      <c r="H3117" s="119"/>
      <c r="I3117" s="119"/>
      <c r="J3117" s="119"/>
      <c r="K3117" s="119"/>
      <c r="L3117" s="119"/>
      <c r="M3117" s="119"/>
      <c r="N3117" s="119"/>
      <c r="O3117" s="119"/>
      <c r="P3117" s="119"/>
      <c r="Q3117" s="119"/>
      <c r="R3117" s="119"/>
      <c r="S3117" s="119"/>
      <c r="T3117" s="119"/>
      <c r="U3117" s="119"/>
      <c r="V3117" s="119"/>
      <c r="W3117" s="119"/>
      <c r="X3117" s="119"/>
    </row>
    <row r="3118" spans="1:24" x14ac:dyDescent="0.25">
      <c r="A3118" s="201"/>
      <c r="B3118" s="119"/>
      <c r="C3118" s="119"/>
      <c r="D3118" s="201"/>
      <c r="E3118" s="119"/>
      <c r="F3118" s="248"/>
      <c r="G3118" s="119"/>
      <c r="H3118" s="119"/>
      <c r="I3118" s="119"/>
      <c r="J3118" s="119"/>
      <c r="K3118" s="119"/>
      <c r="L3118" s="119"/>
      <c r="M3118" s="119"/>
      <c r="N3118" s="119"/>
      <c r="O3118" s="119"/>
      <c r="P3118" s="119"/>
      <c r="Q3118" s="119"/>
      <c r="R3118" s="119"/>
      <c r="S3118" s="119"/>
      <c r="T3118" s="119"/>
      <c r="U3118" s="119"/>
      <c r="V3118" s="119"/>
      <c r="W3118" s="119"/>
      <c r="X3118" s="119"/>
    </row>
    <row r="3119" spans="1:24" x14ac:dyDescent="0.25">
      <c r="A3119" s="201"/>
      <c r="B3119" s="119"/>
      <c r="C3119" s="119"/>
      <c r="D3119" s="201"/>
      <c r="E3119" s="119"/>
      <c r="F3119" s="248"/>
      <c r="G3119" s="119"/>
      <c r="H3119" s="119"/>
      <c r="I3119" s="119"/>
      <c r="J3119" s="119"/>
      <c r="K3119" s="119"/>
      <c r="L3119" s="119"/>
      <c r="M3119" s="119"/>
      <c r="N3119" s="119"/>
      <c r="O3119" s="119"/>
      <c r="P3119" s="119"/>
      <c r="Q3119" s="119"/>
      <c r="R3119" s="119"/>
      <c r="S3119" s="119"/>
      <c r="T3119" s="119"/>
      <c r="U3119" s="119"/>
      <c r="V3119" s="119"/>
      <c r="W3119" s="119"/>
      <c r="X3119" s="119"/>
    </row>
    <row r="3120" spans="1:24" x14ac:dyDescent="0.25">
      <c r="A3120" s="201"/>
      <c r="B3120" s="119"/>
      <c r="C3120" s="119"/>
      <c r="D3120" s="201"/>
      <c r="E3120" s="119"/>
      <c r="F3120" s="248"/>
      <c r="G3120" s="119"/>
      <c r="H3120" s="119"/>
      <c r="I3120" s="119"/>
      <c r="J3120" s="119"/>
      <c r="K3120" s="119"/>
      <c r="L3120" s="119"/>
      <c r="M3120" s="119"/>
      <c r="N3120" s="119"/>
      <c r="O3120" s="119"/>
      <c r="P3120" s="119"/>
      <c r="Q3120" s="119"/>
      <c r="R3120" s="119"/>
      <c r="S3120" s="119"/>
      <c r="T3120" s="119"/>
      <c r="U3120" s="119"/>
      <c r="V3120" s="119"/>
      <c r="W3120" s="119"/>
      <c r="X3120" s="119"/>
    </row>
    <row r="3121" spans="1:24" x14ac:dyDescent="0.25">
      <c r="A3121" s="201"/>
      <c r="B3121" s="119"/>
      <c r="C3121" s="119"/>
      <c r="D3121" s="201"/>
      <c r="E3121" s="119"/>
      <c r="F3121" s="248"/>
      <c r="G3121" s="119"/>
      <c r="H3121" s="119"/>
      <c r="I3121" s="119"/>
      <c r="J3121" s="119"/>
      <c r="K3121" s="119"/>
      <c r="L3121" s="119"/>
      <c r="M3121" s="119"/>
      <c r="N3121" s="119"/>
      <c r="O3121" s="119"/>
      <c r="P3121" s="119"/>
      <c r="Q3121" s="119"/>
      <c r="R3121" s="119"/>
      <c r="S3121" s="119"/>
      <c r="T3121" s="119"/>
      <c r="U3121" s="119"/>
      <c r="V3121" s="119"/>
      <c r="W3121" s="119"/>
      <c r="X3121" s="119"/>
    </row>
    <row r="3122" spans="1:24" x14ac:dyDescent="0.25">
      <c r="A3122" s="201"/>
      <c r="B3122" s="119"/>
      <c r="C3122" s="119"/>
      <c r="D3122" s="201"/>
      <c r="E3122" s="119"/>
      <c r="F3122" s="248"/>
      <c r="G3122" s="119"/>
      <c r="H3122" s="119"/>
      <c r="I3122" s="119"/>
      <c r="J3122" s="119"/>
      <c r="K3122" s="119"/>
      <c r="L3122" s="119"/>
      <c r="M3122" s="119"/>
      <c r="N3122" s="119"/>
      <c r="O3122" s="119"/>
      <c r="P3122" s="119"/>
      <c r="Q3122" s="119"/>
      <c r="R3122" s="119"/>
      <c r="S3122" s="119"/>
      <c r="T3122" s="119"/>
      <c r="U3122" s="119"/>
      <c r="V3122" s="119"/>
      <c r="W3122" s="119"/>
      <c r="X3122" s="119"/>
    </row>
    <row r="3123" spans="1:24" x14ac:dyDescent="0.25">
      <c r="A3123" s="201"/>
      <c r="B3123" s="119"/>
      <c r="C3123" s="119"/>
      <c r="D3123" s="201"/>
      <c r="E3123" s="119"/>
      <c r="F3123" s="248"/>
      <c r="G3123" s="119"/>
      <c r="H3123" s="119"/>
      <c r="I3123" s="119"/>
      <c r="J3123" s="119"/>
      <c r="K3123" s="119"/>
      <c r="L3123" s="119"/>
      <c r="M3123" s="119"/>
      <c r="N3123" s="119"/>
      <c r="O3123" s="119"/>
      <c r="P3123" s="119"/>
      <c r="Q3123" s="119"/>
      <c r="R3123" s="119"/>
      <c r="S3123" s="119"/>
      <c r="T3123" s="119"/>
      <c r="U3123" s="119"/>
      <c r="V3123" s="119"/>
      <c r="W3123" s="119"/>
      <c r="X3123" s="119"/>
    </row>
    <row r="3124" spans="1:24" x14ac:dyDescent="0.25">
      <c r="A3124" s="201"/>
      <c r="B3124" s="119"/>
      <c r="C3124" s="119"/>
      <c r="D3124" s="201"/>
      <c r="E3124" s="119"/>
      <c r="F3124" s="248"/>
      <c r="G3124" s="119"/>
      <c r="H3124" s="119"/>
      <c r="I3124" s="119"/>
      <c r="J3124" s="119"/>
      <c r="K3124" s="119"/>
      <c r="L3124" s="119"/>
      <c r="M3124" s="119"/>
      <c r="N3124" s="119"/>
      <c r="O3124" s="119"/>
      <c r="P3124" s="119"/>
      <c r="Q3124" s="119"/>
      <c r="R3124" s="119"/>
      <c r="S3124" s="119"/>
      <c r="T3124" s="119"/>
      <c r="U3124" s="119"/>
      <c r="V3124" s="119"/>
      <c r="W3124" s="119"/>
      <c r="X3124" s="119"/>
    </row>
    <row r="3125" spans="1:24" x14ac:dyDescent="0.25">
      <c r="A3125" s="201"/>
      <c r="B3125" s="119"/>
      <c r="C3125" s="119"/>
      <c r="D3125" s="201"/>
      <c r="E3125" s="119"/>
      <c r="F3125" s="248"/>
      <c r="G3125" s="119"/>
      <c r="H3125" s="119"/>
      <c r="I3125" s="119"/>
      <c r="J3125" s="119"/>
      <c r="K3125" s="119"/>
      <c r="L3125" s="119"/>
      <c r="M3125" s="119"/>
      <c r="N3125" s="119"/>
      <c r="O3125" s="119"/>
      <c r="P3125" s="119"/>
      <c r="Q3125" s="119"/>
      <c r="R3125" s="119"/>
      <c r="S3125" s="119"/>
      <c r="T3125" s="119"/>
      <c r="U3125" s="119"/>
      <c r="V3125" s="119"/>
      <c r="W3125" s="119"/>
      <c r="X3125" s="119"/>
    </row>
    <row r="3126" spans="1:24" x14ac:dyDescent="0.25">
      <c r="A3126" s="201"/>
      <c r="B3126" s="119"/>
      <c r="C3126" s="119"/>
      <c r="D3126" s="201"/>
      <c r="E3126" s="119"/>
      <c r="F3126" s="248"/>
      <c r="G3126" s="119"/>
      <c r="H3126" s="119"/>
      <c r="I3126" s="119"/>
      <c r="J3126" s="119"/>
      <c r="K3126" s="119"/>
      <c r="L3126" s="119"/>
      <c r="M3126" s="119"/>
      <c r="N3126" s="119"/>
      <c r="O3126" s="119"/>
      <c r="P3126" s="119"/>
      <c r="Q3126" s="119"/>
      <c r="R3126" s="119"/>
      <c r="S3126" s="119"/>
      <c r="T3126" s="119"/>
      <c r="U3126" s="119"/>
      <c r="V3126" s="119"/>
      <c r="W3126" s="119"/>
      <c r="X3126" s="119"/>
    </row>
    <row r="3127" spans="1:24" x14ac:dyDescent="0.25">
      <c r="A3127" s="201"/>
      <c r="B3127" s="119"/>
      <c r="C3127" s="119"/>
      <c r="D3127" s="201"/>
      <c r="E3127" s="119"/>
      <c r="F3127" s="248"/>
      <c r="G3127" s="119"/>
      <c r="H3127" s="119"/>
      <c r="I3127" s="119"/>
      <c r="J3127" s="119"/>
      <c r="K3127" s="119"/>
      <c r="L3127" s="119"/>
      <c r="M3127" s="119"/>
      <c r="N3127" s="119"/>
      <c r="O3127" s="119"/>
      <c r="P3127" s="119"/>
      <c r="Q3127" s="119"/>
      <c r="R3127" s="119"/>
      <c r="S3127" s="119"/>
      <c r="T3127" s="119"/>
      <c r="U3127" s="119"/>
      <c r="V3127" s="119"/>
      <c r="W3127" s="119"/>
      <c r="X3127" s="119"/>
    </row>
    <row r="3128" spans="1:24" x14ac:dyDescent="0.25">
      <c r="A3128" s="201"/>
      <c r="B3128" s="119"/>
      <c r="C3128" s="119"/>
      <c r="D3128" s="201"/>
      <c r="E3128" s="119"/>
      <c r="F3128" s="248"/>
      <c r="G3128" s="119"/>
      <c r="H3128" s="119"/>
      <c r="I3128" s="119"/>
      <c r="J3128" s="119"/>
      <c r="K3128" s="119"/>
      <c r="L3128" s="119"/>
      <c r="M3128" s="119"/>
      <c r="N3128" s="119"/>
      <c r="O3128" s="119"/>
      <c r="P3128" s="119"/>
      <c r="Q3128" s="119"/>
      <c r="R3128" s="119"/>
      <c r="S3128" s="119"/>
      <c r="T3128" s="119"/>
      <c r="U3128" s="119"/>
      <c r="V3128" s="119"/>
      <c r="W3128" s="119"/>
      <c r="X3128" s="119"/>
    </row>
    <row r="3129" spans="1:24" x14ac:dyDescent="0.25">
      <c r="A3129" s="201"/>
      <c r="B3129" s="119"/>
      <c r="C3129" s="119"/>
      <c r="D3129" s="201"/>
      <c r="E3129" s="119"/>
      <c r="F3129" s="248"/>
      <c r="G3129" s="119"/>
      <c r="H3129" s="119"/>
      <c r="I3129" s="119"/>
      <c r="J3129" s="119"/>
      <c r="K3129" s="119"/>
      <c r="L3129" s="119"/>
      <c r="M3129" s="119"/>
      <c r="N3129" s="119"/>
      <c r="O3129" s="119"/>
      <c r="P3129" s="119"/>
      <c r="Q3129" s="119"/>
      <c r="R3129" s="119"/>
      <c r="S3129" s="119"/>
      <c r="T3129" s="119"/>
      <c r="U3129" s="119"/>
      <c r="V3129" s="119"/>
      <c r="W3129" s="119"/>
      <c r="X3129" s="119"/>
    </row>
    <row r="3130" spans="1:24" x14ac:dyDescent="0.25">
      <c r="A3130" s="201"/>
      <c r="B3130" s="119"/>
      <c r="C3130" s="119"/>
      <c r="D3130" s="201"/>
      <c r="E3130" s="119"/>
      <c r="F3130" s="248"/>
      <c r="G3130" s="119"/>
      <c r="H3130" s="119"/>
      <c r="I3130" s="119"/>
      <c r="J3130" s="119"/>
      <c r="K3130" s="119"/>
      <c r="L3130" s="119"/>
      <c r="M3130" s="119"/>
      <c r="N3130" s="119"/>
      <c r="O3130" s="119"/>
      <c r="P3130" s="119"/>
      <c r="Q3130" s="119"/>
      <c r="R3130" s="119"/>
      <c r="S3130" s="119"/>
      <c r="T3130" s="119"/>
      <c r="U3130" s="119"/>
      <c r="V3130" s="119"/>
      <c r="W3130" s="119"/>
      <c r="X3130" s="119"/>
    </row>
    <row r="3131" spans="1:24" x14ac:dyDescent="0.25">
      <c r="A3131" s="201"/>
      <c r="B3131" s="119"/>
      <c r="C3131" s="119"/>
      <c r="D3131" s="201"/>
      <c r="E3131" s="119"/>
      <c r="F3131" s="248"/>
      <c r="G3131" s="119"/>
      <c r="H3131" s="119"/>
      <c r="I3131" s="119"/>
      <c r="J3131" s="119"/>
      <c r="K3131" s="119"/>
      <c r="L3131" s="119"/>
      <c r="M3131" s="119"/>
      <c r="N3131" s="119"/>
      <c r="O3131" s="119"/>
      <c r="P3131" s="119"/>
      <c r="Q3131" s="119"/>
      <c r="R3131" s="119"/>
      <c r="S3131" s="119"/>
      <c r="T3131" s="119"/>
      <c r="U3131" s="119"/>
      <c r="V3131" s="119"/>
      <c r="W3131" s="119"/>
      <c r="X3131" s="119"/>
    </row>
    <row r="3132" spans="1:24" x14ac:dyDescent="0.25">
      <c r="A3132" s="201"/>
      <c r="B3132" s="119"/>
      <c r="C3132" s="119"/>
      <c r="D3132" s="201"/>
      <c r="E3132" s="119"/>
      <c r="F3132" s="248"/>
      <c r="G3132" s="119"/>
      <c r="H3132" s="119"/>
      <c r="I3132" s="119"/>
      <c r="J3132" s="119"/>
      <c r="K3132" s="119"/>
      <c r="L3132" s="119"/>
      <c r="M3132" s="119"/>
      <c r="N3132" s="119"/>
      <c r="O3132" s="119"/>
      <c r="P3132" s="119"/>
      <c r="Q3132" s="119"/>
      <c r="R3132" s="119"/>
      <c r="S3132" s="119"/>
      <c r="T3132" s="119"/>
      <c r="U3132" s="119"/>
      <c r="V3132" s="119"/>
      <c r="W3132" s="119"/>
      <c r="X3132" s="119"/>
    </row>
    <row r="3133" spans="1:24" x14ac:dyDescent="0.25">
      <c r="A3133" s="201"/>
      <c r="B3133" s="119"/>
      <c r="C3133" s="119"/>
      <c r="D3133" s="201"/>
      <c r="E3133" s="119"/>
      <c r="F3133" s="248"/>
      <c r="G3133" s="119"/>
      <c r="H3133" s="119"/>
      <c r="I3133" s="119"/>
      <c r="J3133" s="119"/>
      <c r="K3133" s="119"/>
      <c r="L3133" s="119"/>
      <c r="M3133" s="119"/>
      <c r="N3133" s="119"/>
      <c r="O3133" s="119"/>
      <c r="P3133" s="119"/>
      <c r="Q3133" s="119"/>
      <c r="R3133" s="119"/>
      <c r="S3133" s="119"/>
      <c r="T3133" s="119"/>
      <c r="U3133" s="119"/>
      <c r="V3133" s="119"/>
      <c r="W3133" s="119"/>
      <c r="X3133" s="119"/>
    </row>
    <row r="3134" spans="1:24" x14ac:dyDescent="0.25">
      <c r="A3134" s="201"/>
      <c r="B3134" s="119"/>
      <c r="C3134" s="119"/>
      <c r="D3134" s="201"/>
      <c r="E3134" s="119"/>
      <c r="F3134" s="248"/>
      <c r="G3134" s="119"/>
      <c r="H3134" s="119"/>
      <c r="I3134" s="119"/>
      <c r="J3134" s="119"/>
      <c r="K3134" s="119"/>
      <c r="L3134" s="119"/>
      <c r="M3134" s="119"/>
      <c r="N3134" s="119"/>
      <c r="O3134" s="119"/>
      <c r="P3134" s="119"/>
      <c r="Q3134" s="119"/>
      <c r="R3134" s="119"/>
      <c r="S3134" s="119"/>
      <c r="T3134" s="119"/>
      <c r="U3134" s="119"/>
      <c r="V3134" s="119"/>
      <c r="W3134" s="119"/>
      <c r="X3134" s="119"/>
    </row>
    <row r="3135" spans="1:24" x14ac:dyDescent="0.25">
      <c r="A3135" s="201"/>
      <c r="B3135" s="119"/>
      <c r="C3135" s="119"/>
      <c r="D3135" s="201"/>
      <c r="E3135" s="119"/>
      <c r="F3135" s="248"/>
      <c r="G3135" s="119"/>
      <c r="H3135" s="119"/>
      <c r="I3135" s="119"/>
      <c r="J3135" s="119"/>
      <c r="K3135" s="119"/>
      <c r="L3135" s="119"/>
      <c r="M3135" s="119"/>
      <c r="N3135" s="119"/>
      <c r="O3135" s="119"/>
      <c r="P3135" s="119"/>
      <c r="Q3135" s="119"/>
      <c r="R3135" s="119"/>
      <c r="S3135" s="119"/>
      <c r="T3135" s="119"/>
      <c r="U3135" s="119"/>
      <c r="V3135" s="119"/>
      <c r="W3135" s="119"/>
      <c r="X3135" s="119"/>
    </row>
    <row r="3136" spans="1:24" x14ac:dyDescent="0.25">
      <c r="A3136" s="201"/>
      <c r="B3136" s="119"/>
      <c r="C3136" s="119"/>
      <c r="D3136" s="201"/>
      <c r="E3136" s="119"/>
      <c r="F3136" s="248"/>
      <c r="G3136" s="119"/>
      <c r="H3136" s="119"/>
      <c r="I3136" s="119"/>
      <c r="J3136" s="119"/>
      <c r="K3136" s="119"/>
      <c r="L3136" s="119"/>
      <c r="M3136" s="119"/>
      <c r="N3136" s="119"/>
      <c r="O3136" s="119"/>
      <c r="P3136" s="119"/>
      <c r="Q3136" s="119"/>
      <c r="R3136" s="119"/>
      <c r="S3136" s="119"/>
      <c r="T3136" s="119"/>
      <c r="U3136" s="119"/>
      <c r="V3136" s="119"/>
      <c r="W3136" s="119"/>
      <c r="X3136" s="119"/>
    </row>
    <row r="3137" spans="1:24" x14ac:dyDescent="0.25">
      <c r="A3137" s="201"/>
      <c r="B3137" s="119"/>
      <c r="C3137" s="119"/>
      <c r="D3137" s="201"/>
      <c r="E3137" s="119"/>
      <c r="F3137" s="248"/>
      <c r="G3137" s="119"/>
      <c r="H3137" s="119"/>
      <c r="I3137" s="119"/>
      <c r="J3137" s="119"/>
      <c r="K3137" s="119"/>
      <c r="L3137" s="119"/>
      <c r="M3137" s="119"/>
      <c r="N3137" s="119"/>
      <c r="O3137" s="119"/>
      <c r="P3137" s="119"/>
      <c r="Q3137" s="119"/>
      <c r="R3137" s="119"/>
      <c r="S3137" s="119"/>
      <c r="T3137" s="119"/>
      <c r="U3137" s="119"/>
      <c r="V3137" s="119"/>
      <c r="W3137" s="119"/>
      <c r="X3137" s="119"/>
    </row>
    <row r="3138" spans="1:24" x14ac:dyDescent="0.25">
      <c r="A3138" s="201"/>
      <c r="B3138" s="119"/>
      <c r="C3138" s="119"/>
      <c r="D3138" s="201"/>
      <c r="E3138" s="119"/>
      <c r="F3138" s="248"/>
      <c r="G3138" s="119"/>
      <c r="H3138" s="119"/>
      <c r="I3138" s="119"/>
      <c r="J3138" s="119"/>
      <c r="K3138" s="119"/>
      <c r="L3138" s="119"/>
      <c r="M3138" s="119"/>
      <c r="N3138" s="119"/>
      <c r="O3138" s="119"/>
      <c r="P3138" s="119"/>
      <c r="Q3138" s="119"/>
      <c r="R3138" s="119"/>
      <c r="S3138" s="119"/>
      <c r="T3138" s="119"/>
      <c r="U3138" s="119"/>
      <c r="V3138" s="119"/>
      <c r="W3138" s="119"/>
      <c r="X3138" s="119"/>
    </row>
    <row r="3139" spans="1:24" x14ac:dyDescent="0.25">
      <c r="A3139" s="201"/>
      <c r="B3139" s="119"/>
      <c r="C3139" s="119"/>
      <c r="D3139" s="201"/>
      <c r="E3139" s="119"/>
      <c r="F3139" s="248"/>
      <c r="G3139" s="119"/>
      <c r="H3139" s="119"/>
      <c r="I3139" s="119"/>
      <c r="J3139" s="119"/>
      <c r="K3139" s="119"/>
      <c r="L3139" s="119"/>
      <c r="M3139" s="119"/>
      <c r="N3139" s="119"/>
      <c r="O3139" s="119"/>
      <c r="P3139" s="119"/>
      <c r="Q3139" s="119"/>
      <c r="R3139" s="119"/>
      <c r="S3139" s="119"/>
      <c r="T3139" s="119"/>
      <c r="U3139" s="119"/>
      <c r="V3139" s="119"/>
      <c r="W3139" s="119"/>
      <c r="X3139" s="119"/>
    </row>
    <row r="3140" spans="1:24" x14ac:dyDescent="0.25">
      <c r="A3140" s="201"/>
      <c r="B3140" s="119"/>
      <c r="C3140" s="119"/>
      <c r="D3140" s="201"/>
      <c r="E3140" s="119"/>
      <c r="F3140" s="248"/>
      <c r="G3140" s="119"/>
      <c r="H3140" s="119"/>
      <c r="I3140" s="119"/>
      <c r="J3140" s="119"/>
      <c r="K3140" s="119"/>
      <c r="L3140" s="119"/>
      <c r="M3140" s="119"/>
      <c r="N3140" s="119"/>
      <c r="O3140" s="119"/>
      <c r="P3140" s="119"/>
      <c r="Q3140" s="119"/>
      <c r="R3140" s="119"/>
      <c r="S3140" s="119"/>
      <c r="T3140" s="119"/>
      <c r="U3140" s="119"/>
      <c r="V3140" s="119"/>
      <c r="W3140" s="119"/>
      <c r="X3140" s="119"/>
    </row>
    <row r="3141" spans="1:24" x14ac:dyDescent="0.25">
      <c r="A3141" s="201"/>
      <c r="B3141" s="119"/>
      <c r="C3141" s="119"/>
      <c r="D3141" s="201"/>
      <c r="E3141" s="119"/>
      <c r="F3141" s="248"/>
      <c r="G3141" s="119"/>
      <c r="H3141" s="119"/>
      <c r="I3141" s="119"/>
      <c r="J3141" s="119"/>
      <c r="K3141" s="119"/>
      <c r="L3141" s="119"/>
      <c r="M3141" s="119"/>
      <c r="N3141" s="119"/>
      <c r="O3141" s="119"/>
      <c r="P3141" s="119"/>
      <c r="Q3141" s="119"/>
      <c r="R3141" s="119"/>
      <c r="S3141" s="119"/>
      <c r="T3141" s="119"/>
      <c r="U3141" s="119"/>
      <c r="V3141" s="119"/>
      <c r="W3141" s="119"/>
      <c r="X3141" s="119"/>
    </row>
    <row r="3142" spans="1:24" x14ac:dyDescent="0.25">
      <c r="A3142" s="201"/>
      <c r="B3142" s="119"/>
      <c r="C3142" s="119"/>
      <c r="D3142" s="201"/>
      <c r="E3142" s="119"/>
      <c r="F3142" s="248"/>
      <c r="G3142" s="119"/>
      <c r="H3142" s="119"/>
      <c r="I3142" s="119"/>
      <c r="J3142" s="119"/>
      <c r="K3142" s="119"/>
      <c r="L3142" s="119"/>
      <c r="M3142" s="119"/>
      <c r="N3142" s="119"/>
      <c r="O3142" s="119"/>
      <c r="P3142" s="119"/>
      <c r="Q3142" s="119"/>
      <c r="R3142" s="119"/>
      <c r="S3142" s="119"/>
      <c r="T3142" s="119"/>
      <c r="U3142" s="119"/>
      <c r="V3142" s="119"/>
      <c r="W3142" s="119"/>
      <c r="X3142" s="119"/>
    </row>
    <row r="3143" spans="1:24" x14ac:dyDescent="0.25">
      <c r="A3143" s="201"/>
      <c r="B3143" s="119"/>
      <c r="C3143" s="119"/>
      <c r="D3143" s="201"/>
      <c r="E3143" s="119"/>
      <c r="F3143" s="248"/>
      <c r="G3143" s="119"/>
      <c r="H3143" s="119"/>
      <c r="I3143" s="119"/>
      <c r="J3143" s="119"/>
      <c r="K3143" s="119"/>
      <c r="L3143" s="119"/>
      <c r="M3143" s="119"/>
      <c r="N3143" s="119"/>
      <c r="O3143" s="119"/>
      <c r="P3143" s="119"/>
      <c r="Q3143" s="119"/>
      <c r="R3143" s="119"/>
      <c r="S3143" s="119"/>
      <c r="T3143" s="119"/>
      <c r="U3143" s="119"/>
      <c r="V3143" s="119"/>
      <c r="W3143" s="119"/>
      <c r="X3143" s="119"/>
    </row>
    <row r="3144" spans="1:24" x14ac:dyDescent="0.25">
      <c r="A3144" s="201"/>
      <c r="B3144" s="119"/>
      <c r="C3144" s="119"/>
      <c r="D3144" s="201"/>
      <c r="E3144" s="119"/>
      <c r="F3144" s="248"/>
      <c r="G3144" s="119"/>
      <c r="H3144" s="119"/>
      <c r="I3144" s="119"/>
      <c r="J3144" s="119"/>
      <c r="K3144" s="119"/>
      <c r="L3144" s="119"/>
      <c r="M3144" s="119"/>
      <c r="N3144" s="119"/>
      <c r="O3144" s="119"/>
      <c r="P3144" s="119"/>
      <c r="Q3144" s="119"/>
      <c r="R3144" s="119"/>
      <c r="S3144" s="119"/>
      <c r="T3144" s="119"/>
      <c r="U3144" s="119"/>
      <c r="V3144" s="119"/>
      <c r="W3144" s="119"/>
      <c r="X3144" s="119"/>
    </row>
    <row r="3145" spans="1:24" x14ac:dyDescent="0.25">
      <c r="A3145" s="201"/>
      <c r="B3145" s="119"/>
      <c r="C3145" s="119"/>
      <c r="D3145" s="201"/>
      <c r="E3145" s="119"/>
      <c r="F3145" s="248"/>
      <c r="G3145" s="119"/>
      <c r="H3145" s="119"/>
      <c r="I3145" s="119"/>
      <c r="J3145" s="119"/>
      <c r="K3145" s="119"/>
      <c r="L3145" s="119"/>
      <c r="M3145" s="119"/>
      <c r="N3145" s="119"/>
      <c r="O3145" s="119"/>
      <c r="P3145" s="119"/>
      <c r="Q3145" s="119"/>
      <c r="R3145" s="119"/>
      <c r="S3145" s="119"/>
      <c r="T3145" s="119"/>
      <c r="U3145" s="119"/>
      <c r="V3145" s="119"/>
      <c r="W3145" s="119"/>
      <c r="X3145" s="119"/>
    </row>
    <row r="3146" spans="1:24" x14ac:dyDescent="0.25">
      <c r="A3146" s="201"/>
      <c r="B3146" s="119"/>
      <c r="C3146" s="119"/>
      <c r="D3146" s="201"/>
      <c r="E3146" s="119"/>
      <c r="F3146" s="248"/>
      <c r="G3146" s="119"/>
      <c r="H3146" s="119"/>
      <c r="I3146" s="119"/>
      <c r="J3146" s="119"/>
      <c r="K3146" s="119"/>
      <c r="L3146" s="119"/>
      <c r="M3146" s="119"/>
      <c r="N3146" s="119"/>
      <c r="O3146" s="119"/>
      <c r="P3146" s="119"/>
      <c r="Q3146" s="119"/>
      <c r="R3146" s="119"/>
      <c r="S3146" s="119"/>
      <c r="T3146" s="119"/>
      <c r="U3146" s="119"/>
      <c r="V3146" s="119"/>
      <c r="W3146" s="119"/>
      <c r="X3146" s="119"/>
    </row>
    <row r="3147" spans="1:24" x14ac:dyDescent="0.25">
      <c r="A3147" s="201"/>
      <c r="B3147" s="119"/>
      <c r="C3147" s="119"/>
      <c r="D3147" s="201"/>
      <c r="E3147" s="119"/>
      <c r="F3147" s="248"/>
      <c r="G3147" s="119"/>
      <c r="H3147" s="119"/>
      <c r="I3147" s="119"/>
      <c r="J3147" s="119"/>
      <c r="K3147" s="119"/>
      <c r="L3147" s="119"/>
      <c r="M3147" s="119"/>
      <c r="N3147" s="119"/>
      <c r="O3147" s="119"/>
      <c r="P3147" s="119"/>
      <c r="Q3147" s="119"/>
      <c r="R3147" s="119"/>
      <c r="S3147" s="119"/>
      <c r="T3147" s="119"/>
      <c r="U3147" s="119"/>
      <c r="V3147" s="119"/>
      <c r="W3147" s="119"/>
      <c r="X3147" s="119"/>
    </row>
    <row r="3148" spans="1:24" x14ac:dyDescent="0.25">
      <c r="A3148" s="201"/>
      <c r="B3148" s="119"/>
      <c r="C3148" s="119"/>
      <c r="D3148" s="201"/>
      <c r="E3148" s="119"/>
      <c r="F3148" s="248"/>
      <c r="G3148" s="119"/>
      <c r="H3148" s="119"/>
      <c r="I3148" s="119"/>
      <c r="J3148" s="119"/>
      <c r="K3148" s="119"/>
      <c r="L3148" s="119"/>
      <c r="M3148" s="119"/>
      <c r="N3148" s="119"/>
      <c r="O3148" s="119"/>
      <c r="P3148" s="119"/>
      <c r="Q3148" s="119"/>
      <c r="R3148" s="119"/>
      <c r="S3148" s="119"/>
      <c r="T3148" s="119"/>
      <c r="U3148" s="119"/>
      <c r="V3148" s="119"/>
      <c r="W3148" s="119"/>
      <c r="X3148" s="119"/>
    </row>
    <row r="3149" spans="1:24" x14ac:dyDescent="0.25">
      <c r="A3149" s="201"/>
      <c r="B3149" s="119"/>
      <c r="C3149" s="119"/>
      <c r="D3149" s="201"/>
      <c r="E3149" s="119"/>
      <c r="F3149" s="248"/>
      <c r="G3149" s="119"/>
      <c r="H3149" s="119"/>
      <c r="I3149" s="119"/>
      <c r="J3149" s="119"/>
      <c r="K3149" s="119"/>
      <c r="L3149" s="119"/>
      <c r="M3149" s="119"/>
      <c r="N3149" s="119"/>
      <c r="O3149" s="119"/>
      <c r="P3149" s="119"/>
      <c r="Q3149" s="119"/>
      <c r="R3149" s="119"/>
      <c r="S3149" s="119"/>
      <c r="T3149" s="119"/>
      <c r="U3149" s="119"/>
      <c r="V3149" s="119"/>
      <c r="W3149" s="119"/>
      <c r="X3149" s="119"/>
    </row>
    <row r="3150" spans="1:24" x14ac:dyDescent="0.25">
      <c r="A3150" s="201"/>
      <c r="B3150" s="119"/>
      <c r="C3150" s="119"/>
      <c r="D3150" s="201"/>
      <c r="E3150" s="119"/>
      <c r="F3150" s="248"/>
      <c r="G3150" s="119"/>
      <c r="H3150" s="119"/>
      <c r="I3150" s="119"/>
      <c r="J3150" s="119"/>
      <c r="K3150" s="119"/>
      <c r="L3150" s="119"/>
      <c r="M3150" s="119"/>
      <c r="N3150" s="119"/>
      <c r="O3150" s="119"/>
      <c r="P3150" s="119"/>
      <c r="Q3150" s="119"/>
      <c r="R3150" s="119"/>
      <c r="S3150" s="119"/>
      <c r="T3150" s="119"/>
      <c r="U3150" s="119"/>
      <c r="V3150" s="119"/>
      <c r="W3150" s="119"/>
      <c r="X3150" s="119"/>
    </row>
    <row r="3151" spans="1:24" x14ac:dyDescent="0.25">
      <c r="A3151" s="201"/>
      <c r="B3151" s="119"/>
      <c r="C3151" s="119"/>
      <c r="D3151" s="201"/>
      <c r="E3151" s="119"/>
      <c r="F3151" s="248"/>
      <c r="G3151" s="119"/>
      <c r="H3151" s="119"/>
      <c r="I3151" s="119"/>
      <c r="J3151" s="119"/>
      <c r="K3151" s="119"/>
      <c r="L3151" s="119"/>
      <c r="M3151" s="119"/>
      <c r="N3151" s="119"/>
      <c r="O3151" s="119"/>
      <c r="P3151" s="119"/>
      <c r="Q3151" s="119"/>
      <c r="R3151" s="119"/>
      <c r="S3151" s="119"/>
      <c r="T3151" s="119"/>
      <c r="U3151" s="119"/>
      <c r="V3151" s="119"/>
      <c r="W3151" s="119"/>
      <c r="X3151" s="119"/>
    </row>
    <row r="3152" spans="1:24" x14ac:dyDescent="0.25">
      <c r="A3152" s="201"/>
      <c r="B3152" s="119"/>
      <c r="C3152" s="119"/>
      <c r="D3152" s="201"/>
      <c r="E3152" s="119"/>
      <c r="F3152" s="248"/>
      <c r="G3152" s="119"/>
      <c r="H3152" s="119"/>
      <c r="I3152" s="119"/>
      <c r="J3152" s="119"/>
      <c r="K3152" s="119"/>
      <c r="L3152" s="119"/>
      <c r="M3152" s="119"/>
      <c r="N3152" s="119"/>
      <c r="O3152" s="119"/>
      <c r="P3152" s="119"/>
      <c r="Q3152" s="119"/>
      <c r="R3152" s="119"/>
      <c r="S3152" s="119"/>
      <c r="T3152" s="119"/>
      <c r="U3152" s="119"/>
      <c r="V3152" s="119"/>
      <c r="W3152" s="119"/>
      <c r="X3152" s="119"/>
    </row>
    <row r="3153" spans="1:24" x14ac:dyDescent="0.25">
      <c r="A3153" s="201"/>
      <c r="B3153" s="119"/>
      <c r="C3153" s="119"/>
      <c r="D3153" s="201"/>
      <c r="E3153" s="119"/>
      <c r="F3153" s="248"/>
      <c r="G3153" s="119"/>
      <c r="H3153" s="119"/>
      <c r="I3153" s="119"/>
      <c r="J3153" s="119"/>
      <c r="K3153" s="119"/>
      <c r="L3153" s="119"/>
      <c r="M3153" s="119"/>
      <c r="N3153" s="119"/>
      <c r="O3153" s="119"/>
      <c r="P3153" s="119"/>
      <c r="Q3153" s="119"/>
      <c r="R3153" s="119"/>
      <c r="S3153" s="119"/>
      <c r="T3153" s="119"/>
      <c r="U3153" s="119"/>
      <c r="V3153" s="119"/>
      <c r="W3153" s="119"/>
      <c r="X3153" s="119"/>
    </row>
    <row r="3154" spans="1:24" x14ac:dyDescent="0.25">
      <c r="A3154" s="201"/>
      <c r="B3154" s="119"/>
      <c r="C3154" s="119"/>
      <c r="D3154" s="201"/>
      <c r="E3154" s="119"/>
      <c r="F3154" s="248"/>
      <c r="G3154" s="119"/>
      <c r="H3154" s="119"/>
      <c r="I3154" s="119"/>
      <c r="J3154" s="119"/>
      <c r="K3154" s="119"/>
      <c r="L3154" s="119"/>
      <c r="M3154" s="119"/>
      <c r="N3154" s="119"/>
      <c r="O3154" s="119"/>
      <c r="P3154" s="119"/>
      <c r="Q3154" s="119"/>
      <c r="R3154" s="119"/>
      <c r="S3154" s="119"/>
      <c r="T3154" s="119"/>
      <c r="U3154" s="119"/>
      <c r="V3154" s="119"/>
      <c r="W3154" s="119"/>
      <c r="X3154" s="119"/>
    </row>
    <row r="3155" spans="1:24" x14ac:dyDescent="0.25">
      <c r="A3155" s="201"/>
      <c r="B3155" s="119"/>
      <c r="C3155" s="119"/>
      <c r="D3155" s="201"/>
      <c r="E3155" s="119"/>
      <c r="F3155" s="248"/>
      <c r="G3155" s="119"/>
      <c r="H3155" s="119"/>
      <c r="I3155" s="119"/>
      <c r="J3155" s="119"/>
      <c r="K3155" s="119"/>
      <c r="L3155" s="119"/>
      <c r="M3155" s="119"/>
      <c r="N3155" s="119"/>
      <c r="O3155" s="119"/>
      <c r="P3155" s="119"/>
      <c r="Q3155" s="119"/>
      <c r="R3155" s="119"/>
      <c r="S3155" s="119"/>
      <c r="T3155" s="119"/>
      <c r="U3155" s="119"/>
      <c r="V3155" s="119"/>
      <c r="W3155" s="119"/>
      <c r="X3155" s="119"/>
    </row>
    <row r="3156" spans="1:24" x14ac:dyDescent="0.25">
      <c r="A3156" s="201"/>
      <c r="B3156" s="119"/>
      <c r="C3156" s="119"/>
      <c r="D3156" s="201"/>
      <c r="E3156" s="119"/>
      <c r="F3156" s="248"/>
      <c r="G3156" s="119"/>
      <c r="H3156" s="119"/>
      <c r="I3156" s="119"/>
      <c r="J3156" s="119"/>
      <c r="K3156" s="119"/>
      <c r="L3156" s="119"/>
      <c r="M3156" s="119"/>
      <c r="N3156" s="119"/>
      <c r="O3156" s="119"/>
      <c r="P3156" s="119"/>
      <c r="Q3156" s="119"/>
      <c r="R3156" s="119"/>
      <c r="S3156" s="119"/>
      <c r="T3156" s="119"/>
      <c r="U3156" s="119"/>
      <c r="V3156" s="119"/>
      <c r="W3156" s="119"/>
      <c r="X3156" s="119"/>
    </row>
    <row r="3157" spans="1:24" x14ac:dyDescent="0.25">
      <c r="A3157" s="201"/>
      <c r="B3157" s="119"/>
      <c r="C3157" s="119"/>
      <c r="D3157" s="201"/>
      <c r="E3157" s="119"/>
      <c r="F3157" s="248"/>
      <c r="G3157" s="119"/>
      <c r="H3157" s="119"/>
      <c r="I3157" s="119"/>
      <c r="J3157" s="119"/>
      <c r="K3157" s="119"/>
      <c r="L3157" s="119"/>
      <c r="M3157" s="119"/>
      <c r="N3157" s="119"/>
      <c r="O3157" s="119"/>
      <c r="P3157" s="119"/>
      <c r="Q3157" s="119"/>
      <c r="R3157" s="119"/>
      <c r="S3157" s="119"/>
      <c r="T3157" s="119"/>
      <c r="U3157" s="119"/>
      <c r="V3157" s="119"/>
      <c r="W3157" s="119"/>
      <c r="X3157" s="119"/>
    </row>
    <row r="3158" spans="1:24" x14ac:dyDescent="0.25">
      <c r="A3158" s="201"/>
      <c r="B3158" s="119"/>
      <c r="C3158" s="119"/>
      <c r="D3158" s="201"/>
      <c r="E3158" s="119"/>
      <c r="F3158" s="248"/>
      <c r="G3158" s="119"/>
      <c r="H3158" s="119"/>
      <c r="I3158" s="119"/>
      <c r="J3158" s="119"/>
      <c r="K3158" s="119"/>
      <c r="L3158" s="119"/>
      <c r="M3158" s="119"/>
      <c r="N3158" s="119"/>
      <c r="O3158" s="119"/>
      <c r="P3158" s="119"/>
      <c r="Q3158" s="119"/>
      <c r="R3158" s="119"/>
      <c r="S3158" s="119"/>
      <c r="T3158" s="119"/>
      <c r="U3158" s="119"/>
      <c r="V3158" s="119"/>
      <c r="W3158" s="119"/>
      <c r="X3158" s="119"/>
    </row>
    <row r="3159" spans="1:24" x14ac:dyDescent="0.25">
      <c r="A3159" s="201"/>
      <c r="B3159" s="119"/>
      <c r="C3159" s="119"/>
      <c r="D3159" s="201"/>
      <c r="E3159" s="119"/>
      <c r="F3159" s="248"/>
      <c r="G3159" s="119"/>
      <c r="H3159" s="119"/>
      <c r="I3159" s="119"/>
      <c r="J3159" s="119"/>
      <c r="K3159" s="119"/>
      <c r="L3159" s="119"/>
      <c r="M3159" s="119"/>
      <c r="N3159" s="119"/>
      <c r="O3159" s="119"/>
      <c r="P3159" s="119"/>
      <c r="Q3159" s="119"/>
      <c r="R3159" s="119"/>
      <c r="S3159" s="119"/>
      <c r="T3159" s="119"/>
      <c r="U3159" s="119"/>
      <c r="V3159" s="119"/>
      <c r="W3159" s="119"/>
      <c r="X3159" s="119"/>
    </row>
    <row r="3160" spans="1:24" x14ac:dyDescent="0.25">
      <c r="A3160" s="201"/>
      <c r="B3160" s="119"/>
      <c r="C3160" s="119"/>
      <c r="D3160" s="201"/>
      <c r="E3160" s="119"/>
      <c r="F3160" s="248"/>
      <c r="G3160" s="119"/>
      <c r="H3160" s="119"/>
      <c r="I3160" s="119"/>
      <c r="J3160" s="119"/>
      <c r="K3160" s="119"/>
      <c r="L3160" s="119"/>
      <c r="M3160" s="119"/>
      <c r="N3160" s="119"/>
      <c r="O3160" s="119"/>
      <c r="P3160" s="119"/>
      <c r="Q3160" s="119"/>
      <c r="R3160" s="119"/>
      <c r="S3160" s="119"/>
      <c r="T3160" s="119"/>
      <c r="U3160" s="119"/>
      <c r="V3160" s="119"/>
      <c r="W3160" s="119"/>
      <c r="X3160" s="119"/>
    </row>
    <row r="3161" spans="1:24" x14ac:dyDescent="0.25">
      <c r="A3161" s="201"/>
      <c r="B3161" s="119"/>
      <c r="C3161" s="119"/>
      <c r="D3161" s="201"/>
      <c r="E3161" s="119"/>
      <c r="F3161" s="248"/>
      <c r="G3161" s="119"/>
      <c r="H3161" s="119"/>
      <c r="I3161" s="119"/>
      <c r="J3161" s="119"/>
      <c r="K3161" s="119"/>
      <c r="L3161" s="119"/>
      <c r="M3161" s="119"/>
      <c r="N3161" s="119"/>
      <c r="O3161" s="119"/>
      <c r="P3161" s="119"/>
      <c r="Q3161" s="119"/>
      <c r="R3161" s="119"/>
      <c r="S3161" s="119"/>
      <c r="T3161" s="119"/>
      <c r="U3161" s="119"/>
      <c r="V3161" s="119"/>
      <c r="W3161" s="119"/>
      <c r="X3161" s="119"/>
    </row>
    <row r="3162" spans="1:24" x14ac:dyDescent="0.25">
      <c r="A3162" s="201"/>
      <c r="B3162" s="119"/>
      <c r="C3162" s="119"/>
      <c r="D3162" s="201"/>
      <c r="E3162" s="119"/>
      <c r="F3162" s="248"/>
      <c r="G3162" s="119"/>
      <c r="H3162" s="119"/>
      <c r="I3162" s="119"/>
      <c r="J3162" s="119"/>
      <c r="K3162" s="119"/>
      <c r="L3162" s="119"/>
      <c r="M3162" s="119"/>
      <c r="N3162" s="119"/>
      <c r="O3162" s="119"/>
      <c r="P3162" s="119"/>
      <c r="Q3162" s="119"/>
      <c r="R3162" s="119"/>
      <c r="S3162" s="119"/>
      <c r="T3162" s="119"/>
      <c r="U3162" s="119"/>
      <c r="V3162" s="119"/>
      <c r="W3162" s="119"/>
      <c r="X3162" s="119"/>
    </row>
    <row r="3163" spans="1:24" x14ac:dyDescent="0.25">
      <c r="A3163" s="201"/>
      <c r="B3163" s="119"/>
      <c r="C3163" s="119"/>
      <c r="D3163" s="201"/>
      <c r="E3163" s="119"/>
      <c r="F3163" s="248"/>
      <c r="G3163" s="119"/>
      <c r="H3163" s="119"/>
      <c r="I3163" s="119"/>
      <c r="J3163" s="119"/>
      <c r="K3163" s="119"/>
      <c r="L3163" s="119"/>
      <c r="M3163" s="119"/>
      <c r="N3163" s="119"/>
      <c r="O3163" s="119"/>
      <c r="P3163" s="119"/>
      <c r="Q3163" s="119"/>
      <c r="R3163" s="119"/>
      <c r="S3163" s="119"/>
      <c r="T3163" s="119"/>
      <c r="U3163" s="119"/>
      <c r="V3163" s="119"/>
      <c r="W3163" s="119"/>
      <c r="X3163" s="119"/>
    </row>
    <row r="3164" spans="1:24" x14ac:dyDescent="0.25">
      <c r="A3164" s="201"/>
      <c r="B3164" s="119"/>
      <c r="C3164" s="119"/>
      <c r="D3164" s="201"/>
      <c r="E3164" s="119"/>
      <c r="F3164" s="248"/>
      <c r="G3164" s="119"/>
      <c r="H3164" s="119"/>
      <c r="I3164" s="119"/>
      <c r="J3164" s="119"/>
      <c r="K3164" s="119"/>
      <c r="L3164" s="119"/>
      <c r="M3164" s="119"/>
      <c r="N3164" s="119"/>
      <c r="O3164" s="119"/>
      <c r="P3164" s="119"/>
      <c r="Q3164" s="119"/>
      <c r="R3164" s="119"/>
      <c r="S3164" s="119"/>
      <c r="T3164" s="119"/>
      <c r="U3164" s="119"/>
      <c r="V3164" s="119"/>
      <c r="W3164" s="119"/>
      <c r="X3164" s="119"/>
    </row>
    <row r="3165" spans="1:24" x14ac:dyDescent="0.25">
      <c r="A3165" s="201"/>
      <c r="B3165" s="119"/>
      <c r="C3165" s="119"/>
      <c r="D3165" s="201"/>
      <c r="E3165" s="119"/>
      <c r="F3165" s="248"/>
      <c r="G3165" s="119"/>
      <c r="H3165" s="119"/>
      <c r="I3165" s="119"/>
      <c r="J3165" s="119"/>
      <c r="K3165" s="119"/>
      <c r="L3165" s="119"/>
      <c r="M3165" s="119"/>
      <c r="N3165" s="119"/>
      <c r="O3165" s="119"/>
      <c r="P3165" s="119"/>
      <c r="Q3165" s="119"/>
      <c r="R3165" s="119"/>
      <c r="S3165" s="119"/>
      <c r="T3165" s="119"/>
      <c r="U3165" s="119"/>
      <c r="V3165" s="119"/>
      <c r="W3165" s="119"/>
      <c r="X3165" s="119"/>
    </row>
    <row r="3166" spans="1:24" x14ac:dyDescent="0.25">
      <c r="A3166" s="201"/>
      <c r="B3166" s="119"/>
      <c r="C3166" s="119"/>
      <c r="D3166" s="201"/>
      <c r="E3166" s="119"/>
      <c r="F3166" s="248"/>
      <c r="G3166" s="119"/>
      <c r="H3166" s="119"/>
      <c r="I3166" s="119"/>
      <c r="J3166" s="119"/>
      <c r="K3166" s="119"/>
      <c r="L3166" s="119"/>
      <c r="M3166" s="119"/>
      <c r="N3166" s="119"/>
      <c r="O3166" s="119"/>
      <c r="P3166" s="119"/>
      <c r="Q3166" s="119"/>
      <c r="R3166" s="119"/>
      <c r="S3166" s="119"/>
      <c r="T3166" s="119"/>
      <c r="U3166" s="119"/>
      <c r="V3166" s="119"/>
      <c r="W3166" s="119"/>
      <c r="X3166" s="119"/>
    </row>
    <row r="3167" spans="1:24" x14ac:dyDescent="0.25">
      <c r="A3167" s="201"/>
      <c r="B3167" s="119"/>
      <c r="C3167" s="119"/>
      <c r="D3167" s="201"/>
      <c r="E3167" s="119"/>
      <c r="F3167" s="248"/>
      <c r="G3167" s="119"/>
      <c r="H3167" s="119"/>
      <c r="I3167" s="119"/>
      <c r="J3167" s="119"/>
      <c r="K3167" s="119"/>
      <c r="L3167" s="119"/>
      <c r="M3167" s="119"/>
      <c r="N3167" s="119"/>
      <c r="O3167" s="119"/>
      <c r="P3167" s="119"/>
      <c r="Q3167" s="119"/>
      <c r="R3167" s="119"/>
      <c r="S3167" s="119"/>
      <c r="T3167" s="119"/>
      <c r="U3167" s="119"/>
      <c r="V3167" s="119"/>
      <c r="W3167" s="119"/>
      <c r="X3167" s="119"/>
    </row>
    <row r="3168" spans="1:24" x14ac:dyDescent="0.25">
      <c r="A3168" s="201"/>
      <c r="B3168" s="119"/>
      <c r="C3168" s="119"/>
      <c r="D3168" s="201"/>
      <c r="E3168" s="119"/>
      <c r="F3168" s="248"/>
      <c r="G3168" s="119"/>
      <c r="H3168" s="119"/>
      <c r="I3168" s="119"/>
      <c r="J3168" s="119"/>
      <c r="K3168" s="119"/>
      <c r="L3168" s="119"/>
      <c r="M3168" s="119"/>
      <c r="N3168" s="119"/>
      <c r="O3168" s="119"/>
      <c r="P3168" s="119"/>
      <c r="Q3168" s="119"/>
      <c r="R3168" s="119"/>
      <c r="S3168" s="119"/>
      <c r="T3168" s="119"/>
      <c r="U3168" s="119"/>
      <c r="V3168" s="119"/>
      <c r="W3168" s="119"/>
      <c r="X3168" s="119"/>
    </row>
    <row r="3169" spans="1:24" x14ac:dyDescent="0.25">
      <c r="A3169" s="201"/>
      <c r="B3169" s="119"/>
      <c r="C3169" s="119"/>
      <c r="D3169" s="201"/>
      <c r="E3169" s="119"/>
      <c r="F3169" s="248"/>
      <c r="G3169" s="119"/>
      <c r="H3169" s="119"/>
      <c r="I3169" s="119"/>
      <c r="J3169" s="119"/>
      <c r="K3169" s="119"/>
      <c r="L3169" s="119"/>
      <c r="M3169" s="119"/>
      <c r="N3169" s="119"/>
      <c r="O3169" s="119"/>
      <c r="P3169" s="119"/>
      <c r="Q3169" s="119"/>
      <c r="R3169" s="119"/>
      <c r="S3169" s="119"/>
      <c r="T3169" s="119"/>
      <c r="U3169" s="119"/>
      <c r="V3169" s="119"/>
      <c r="W3169" s="119"/>
      <c r="X3169" s="119"/>
    </row>
    <row r="3170" spans="1:24" x14ac:dyDescent="0.25">
      <c r="A3170" s="201"/>
      <c r="B3170" s="119"/>
      <c r="C3170" s="119"/>
      <c r="D3170" s="201"/>
      <c r="E3170" s="119"/>
      <c r="F3170" s="248"/>
      <c r="G3170" s="119"/>
      <c r="H3170" s="119"/>
      <c r="I3170" s="119"/>
      <c r="J3170" s="119"/>
      <c r="K3170" s="119"/>
      <c r="L3170" s="119"/>
      <c r="M3170" s="119"/>
      <c r="N3170" s="119"/>
      <c r="O3170" s="119"/>
      <c r="P3170" s="119"/>
      <c r="Q3170" s="119"/>
      <c r="R3170" s="119"/>
      <c r="S3170" s="119"/>
      <c r="T3170" s="119"/>
      <c r="U3170" s="119"/>
      <c r="V3170" s="119"/>
      <c r="W3170" s="119"/>
      <c r="X3170" s="119"/>
    </row>
    <row r="3171" spans="1:24" x14ac:dyDescent="0.25">
      <c r="A3171" s="201"/>
      <c r="B3171" s="119"/>
      <c r="C3171" s="119"/>
      <c r="D3171" s="201"/>
      <c r="E3171" s="119"/>
      <c r="F3171" s="248"/>
      <c r="G3171" s="119"/>
      <c r="H3171" s="119"/>
      <c r="I3171" s="119"/>
      <c r="J3171" s="119"/>
      <c r="K3171" s="119"/>
      <c r="L3171" s="119"/>
      <c r="M3171" s="119"/>
      <c r="N3171" s="119"/>
      <c r="O3171" s="119"/>
      <c r="P3171" s="119"/>
      <c r="Q3171" s="119"/>
      <c r="R3171" s="119"/>
      <c r="S3171" s="119"/>
      <c r="T3171" s="119"/>
      <c r="U3171" s="119"/>
      <c r="V3171" s="119"/>
      <c r="W3171" s="119"/>
      <c r="X3171" s="119"/>
    </row>
    <row r="3172" spans="1:24" x14ac:dyDescent="0.25">
      <c r="A3172" s="201"/>
      <c r="B3172" s="119"/>
      <c r="C3172" s="119"/>
      <c r="D3172" s="201"/>
      <c r="E3172" s="119"/>
      <c r="F3172" s="248"/>
      <c r="G3172" s="119"/>
      <c r="H3172" s="119"/>
      <c r="I3172" s="119"/>
      <c r="J3172" s="119"/>
      <c r="K3172" s="119"/>
      <c r="L3172" s="119"/>
      <c r="M3172" s="119"/>
      <c r="N3172" s="119"/>
      <c r="O3172" s="119"/>
      <c r="P3172" s="119"/>
      <c r="Q3172" s="119"/>
      <c r="R3172" s="119"/>
      <c r="S3172" s="119"/>
      <c r="T3172" s="119"/>
      <c r="U3172" s="119"/>
      <c r="V3172" s="119"/>
      <c r="W3172" s="119"/>
      <c r="X3172" s="119"/>
    </row>
    <row r="3173" spans="1:24" x14ac:dyDescent="0.25">
      <c r="A3173" s="201"/>
      <c r="B3173" s="119"/>
      <c r="C3173" s="119"/>
      <c r="D3173" s="201"/>
      <c r="E3173" s="119"/>
      <c r="F3173" s="248"/>
      <c r="G3173" s="119"/>
      <c r="H3173" s="119"/>
      <c r="I3173" s="119"/>
      <c r="J3173" s="119"/>
      <c r="K3173" s="119"/>
      <c r="L3173" s="119"/>
      <c r="M3173" s="119"/>
      <c r="N3173" s="119"/>
      <c r="O3173" s="119"/>
      <c r="P3173" s="119"/>
      <c r="Q3173" s="119"/>
      <c r="R3173" s="119"/>
      <c r="S3173" s="119"/>
      <c r="T3173" s="119"/>
      <c r="U3173" s="119"/>
      <c r="V3173" s="119"/>
      <c r="W3173" s="119"/>
      <c r="X3173" s="119"/>
    </row>
    <row r="3174" spans="1:24" x14ac:dyDescent="0.25">
      <c r="A3174" s="201"/>
      <c r="B3174" s="119"/>
      <c r="C3174" s="119"/>
      <c r="D3174" s="201"/>
      <c r="E3174" s="119"/>
      <c r="F3174" s="248"/>
      <c r="G3174" s="119"/>
      <c r="H3174" s="119"/>
      <c r="I3174" s="119"/>
      <c r="J3174" s="119"/>
      <c r="K3174" s="119"/>
      <c r="L3174" s="119"/>
      <c r="M3174" s="119"/>
      <c r="N3174" s="119"/>
      <c r="O3174" s="119"/>
      <c r="P3174" s="119"/>
      <c r="Q3174" s="119"/>
      <c r="R3174" s="119"/>
      <c r="S3174" s="119"/>
      <c r="T3174" s="119"/>
      <c r="U3174" s="119"/>
      <c r="V3174" s="119"/>
      <c r="W3174" s="119"/>
      <c r="X3174" s="119"/>
    </row>
    <row r="3175" spans="1:24" x14ac:dyDescent="0.25">
      <c r="A3175" s="201"/>
      <c r="B3175" s="119"/>
      <c r="C3175" s="119"/>
      <c r="D3175" s="201"/>
      <c r="E3175" s="119"/>
      <c r="F3175" s="248"/>
      <c r="G3175" s="119"/>
      <c r="H3175" s="119"/>
      <c r="I3175" s="119"/>
      <c r="J3175" s="119"/>
      <c r="K3175" s="119"/>
      <c r="L3175" s="119"/>
      <c r="M3175" s="119"/>
      <c r="N3175" s="119"/>
      <c r="O3175" s="119"/>
      <c r="P3175" s="119"/>
      <c r="Q3175" s="119"/>
      <c r="R3175" s="119"/>
      <c r="S3175" s="119"/>
      <c r="T3175" s="119"/>
      <c r="U3175" s="119"/>
      <c r="V3175" s="119"/>
      <c r="W3175" s="119"/>
      <c r="X3175" s="119"/>
    </row>
    <row r="3176" spans="1:24" x14ac:dyDescent="0.25">
      <c r="A3176" s="201"/>
      <c r="B3176" s="119"/>
      <c r="C3176" s="119"/>
      <c r="D3176" s="201"/>
      <c r="E3176" s="119"/>
      <c r="F3176" s="248"/>
      <c r="G3176" s="119"/>
      <c r="H3176" s="119"/>
      <c r="I3176" s="119"/>
      <c r="J3176" s="119"/>
      <c r="K3176" s="119"/>
      <c r="L3176" s="119"/>
      <c r="M3176" s="119"/>
      <c r="N3176" s="119"/>
      <c r="O3176" s="119"/>
      <c r="P3176" s="119"/>
      <c r="Q3176" s="119"/>
      <c r="R3176" s="119"/>
      <c r="S3176" s="119"/>
      <c r="T3176" s="119"/>
      <c r="U3176" s="119"/>
      <c r="V3176" s="119"/>
      <c r="W3176" s="119"/>
      <c r="X3176" s="119"/>
    </row>
    <row r="3177" spans="1:24" x14ac:dyDescent="0.25">
      <c r="A3177" s="201"/>
      <c r="B3177" s="119"/>
      <c r="C3177" s="119"/>
      <c r="D3177" s="201"/>
      <c r="E3177" s="119"/>
      <c r="F3177" s="248"/>
      <c r="G3177" s="119"/>
      <c r="H3177" s="119"/>
      <c r="I3177" s="119"/>
      <c r="J3177" s="119"/>
      <c r="K3177" s="119"/>
      <c r="L3177" s="119"/>
      <c r="M3177" s="119"/>
      <c r="N3177" s="119"/>
      <c r="O3177" s="119"/>
      <c r="P3177" s="119"/>
      <c r="Q3177" s="119"/>
      <c r="R3177" s="119"/>
      <c r="S3177" s="119"/>
      <c r="T3177" s="119"/>
      <c r="U3177" s="119"/>
      <c r="V3177" s="119"/>
      <c r="W3177" s="119"/>
      <c r="X3177" s="119"/>
    </row>
    <row r="3178" spans="1:24" x14ac:dyDescent="0.25">
      <c r="A3178" s="201"/>
      <c r="B3178" s="119"/>
      <c r="C3178" s="119"/>
      <c r="D3178" s="201"/>
      <c r="E3178" s="119"/>
      <c r="F3178" s="248"/>
      <c r="G3178" s="119"/>
      <c r="H3178" s="119"/>
      <c r="I3178" s="119"/>
      <c r="J3178" s="119"/>
      <c r="K3178" s="119"/>
      <c r="L3178" s="119"/>
      <c r="M3178" s="119"/>
      <c r="N3178" s="119"/>
      <c r="O3178" s="119"/>
      <c r="P3178" s="119"/>
      <c r="Q3178" s="119"/>
      <c r="R3178" s="119"/>
      <c r="S3178" s="119"/>
      <c r="T3178" s="119"/>
      <c r="U3178" s="119"/>
      <c r="V3178" s="119"/>
      <c r="W3178" s="119"/>
      <c r="X3178" s="119"/>
    </row>
    <row r="3179" spans="1:24" x14ac:dyDescent="0.25">
      <c r="A3179" s="201"/>
      <c r="B3179" s="119"/>
      <c r="C3179" s="119"/>
      <c r="D3179" s="201"/>
      <c r="E3179" s="119"/>
      <c r="F3179" s="248"/>
      <c r="G3179" s="119"/>
      <c r="H3179" s="119"/>
      <c r="I3179" s="119"/>
      <c r="J3179" s="119"/>
      <c r="K3179" s="119"/>
      <c r="L3179" s="119"/>
      <c r="M3179" s="119"/>
      <c r="N3179" s="119"/>
      <c r="O3179" s="119"/>
      <c r="P3179" s="119"/>
      <c r="Q3179" s="119"/>
      <c r="R3179" s="119"/>
      <c r="S3179" s="119"/>
      <c r="T3179" s="119"/>
      <c r="U3179" s="119"/>
      <c r="V3179" s="119"/>
      <c r="W3179" s="119"/>
      <c r="X3179" s="119"/>
    </row>
    <row r="3180" spans="1:24" x14ac:dyDescent="0.25">
      <c r="A3180" s="201"/>
      <c r="B3180" s="119"/>
      <c r="C3180" s="119"/>
      <c r="D3180" s="201"/>
      <c r="E3180" s="119"/>
      <c r="F3180" s="248"/>
      <c r="G3180" s="119"/>
      <c r="H3180" s="119"/>
      <c r="I3180" s="119"/>
      <c r="J3180" s="119"/>
      <c r="K3180" s="119"/>
      <c r="L3180" s="119"/>
      <c r="M3180" s="119"/>
      <c r="N3180" s="119"/>
      <c r="O3180" s="119"/>
      <c r="P3180" s="119"/>
      <c r="Q3180" s="119"/>
      <c r="R3180" s="119"/>
      <c r="S3180" s="119"/>
      <c r="T3180" s="119"/>
      <c r="U3180" s="119"/>
      <c r="V3180" s="119"/>
      <c r="W3180" s="119"/>
      <c r="X3180" s="119"/>
    </row>
    <row r="3181" spans="1:24" x14ac:dyDescent="0.25">
      <c r="A3181" s="201"/>
      <c r="B3181" s="119"/>
      <c r="C3181" s="119"/>
      <c r="D3181" s="201"/>
      <c r="E3181" s="119"/>
      <c r="F3181" s="248"/>
      <c r="G3181" s="119"/>
      <c r="H3181" s="119"/>
      <c r="I3181" s="119"/>
      <c r="J3181" s="119"/>
      <c r="K3181" s="119"/>
      <c r="L3181" s="119"/>
      <c r="M3181" s="119"/>
      <c r="N3181" s="119"/>
      <c r="O3181" s="119"/>
      <c r="P3181" s="119"/>
      <c r="Q3181" s="119"/>
      <c r="R3181" s="119"/>
      <c r="S3181" s="119"/>
      <c r="T3181" s="119"/>
      <c r="U3181" s="119"/>
      <c r="V3181" s="119"/>
      <c r="W3181" s="119"/>
      <c r="X3181" s="119"/>
    </row>
    <row r="3182" spans="1:24" x14ac:dyDescent="0.25">
      <c r="A3182" s="201"/>
      <c r="B3182" s="119"/>
      <c r="C3182" s="119"/>
      <c r="D3182" s="201"/>
      <c r="E3182" s="119"/>
      <c r="F3182" s="248"/>
      <c r="G3182" s="119"/>
      <c r="H3182" s="119"/>
      <c r="I3182" s="119"/>
      <c r="J3182" s="119"/>
      <c r="K3182" s="119"/>
      <c r="L3182" s="119"/>
      <c r="M3182" s="119"/>
      <c r="N3182" s="119"/>
      <c r="O3182" s="119"/>
      <c r="P3182" s="119"/>
      <c r="Q3182" s="119"/>
      <c r="R3182" s="119"/>
      <c r="S3182" s="119"/>
      <c r="T3182" s="119"/>
      <c r="U3182" s="119"/>
      <c r="V3182" s="119"/>
      <c r="W3182" s="119"/>
      <c r="X3182" s="119"/>
    </row>
    <row r="3183" spans="1:24" x14ac:dyDescent="0.25">
      <c r="A3183" s="201"/>
      <c r="B3183" s="119"/>
      <c r="C3183" s="119"/>
      <c r="D3183" s="201"/>
      <c r="E3183" s="119"/>
      <c r="F3183" s="248"/>
      <c r="G3183" s="119"/>
      <c r="H3183" s="119"/>
      <c r="I3183" s="119"/>
      <c r="J3183" s="119"/>
      <c r="K3183" s="119"/>
      <c r="L3183" s="119"/>
      <c r="M3183" s="119"/>
      <c r="N3183" s="119"/>
      <c r="O3183" s="119"/>
      <c r="P3183" s="119"/>
      <c r="Q3183" s="119"/>
      <c r="R3183" s="119"/>
      <c r="S3183" s="119"/>
      <c r="T3183" s="119"/>
      <c r="U3183" s="119"/>
      <c r="V3183" s="119"/>
      <c r="W3183" s="119"/>
      <c r="X3183" s="119"/>
    </row>
    <row r="3184" spans="1:24" x14ac:dyDescent="0.25">
      <c r="A3184" s="201"/>
      <c r="B3184" s="119"/>
      <c r="C3184" s="119"/>
      <c r="D3184" s="201"/>
      <c r="E3184" s="119"/>
      <c r="F3184" s="248"/>
      <c r="G3184" s="119"/>
      <c r="H3184" s="119"/>
      <c r="I3184" s="119"/>
      <c r="J3184" s="119"/>
      <c r="K3184" s="119"/>
      <c r="L3184" s="119"/>
      <c r="M3184" s="119"/>
      <c r="N3184" s="119"/>
      <c r="O3184" s="119"/>
      <c r="P3184" s="119"/>
      <c r="Q3184" s="119"/>
      <c r="R3184" s="119"/>
      <c r="S3184" s="119"/>
      <c r="T3184" s="119"/>
      <c r="U3184" s="119"/>
      <c r="V3184" s="119"/>
      <c r="W3184" s="119"/>
      <c r="X3184" s="119"/>
    </row>
    <row r="3185" spans="1:24" x14ac:dyDescent="0.25">
      <c r="A3185" s="201"/>
      <c r="B3185" s="119"/>
      <c r="C3185" s="119"/>
      <c r="D3185" s="201"/>
      <c r="E3185" s="119"/>
      <c r="F3185" s="248"/>
      <c r="G3185" s="119"/>
      <c r="H3185" s="119"/>
      <c r="I3185" s="119"/>
      <c r="J3185" s="119"/>
      <c r="K3185" s="119"/>
      <c r="L3185" s="119"/>
      <c r="M3185" s="119"/>
      <c r="N3185" s="119"/>
      <c r="O3185" s="119"/>
      <c r="P3185" s="119"/>
      <c r="Q3185" s="119"/>
      <c r="R3185" s="119"/>
      <c r="S3185" s="119"/>
      <c r="T3185" s="119"/>
      <c r="U3185" s="119"/>
      <c r="V3185" s="119"/>
      <c r="W3185" s="119"/>
      <c r="X3185" s="119"/>
    </row>
    <row r="3186" spans="1:24" x14ac:dyDescent="0.25">
      <c r="A3186" s="201"/>
      <c r="B3186" s="119"/>
      <c r="C3186" s="119"/>
      <c r="D3186" s="201"/>
      <c r="E3186" s="119"/>
      <c r="F3186" s="248"/>
      <c r="G3186" s="119"/>
      <c r="H3186" s="119"/>
      <c r="I3186" s="119"/>
      <c r="J3186" s="119"/>
      <c r="K3186" s="119"/>
      <c r="L3186" s="119"/>
      <c r="M3186" s="119"/>
      <c r="N3186" s="119"/>
      <c r="O3186" s="119"/>
      <c r="P3186" s="119"/>
      <c r="Q3186" s="119"/>
      <c r="R3186" s="119"/>
      <c r="S3186" s="119"/>
      <c r="T3186" s="119"/>
      <c r="U3186" s="119"/>
      <c r="V3186" s="119"/>
      <c r="W3186" s="119"/>
      <c r="X3186" s="119"/>
    </row>
    <row r="3187" spans="1:24" x14ac:dyDescent="0.25">
      <c r="A3187" s="201"/>
      <c r="B3187" s="119"/>
      <c r="C3187" s="119"/>
      <c r="D3187" s="201"/>
      <c r="E3187" s="119"/>
      <c r="F3187" s="248"/>
      <c r="G3187" s="119"/>
      <c r="H3187" s="119"/>
      <c r="I3187" s="119"/>
      <c r="J3187" s="119"/>
      <c r="K3187" s="119"/>
      <c r="L3187" s="119"/>
      <c r="M3187" s="119"/>
      <c r="N3187" s="119"/>
      <c r="O3187" s="119"/>
      <c r="P3187" s="119"/>
      <c r="Q3187" s="119"/>
      <c r="R3187" s="119"/>
      <c r="S3187" s="119"/>
      <c r="T3187" s="119"/>
      <c r="U3187" s="119"/>
      <c r="V3187" s="119"/>
      <c r="W3187" s="119"/>
      <c r="X3187" s="119"/>
    </row>
    <row r="3188" spans="1:24" x14ac:dyDescent="0.25">
      <c r="A3188" s="201"/>
      <c r="B3188" s="119"/>
      <c r="C3188" s="119"/>
      <c r="D3188" s="201"/>
      <c r="E3188" s="119"/>
      <c r="F3188" s="248"/>
      <c r="G3188" s="119"/>
      <c r="H3188" s="119"/>
      <c r="I3188" s="119"/>
      <c r="J3188" s="119"/>
      <c r="K3188" s="119"/>
      <c r="L3188" s="119"/>
      <c r="M3188" s="119"/>
      <c r="N3188" s="119"/>
      <c r="O3188" s="119"/>
      <c r="P3188" s="119"/>
      <c r="Q3188" s="119"/>
      <c r="R3188" s="119"/>
      <c r="S3188" s="119"/>
      <c r="T3188" s="119"/>
      <c r="U3188" s="119"/>
      <c r="V3188" s="119"/>
      <c r="W3188" s="119"/>
      <c r="X3188" s="119"/>
    </row>
    <row r="3189" spans="1:24" x14ac:dyDescent="0.25">
      <c r="A3189" s="201"/>
      <c r="B3189" s="119"/>
      <c r="C3189" s="119"/>
      <c r="D3189" s="201"/>
      <c r="E3189" s="119"/>
      <c r="F3189" s="248"/>
      <c r="G3189" s="119"/>
      <c r="H3189" s="119"/>
      <c r="I3189" s="119"/>
      <c r="J3189" s="119"/>
      <c r="K3189" s="119"/>
      <c r="L3189" s="119"/>
      <c r="M3189" s="119"/>
      <c r="N3189" s="119"/>
      <c r="O3189" s="119"/>
      <c r="P3189" s="119"/>
      <c r="Q3189" s="119"/>
      <c r="R3189" s="119"/>
      <c r="S3189" s="119"/>
      <c r="T3189" s="119"/>
      <c r="U3189" s="119"/>
      <c r="V3189" s="119"/>
      <c r="W3189" s="119"/>
      <c r="X3189" s="119"/>
    </row>
    <row r="3190" spans="1:24" x14ac:dyDescent="0.25">
      <c r="A3190" s="201"/>
      <c r="B3190" s="119"/>
      <c r="C3190" s="119"/>
      <c r="D3190" s="201"/>
      <c r="E3190" s="119"/>
      <c r="F3190" s="248"/>
      <c r="G3190" s="119"/>
      <c r="H3190" s="119"/>
      <c r="I3190" s="119"/>
      <c r="J3190" s="119"/>
      <c r="K3190" s="119"/>
      <c r="L3190" s="119"/>
      <c r="M3190" s="119"/>
      <c r="N3190" s="119"/>
      <c r="O3190" s="119"/>
      <c r="P3190" s="119"/>
      <c r="Q3190" s="119"/>
      <c r="R3190" s="119"/>
      <c r="S3190" s="119"/>
      <c r="T3190" s="119"/>
      <c r="U3190" s="119"/>
      <c r="V3190" s="119"/>
      <c r="W3190" s="119"/>
      <c r="X3190" s="119"/>
    </row>
    <row r="3191" spans="1:24" x14ac:dyDescent="0.25">
      <c r="A3191" s="201"/>
      <c r="B3191" s="119"/>
      <c r="C3191" s="119"/>
      <c r="D3191" s="201"/>
      <c r="E3191" s="119"/>
      <c r="F3191" s="248"/>
      <c r="G3191" s="119"/>
      <c r="H3191" s="119"/>
      <c r="I3191" s="119"/>
      <c r="J3191" s="119"/>
      <c r="K3191" s="119"/>
      <c r="L3191" s="119"/>
      <c r="M3191" s="119"/>
      <c r="N3191" s="119"/>
      <c r="O3191" s="119"/>
      <c r="P3191" s="119"/>
      <c r="Q3191" s="119"/>
      <c r="R3191" s="119"/>
      <c r="S3191" s="119"/>
      <c r="T3191" s="119"/>
      <c r="U3191" s="119"/>
      <c r="V3191" s="119"/>
      <c r="W3191" s="119"/>
      <c r="X3191" s="119"/>
    </row>
    <row r="3192" spans="1:24" x14ac:dyDescent="0.25">
      <c r="A3192" s="201"/>
      <c r="B3192" s="119"/>
      <c r="C3192" s="119"/>
      <c r="D3192" s="201"/>
      <c r="E3192" s="119"/>
      <c r="F3192" s="248"/>
      <c r="G3192" s="119"/>
      <c r="H3192" s="119"/>
      <c r="I3192" s="119"/>
      <c r="J3192" s="119"/>
      <c r="K3192" s="119"/>
      <c r="L3192" s="119"/>
      <c r="M3192" s="119"/>
      <c r="N3192" s="119"/>
      <c r="O3192" s="119"/>
      <c r="P3192" s="119"/>
      <c r="Q3192" s="119"/>
      <c r="R3192" s="119"/>
      <c r="S3192" s="119"/>
      <c r="T3192" s="119"/>
      <c r="U3192" s="119"/>
      <c r="V3192" s="119"/>
      <c r="W3192" s="119"/>
      <c r="X3192" s="119"/>
    </row>
    <row r="3193" spans="1:24" x14ac:dyDescent="0.25">
      <c r="A3193" s="201"/>
      <c r="B3193" s="119"/>
      <c r="C3193" s="119"/>
      <c r="D3193" s="201"/>
      <c r="E3193" s="119"/>
      <c r="F3193" s="248"/>
      <c r="G3193" s="119"/>
      <c r="H3193" s="119"/>
      <c r="I3193" s="119"/>
      <c r="J3193" s="119"/>
      <c r="K3193" s="119"/>
      <c r="L3193" s="119"/>
      <c r="M3193" s="119"/>
      <c r="N3193" s="119"/>
      <c r="O3193" s="119"/>
      <c r="P3193" s="119"/>
      <c r="Q3193" s="119"/>
      <c r="R3193" s="119"/>
      <c r="S3193" s="119"/>
      <c r="T3193" s="119"/>
      <c r="U3193" s="119"/>
      <c r="V3193" s="119"/>
      <c r="W3193" s="119"/>
      <c r="X3193" s="119"/>
    </row>
    <row r="3194" spans="1:24" x14ac:dyDescent="0.25">
      <c r="A3194" s="201"/>
      <c r="B3194" s="119"/>
      <c r="C3194" s="119"/>
      <c r="D3194" s="201"/>
      <c r="E3194" s="119"/>
      <c r="F3194" s="248"/>
      <c r="G3194" s="119"/>
      <c r="H3194" s="119"/>
      <c r="I3194" s="119"/>
      <c r="J3194" s="119"/>
      <c r="K3194" s="119"/>
      <c r="L3194" s="119"/>
      <c r="M3194" s="119"/>
      <c r="N3194" s="119"/>
      <c r="O3194" s="119"/>
      <c r="P3194" s="119"/>
      <c r="Q3194" s="119"/>
      <c r="R3194" s="119"/>
      <c r="S3194" s="119"/>
      <c r="T3194" s="119"/>
      <c r="U3194" s="119"/>
      <c r="V3194" s="119"/>
      <c r="W3194" s="119"/>
      <c r="X3194" s="119"/>
    </row>
    <row r="3195" spans="1:24" x14ac:dyDescent="0.25">
      <c r="A3195" s="201"/>
      <c r="B3195" s="119"/>
      <c r="C3195" s="119"/>
      <c r="D3195" s="201"/>
      <c r="E3195" s="119"/>
      <c r="F3195" s="248"/>
      <c r="G3195" s="119"/>
      <c r="H3195" s="119"/>
      <c r="I3195" s="119"/>
      <c r="J3195" s="119"/>
      <c r="K3195" s="119"/>
      <c r="L3195" s="119"/>
      <c r="M3195" s="119"/>
      <c r="N3195" s="119"/>
      <c r="O3195" s="119"/>
      <c r="P3195" s="119"/>
      <c r="Q3195" s="119"/>
      <c r="R3195" s="119"/>
      <c r="S3195" s="119"/>
      <c r="T3195" s="119"/>
      <c r="U3195" s="119"/>
      <c r="V3195" s="119"/>
      <c r="W3195" s="119"/>
      <c r="X3195" s="119"/>
    </row>
    <row r="3196" spans="1:24" x14ac:dyDescent="0.25">
      <c r="A3196" s="201"/>
      <c r="B3196" s="119"/>
      <c r="C3196" s="119"/>
      <c r="D3196" s="201"/>
      <c r="E3196" s="119"/>
      <c r="F3196" s="248"/>
      <c r="G3196" s="119"/>
      <c r="H3196" s="119"/>
      <c r="I3196" s="119"/>
      <c r="J3196" s="119"/>
      <c r="K3196" s="119"/>
      <c r="L3196" s="119"/>
      <c r="M3196" s="119"/>
      <c r="N3196" s="119"/>
      <c r="O3196" s="119"/>
      <c r="P3196" s="119"/>
      <c r="Q3196" s="119"/>
      <c r="R3196" s="119"/>
      <c r="S3196" s="119"/>
      <c r="T3196" s="119"/>
      <c r="U3196" s="119"/>
      <c r="V3196" s="119"/>
      <c r="W3196" s="119"/>
      <c r="X3196" s="119"/>
    </row>
    <row r="3197" spans="1:24" x14ac:dyDescent="0.25">
      <c r="A3197" s="201"/>
      <c r="B3197" s="119"/>
      <c r="C3197" s="119"/>
      <c r="D3197" s="201"/>
      <c r="E3197" s="119"/>
      <c r="F3197" s="248"/>
      <c r="G3197" s="119"/>
      <c r="H3197" s="119"/>
      <c r="I3197" s="119"/>
      <c r="J3197" s="119"/>
      <c r="K3197" s="119"/>
      <c r="L3197" s="119"/>
      <c r="M3197" s="119"/>
      <c r="N3197" s="119"/>
      <c r="O3197" s="119"/>
      <c r="P3197" s="119"/>
      <c r="Q3197" s="119"/>
      <c r="R3197" s="119"/>
      <c r="S3197" s="119"/>
      <c r="T3197" s="119"/>
      <c r="U3197" s="119"/>
      <c r="V3197" s="119"/>
      <c r="W3197" s="119"/>
      <c r="X3197" s="119"/>
    </row>
    <row r="3198" spans="1:24" x14ac:dyDescent="0.25">
      <c r="A3198" s="201"/>
      <c r="B3198" s="119"/>
      <c r="C3198" s="119"/>
      <c r="D3198" s="201"/>
      <c r="E3198" s="119"/>
      <c r="F3198" s="248"/>
      <c r="G3198" s="119"/>
      <c r="H3198" s="119"/>
      <c r="I3198" s="119"/>
      <c r="J3198" s="119"/>
      <c r="K3198" s="119"/>
      <c r="L3198" s="119"/>
      <c r="M3198" s="119"/>
      <c r="N3198" s="119"/>
      <c r="O3198" s="119"/>
      <c r="P3198" s="119"/>
      <c r="Q3198" s="119"/>
      <c r="R3198" s="119"/>
      <c r="S3198" s="119"/>
      <c r="T3198" s="119"/>
      <c r="U3198" s="119"/>
      <c r="V3198" s="119"/>
      <c r="W3198" s="119"/>
      <c r="X3198" s="119"/>
    </row>
    <row r="3199" spans="1:24" x14ac:dyDescent="0.25">
      <c r="A3199" s="201"/>
      <c r="B3199" s="119"/>
      <c r="C3199" s="119"/>
      <c r="D3199" s="201"/>
      <c r="E3199" s="119"/>
      <c r="F3199" s="248"/>
      <c r="G3199" s="119"/>
      <c r="H3199" s="119"/>
      <c r="I3199" s="119"/>
      <c r="J3199" s="119"/>
      <c r="K3199" s="119"/>
      <c r="L3199" s="119"/>
      <c r="M3199" s="119"/>
      <c r="N3199" s="119"/>
      <c r="O3199" s="119"/>
      <c r="P3199" s="119"/>
      <c r="Q3199" s="119"/>
      <c r="R3199" s="119"/>
      <c r="S3199" s="119"/>
      <c r="T3199" s="119"/>
      <c r="U3199" s="119"/>
      <c r="V3199" s="119"/>
      <c r="W3199" s="119"/>
      <c r="X3199" s="119"/>
    </row>
    <row r="3200" spans="1:24" x14ac:dyDescent="0.25">
      <c r="A3200" s="201"/>
      <c r="B3200" s="119"/>
      <c r="C3200" s="119"/>
      <c r="D3200" s="201"/>
      <c r="E3200" s="119"/>
      <c r="F3200" s="248"/>
      <c r="G3200" s="119"/>
      <c r="H3200" s="119"/>
      <c r="I3200" s="119"/>
      <c r="J3200" s="119"/>
      <c r="K3200" s="119"/>
      <c r="L3200" s="119"/>
      <c r="M3200" s="119"/>
      <c r="N3200" s="119"/>
      <c r="O3200" s="119"/>
      <c r="P3200" s="119"/>
      <c r="Q3200" s="119"/>
      <c r="R3200" s="119"/>
      <c r="S3200" s="119"/>
      <c r="T3200" s="119"/>
      <c r="U3200" s="119"/>
      <c r="V3200" s="119"/>
      <c r="W3200" s="119"/>
      <c r="X3200" s="119"/>
    </row>
    <row r="3201" spans="1:24" x14ac:dyDescent="0.25">
      <c r="A3201" s="201"/>
      <c r="B3201" s="119"/>
      <c r="C3201" s="119"/>
      <c r="D3201" s="201"/>
      <c r="E3201" s="119"/>
      <c r="F3201" s="248"/>
      <c r="G3201" s="119"/>
      <c r="H3201" s="119"/>
      <c r="I3201" s="119"/>
      <c r="J3201" s="119"/>
      <c r="K3201" s="119"/>
      <c r="L3201" s="119"/>
      <c r="M3201" s="119"/>
      <c r="N3201" s="119"/>
      <c r="O3201" s="119"/>
      <c r="P3201" s="119"/>
      <c r="Q3201" s="119"/>
      <c r="R3201" s="119"/>
      <c r="S3201" s="119"/>
      <c r="T3201" s="119"/>
      <c r="U3201" s="119"/>
      <c r="V3201" s="119"/>
      <c r="W3201" s="119"/>
      <c r="X3201" s="119"/>
    </row>
    <row r="3202" spans="1:24" x14ac:dyDescent="0.25">
      <c r="A3202" s="201"/>
      <c r="B3202" s="119"/>
      <c r="C3202" s="119"/>
      <c r="D3202" s="201"/>
      <c r="E3202" s="119"/>
      <c r="F3202" s="248"/>
      <c r="G3202" s="119"/>
      <c r="H3202" s="119"/>
      <c r="I3202" s="119"/>
      <c r="J3202" s="119"/>
      <c r="K3202" s="119"/>
      <c r="L3202" s="119"/>
      <c r="M3202" s="119"/>
      <c r="N3202" s="119"/>
      <c r="O3202" s="119"/>
      <c r="P3202" s="119"/>
      <c r="Q3202" s="119"/>
      <c r="R3202" s="119"/>
      <c r="S3202" s="119"/>
      <c r="T3202" s="119"/>
      <c r="U3202" s="119"/>
      <c r="V3202" s="119"/>
      <c r="W3202" s="119"/>
      <c r="X3202" s="119"/>
    </row>
    <row r="3203" spans="1:24" x14ac:dyDescent="0.25">
      <c r="A3203" s="201"/>
      <c r="B3203" s="119"/>
      <c r="C3203" s="119"/>
      <c r="D3203" s="201"/>
      <c r="E3203" s="119"/>
      <c r="F3203" s="248"/>
      <c r="G3203" s="119"/>
      <c r="H3203" s="119"/>
      <c r="I3203" s="119"/>
      <c r="J3203" s="119"/>
      <c r="K3203" s="119"/>
      <c r="L3203" s="119"/>
      <c r="M3203" s="119"/>
      <c r="N3203" s="119"/>
      <c r="O3203" s="119"/>
      <c r="P3203" s="119"/>
      <c r="Q3203" s="119"/>
      <c r="R3203" s="119"/>
      <c r="S3203" s="119"/>
      <c r="T3203" s="119"/>
      <c r="U3203" s="119"/>
      <c r="V3203" s="119"/>
      <c r="W3203" s="119"/>
      <c r="X3203" s="119"/>
    </row>
    <row r="3204" spans="1:24" x14ac:dyDescent="0.25">
      <c r="A3204" s="201"/>
      <c r="B3204" s="119"/>
      <c r="C3204" s="119"/>
      <c r="D3204" s="201"/>
      <c r="E3204" s="119"/>
      <c r="F3204" s="248"/>
      <c r="G3204" s="119"/>
      <c r="H3204" s="119"/>
      <c r="I3204" s="119"/>
      <c r="J3204" s="119"/>
      <c r="K3204" s="119"/>
      <c r="L3204" s="119"/>
      <c r="M3204" s="119"/>
      <c r="N3204" s="119"/>
      <c r="O3204" s="119"/>
      <c r="P3204" s="119"/>
      <c r="Q3204" s="119"/>
      <c r="R3204" s="119"/>
      <c r="S3204" s="119"/>
      <c r="T3204" s="119"/>
      <c r="U3204" s="119"/>
      <c r="V3204" s="119"/>
      <c r="W3204" s="119"/>
      <c r="X3204" s="119"/>
    </row>
    <row r="3205" spans="1:24" x14ac:dyDescent="0.25">
      <c r="A3205" s="201"/>
      <c r="B3205" s="119"/>
      <c r="C3205" s="119"/>
      <c r="D3205" s="201"/>
      <c r="E3205" s="119"/>
      <c r="F3205" s="248"/>
      <c r="G3205" s="119"/>
      <c r="H3205" s="119"/>
      <c r="I3205" s="119"/>
      <c r="J3205" s="119"/>
      <c r="K3205" s="119"/>
      <c r="L3205" s="119"/>
      <c r="M3205" s="119"/>
      <c r="N3205" s="119"/>
      <c r="O3205" s="119"/>
      <c r="P3205" s="119"/>
      <c r="Q3205" s="119"/>
      <c r="R3205" s="119"/>
      <c r="S3205" s="119"/>
      <c r="T3205" s="119"/>
      <c r="U3205" s="119"/>
      <c r="V3205" s="119"/>
      <c r="W3205" s="119"/>
      <c r="X3205" s="119"/>
    </row>
    <row r="3206" spans="1:24" x14ac:dyDescent="0.25">
      <c r="A3206" s="201"/>
      <c r="B3206" s="119"/>
      <c r="C3206" s="119"/>
      <c r="D3206" s="201"/>
      <c r="E3206" s="119"/>
      <c r="F3206" s="248"/>
      <c r="G3206" s="119"/>
      <c r="H3206" s="119"/>
      <c r="I3206" s="119"/>
      <c r="J3206" s="119"/>
      <c r="K3206" s="119"/>
      <c r="L3206" s="119"/>
      <c r="M3206" s="119"/>
      <c r="N3206" s="119"/>
      <c r="O3206" s="119"/>
      <c r="P3206" s="119"/>
      <c r="Q3206" s="119"/>
      <c r="R3206" s="119"/>
      <c r="S3206" s="119"/>
      <c r="T3206" s="119"/>
      <c r="U3206" s="119"/>
      <c r="V3206" s="119"/>
      <c r="W3206" s="119"/>
      <c r="X3206" s="119"/>
    </row>
    <row r="3207" spans="1:24" x14ac:dyDescent="0.25">
      <c r="A3207" s="201"/>
      <c r="B3207" s="119"/>
      <c r="C3207" s="119"/>
      <c r="D3207" s="201"/>
      <c r="E3207" s="119"/>
      <c r="F3207" s="248"/>
      <c r="G3207" s="119"/>
      <c r="H3207" s="119"/>
      <c r="I3207" s="119"/>
      <c r="J3207" s="119"/>
      <c r="K3207" s="119"/>
      <c r="L3207" s="119"/>
      <c r="M3207" s="119"/>
      <c r="N3207" s="119"/>
      <c r="O3207" s="119"/>
      <c r="P3207" s="119"/>
      <c r="Q3207" s="119"/>
      <c r="R3207" s="119"/>
      <c r="S3207" s="119"/>
      <c r="T3207" s="119"/>
      <c r="U3207" s="119"/>
      <c r="V3207" s="119"/>
      <c r="W3207" s="119"/>
      <c r="X3207" s="119"/>
    </row>
    <row r="3208" spans="1:24" x14ac:dyDescent="0.25">
      <c r="A3208" s="201"/>
      <c r="B3208" s="119"/>
      <c r="C3208" s="119"/>
      <c r="D3208" s="201"/>
      <c r="E3208" s="119"/>
      <c r="F3208" s="248"/>
      <c r="G3208" s="119"/>
      <c r="H3208" s="119"/>
      <c r="I3208" s="119"/>
      <c r="J3208" s="119"/>
      <c r="K3208" s="119"/>
      <c r="L3208" s="119"/>
      <c r="M3208" s="119"/>
      <c r="N3208" s="119"/>
      <c r="O3208" s="119"/>
      <c r="P3208" s="119"/>
      <c r="Q3208" s="119"/>
      <c r="R3208" s="119"/>
      <c r="S3208" s="119"/>
      <c r="T3208" s="119"/>
      <c r="U3208" s="119"/>
      <c r="V3208" s="119"/>
      <c r="W3208" s="119"/>
      <c r="X3208" s="119"/>
    </row>
    <row r="3209" spans="1:24" x14ac:dyDescent="0.25">
      <c r="A3209" s="201"/>
      <c r="B3209" s="119"/>
      <c r="C3209" s="119"/>
      <c r="D3209" s="201"/>
      <c r="E3209" s="119"/>
      <c r="F3209" s="248"/>
      <c r="G3209" s="119"/>
      <c r="H3209" s="119"/>
      <c r="I3209" s="119"/>
      <c r="J3209" s="119"/>
      <c r="K3209" s="119"/>
      <c r="L3209" s="119"/>
      <c r="M3209" s="119"/>
      <c r="N3209" s="119"/>
      <c r="O3209" s="119"/>
      <c r="P3209" s="119"/>
      <c r="Q3209" s="119"/>
      <c r="R3209" s="119"/>
      <c r="S3209" s="119"/>
      <c r="T3209" s="119"/>
      <c r="U3209" s="119"/>
      <c r="V3209" s="119"/>
      <c r="W3209" s="119"/>
      <c r="X3209" s="119"/>
    </row>
    <row r="3210" spans="1:24" x14ac:dyDescent="0.25">
      <c r="A3210" s="201"/>
      <c r="B3210" s="119"/>
      <c r="C3210" s="119"/>
      <c r="D3210" s="201"/>
      <c r="E3210" s="119"/>
      <c r="F3210" s="248"/>
      <c r="G3210" s="119"/>
      <c r="H3210" s="119"/>
      <c r="I3210" s="119"/>
      <c r="J3210" s="119"/>
      <c r="K3210" s="119"/>
      <c r="L3210" s="119"/>
      <c r="M3210" s="119"/>
      <c r="N3210" s="119"/>
      <c r="O3210" s="119"/>
      <c r="P3210" s="119"/>
      <c r="Q3210" s="119"/>
      <c r="R3210" s="119"/>
      <c r="S3210" s="119"/>
      <c r="T3210" s="119"/>
      <c r="U3210" s="119"/>
      <c r="V3210" s="119"/>
      <c r="W3210" s="119"/>
      <c r="X3210" s="119"/>
    </row>
    <row r="3211" spans="1:24" x14ac:dyDescent="0.25">
      <c r="A3211" s="201"/>
      <c r="B3211" s="119"/>
      <c r="C3211" s="119"/>
      <c r="D3211" s="201"/>
      <c r="E3211" s="119"/>
      <c r="F3211" s="248"/>
      <c r="G3211" s="119"/>
      <c r="H3211" s="119"/>
      <c r="I3211" s="119"/>
      <c r="J3211" s="119"/>
      <c r="K3211" s="119"/>
      <c r="L3211" s="119"/>
      <c r="M3211" s="119"/>
      <c r="N3211" s="119"/>
      <c r="O3211" s="119"/>
      <c r="P3211" s="119"/>
      <c r="Q3211" s="119"/>
      <c r="R3211" s="119"/>
      <c r="S3211" s="119"/>
      <c r="T3211" s="119"/>
      <c r="U3211" s="119"/>
      <c r="V3211" s="119"/>
      <c r="W3211" s="119"/>
      <c r="X3211" s="119"/>
    </row>
    <row r="3212" spans="1:24" x14ac:dyDescent="0.25">
      <c r="A3212" s="201"/>
      <c r="B3212" s="119"/>
      <c r="C3212" s="119"/>
      <c r="D3212" s="201"/>
      <c r="E3212" s="119"/>
      <c r="F3212" s="248"/>
      <c r="G3212" s="119"/>
      <c r="H3212" s="119"/>
      <c r="I3212" s="119"/>
      <c r="J3212" s="119"/>
      <c r="K3212" s="119"/>
      <c r="L3212" s="119"/>
      <c r="M3212" s="119"/>
      <c r="N3212" s="119"/>
      <c r="O3212" s="119"/>
      <c r="P3212" s="119"/>
      <c r="Q3212" s="119"/>
      <c r="R3212" s="119"/>
      <c r="S3212" s="119"/>
      <c r="T3212" s="119"/>
      <c r="U3212" s="119"/>
      <c r="V3212" s="119"/>
      <c r="W3212" s="119"/>
      <c r="X3212" s="119"/>
    </row>
    <row r="3213" spans="1:24" x14ac:dyDescent="0.25">
      <c r="A3213" s="201"/>
      <c r="B3213" s="119"/>
      <c r="C3213" s="119"/>
      <c r="D3213" s="201"/>
      <c r="E3213" s="119"/>
      <c r="F3213" s="248"/>
      <c r="G3213" s="119"/>
      <c r="H3213" s="119"/>
      <c r="I3213" s="119"/>
      <c r="J3213" s="119"/>
      <c r="K3213" s="119"/>
      <c r="L3213" s="119"/>
      <c r="M3213" s="119"/>
      <c r="N3213" s="119"/>
      <c r="O3213" s="119"/>
      <c r="P3213" s="119"/>
      <c r="Q3213" s="119"/>
      <c r="R3213" s="119"/>
      <c r="S3213" s="119"/>
      <c r="T3213" s="119"/>
      <c r="U3213" s="119"/>
      <c r="V3213" s="119"/>
      <c r="W3213" s="119"/>
      <c r="X3213" s="119"/>
    </row>
    <row r="3214" spans="1:24" x14ac:dyDescent="0.25">
      <c r="A3214" s="201"/>
      <c r="B3214" s="119"/>
      <c r="C3214" s="119"/>
      <c r="D3214" s="201"/>
      <c r="E3214" s="119"/>
      <c r="F3214" s="248"/>
      <c r="G3214" s="119"/>
      <c r="H3214" s="119"/>
      <c r="I3214" s="119"/>
      <c r="J3214" s="119"/>
      <c r="K3214" s="119"/>
      <c r="L3214" s="119"/>
      <c r="M3214" s="119"/>
      <c r="N3214" s="119"/>
      <c r="O3214" s="119"/>
      <c r="P3214" s="119"/>
      <c r="Q3214" s="119"/>
      <c r="R3214" s="119"/>
      <c r="S3214" s="119"/>
      <c r="T3214" s="119"/>
      <c r="U3214" s="119"/>
      <c r="V3214" s="119"/>
      <c r="W3214" s="119"/>
      <c r="X3214" s="119"/>
    </row>
    <row r="3215" spans="1:24" x14ac:dyDescent="0.25">
      <c r="A3215" s="201"/>
      <c r="B3215" s="119"/>
      <c r="C3215" s="119"/>
      <c r="D3215" s="201"/>
      <c r="E3215" s="119"/>
      <c r="F3215" s="248"/>
      <c r="G3215" s="119"/>
      <c r="H3215" s="119"/>
      <c r="I3215" s="119"/>
      <c r="J3215" s="119"/>
      <c r="K3215" s="119"/>
      <c r="L3215" s="119"/>
      <c r="M3215" s="119"/>
      <c r="N3215" s="119"/>
      <c r="O3215" s="119"/>
      <c r="P3215" s="119"/>
      <c r="Q3215" s="119"/>
      <c r="R3215" s="119"/>
      <c r="S3215" s="119"/>
      <c r="T3215" s="119"/>
      <c r="U3215" s="119"/>
      <c r="V3215" s="119"/>
      <c r="W3215" s="119"/>
      <c r="X3215" s="119"/>
    </row>
    <row r="3216" spans="1:24" x14ac:dyDescent="0.25">
      <c r="A3216" s="201"/>
      <c r="B3216" s="119"/>
      <c r="C3216" s="119"/>
      <c r="D3216" s="201"/>
      <c r="E3216" s="119"/>
      <c r="F3216" s="248"/>
      <c r="G3216" s="119"/>
      <c r="H3216" s="119"/>
      <c r="I3216" s="119"/>
      <c r="J3216" s="119"/>
      <c r="K3216" s="119"/>
      <c r="L3216" s="119"/>
      <c r="M3216" s="119"/>
      <c r="N3216" s="119"/>
      <c r="O3216" s="119"/>
      <c r="P3216" s="119"/>
      <c r="Q3216" s="119"/>
      <c r="R3216" s="119"/>
      <c r="S3216" s="119"/>
      <c r="T3216" s="119"/>
      <c r="U3216" s="119"/>
      <c r="V3216" s="119"/>
      <c r="W3216" s="119"/>
      <c r="X3216" s="119"/>
    </row>
    <row r="3217" spans="1:24" x14ac:dyDescent="0.25">
      <c r="A3217" s="201"/>
      <c r="B3217" s="119"/>
      <c r="C3217" s="119"/>
      <c r="D3217" s="201"/>
      <c r="E3217" s="119"/>
      <c r="F3217" s="248"/>
      <c r="G3217" s="119"/>
      <c r="H3217" s="119"/>
      <c r="I3217" s="119"/>
      <c r="J3217" s="119"/>
      <c r="K3217" s="119"/>
      <c r="L3217" s="119"/>
      <c r="M3217" s="119"/>
      <c r="N3217" s="119"/>
      <c r="O3217" s="119"/>
      <c r="P3217" s="119"/>
      <c r="Q3217" s="119"/>
      <c r="R3217" s="119"/>
      <c r="S3217" s="119"/>
      <c r="T3217" s="119"/>
      <c r="U3217" s="119"/>
      <c r="V3217" s="119"/>
      <c r="W3217" s="119"/>
      <c r="X3217" s="119"/>
    </row>
    <row r="3218" spans="1:24" x14ac:dyDescent="0.25">
      <c r="A3218" s="201"/>
      <c r="B3218" s="119"/>
      <c r="C3218" s="119"/>
      <c r="D3218" s="201"/>
      <c r="E3218" s="119"/>
      <c r="F3218" s="248"/>
      <c r="G3218" s="119"/>
      <c r="H3218" s="119"/>
      <c r="I3218" s="119"/>
      <c r="J3218" s="119"/>
      <c r="K3218" s="119"/>
      <c r="L3218" s="119"/>
      <c r="M3218" s="119"/>
      <c r="N3218" s="119"/>
      <c r="O3218" s="119"/>
      <c r="P3218" s="119"/>
      <c r="Q3218" s="119"/>
      <c r="R3218" s="119"/>
      <c r="S3218" s="119"/>
      <c r="T3218" s="119"/>
      <c r="U3218" s="119"/>
      <c r="V3218" s="119"/>
      <c r="W3218" s="119"/>
      <c r="X3218" s="119"/>
    </row>
    <row r="3219" spans="1:24" x14ac:dyDescent="0.25">
      <c r="A3219" s="201"/>
      <c r="B3219" s="119"/>
      <c r="C3219" s="119"/>
      <c r="D3219" s="201"/>
      <c r="E3219" s="119"/>
      <c r="F3219" s="248"/>
      <c r="G3219" s="119"/>
      <c r="H3219" s="119"/>
      <c r="I3219" s="119"/>
      <c r="J3219" s="119"/>
      <c r="K3219" s="119"/>
      <c r="L3219" s="119"/>
      <c r="M3219" s="119"/>
      <c r="N3219" s="119"/>
      <c r="O3219" s="119"/>
      <c r="P3219" s="119"/>
      <c r="Q3219" s="119"/>
      <c r="R3219" s="119"/>
      <c r="S3219" s="119"/>
      <c r="T3219" s="119"/>
      <c r="U3219" s="119"/>
      <c r="V3219" s="119"/>
      <c r="W3219" s="119"/>
      <c r="X3219" s="119"/>
    </row>
    <row r="3220" spans="1:24" x14ac:dyDescent="0.25">
      <c r="A3220" s="201"/>
      <c r="B3220" s="119"/>
      <c r="C3220" s="119"/>
      <c r="D3220" s="201"/>
      <c r="E3220" s="119"/>
      <c r="F3220" s="248"/>
      <c r="G3220" s="119"/>
      <c r="H3220" s="119"/>
      <c r="I3220" s="119"/>
      <c r="J3220" s="119"/>
      <c r="K3220" s="119"/>
      <c r="L3220" s="119"/>
      <c r="M3220" s="119"/>
      <c r="N3220" s="119"/>
      <c r="O3220" s="119"/>
      <c r="P3220" s="119"/>
      <c r="Q3220" s="119"/>
      <c r="R3220" s="119"/>
      <c r="S3220" s="119"/>
      <c r="T3220" s="119"/>
      <c r="U3220" s="119"/>
      <c r="V3220" s="119"/>
      <c r="W3220" s="119"/>
      <c r="X3220" s="119"/>
    </row>
    <row r="3221" spans="1:24" x14ac:dyDescent="0.25">
      <c r="A3221" s="201"/>
      <c r="B3221" s="119"/>
      <c r="C3221" s="119"/>
      <c r="D3221" s="201"/>
      <c r="E3221" s="119"/>
      <c r="F3221" s="248"/>
      <c r="G3221" s="119"/>
      <c r="H3221" s="119"/>
      <c r="I3221" s="119"/>
      <c r="J3221" s="119"/>
      <c r="K3221" s="119"/>
      <c r="L3221" s="119"/>
      <c r="M3221" s="119"/>
      <c r="N3221" s="119"/>
      <c r="O3221" s="119"/>
      <c r="P3221" s="119"/>
      <c r="Q3221" s="119"/>
      <c r="R3221" s="119"/>
      <c r="S3221" s="119"/>
      <c r="T3221" s="119"/>
      <c r="U3221" s="119"/>
      <c r="V3221" s="119"/>
      <c r="W3221" s="119"/>
      <c r="X3221" s="119"/>
    </row>
    <row r="3222" spans="1:24" x14ac:dyDescent="0.25">
      <c r="A3222" s="201"/>
      <c r="B3222" s="119"/>
      <c r="C3222" s="119"/>
      <c r="D3222" s="201"/>
      <c r="E3222" s="119"/>
      <c r="F3222" s="248"/>
      <c r="G3222" s="119"/>
      <c r="H3222" s="119"/>
      <c r="I3222" s="119"/>
      <c r="J3222" s="119"/>
      <c r="K3222" s="119"/>
      <c r="L3222" s="119"/>
      <c r="M3222" s="119"/>
      <c r="N3222" s="119"/>
      <c r="O3222" s="119"/>
      <c r="P3222" s="119"/>
      <c r="Q3222" s="119"/>
      <c r="R3222" s="119"/>
      <c r="S3222" s="119"/>
      <c r="T3222" s="119"/>
      <c r="U3222" s="119"/>
      <c r="V3222" s="119"/>
      <c r="W3222" s="119"/>
      <c r="X3222" s="119"/>
    </row>
    <row r="3223" spans="1:24" x14ac:dyDescent="0.25">
      <c r="A3223" s="201"/>
      <c r="B3223" s="119"/>
      <c r="C3223" s="119"/>
      <c r="D3223" s="201"/>
      <c r="E3223" s="119"/>
      <c r="F3223" s="248"/>
      <c r="G3223" s="119"/>
      <c r="H3223" s="119"/>
      <c r="I3223" s="119"/>
      <c r="J3223" s="119"/>
      <c r="K3223" s="119"/>
      <c r="L3223" s="119"/>
      <c r="M3223" s="119"/>
      <c r="N3223" s="119"/>
      <c r="O3223" s="119"/>
      <c r="P3223" s="119"/>
      <c r="Q3223" s="119"/>
      <c r="R3223" s="119"/>
      <c r="S3223" s="119"/>
      <c r="T3223" s="119"/>
      <c r="U3223" s="119"/>
      <c r="V3223" s="119"/>
      <c r="W3223" s="119"/>
      <c r="X3223" s="119"/>
    </row>
    <row r="3224" spans="1:24" x14ac:dyDescent="0.25">
      <c r="A3224" s="201"/>
      <c r="B3224" s="119"/>
      <c r="C3224" s="119"/>
      <c r="D3224" s="201"/>
      <c r="E3224" s="119"/>
      <c r="F3224" s="248"/>
      <c r="G3224" s="119"/>
      <c r="H3224" s="119"/>
      <c r="I3224" s="119"/>
      <c r="J3224" s="119"/>
      <c r="K3224" s="119"/>
      <c r="L3224" s="119"/>
      <c r="M3224" s="119"/>
      <c r="N3224" s="119"/>
      <c r="O3224" s="119"/>
      <c r="P3224" s="119"/>
      <c r="Q3224" s="119"/>
      <c r="R3224" s="119"/>
      <c r="S3224" s="119"/>
      <c r="T3224" s="119"/>
      <c r="U3224" s="119"/>
      <c r="V3224" s="119"/>
      <c r="W3224" s="119"/>
      <c r="X3224" s="119"/>
    </row>
    <row r="3225" spans="1:24" x14ac:dyDescent="0.25">
      <c r="A3225" s="201"/>
      <c r="B3225" s="119"/>
      <c r="C3225" s="119"/>
      <c r="D3225" s="201"/>
      <c r="E3225" s="119"/>
      <c r="F3225" s="248"/>
      <c r="G3225" s="119"/>
      <c r="H3225" s="119"/>
      <c r="I3225" s="119"/>
      <c r="J3225" s="119"/>
      <c r="K3225" s="119"/>
      <c r="L3225" s="119"/>
      <c r="M3225" s="119"/>
      <c r="N3225" s="119"/>
      <c r="O3225" s="119"/>
      <c r="P3225" s="119"/>
      <c r="Q3225" s="119"/>
      <c r="R3225" s="119"/>
      <c r="S3225" s="119"/>
      <c r="T3225" s="119"/>
      <c r="U3225" s="119"/>
      <c r="V3225" s="119"/>
      <c r="W3225" s="119"/>
      <c r="X3225" s="119"/>
    </row>
    <row r="3226" spans="1:24" x14ac:dyDescent="0.25">
      <c r="A3226" s="201"/>
      <c r="B3226" s="119"/>
      <c r="C3226" s="119"/>
      <c r="D3226" s="201"/>
      <c r="E3226" s="119"/>
      <c r="F3226" s="248"/>
      <c r="G3226" s="119"/>
      <c r="H3226" s="119"/>
      <c r="I3226" s="119"/>
      <c r="J3226" s="119"/>
      <c r="K3226" s="119"/>
      <c r="L3226" s="119"/>
      <c r="M3226" s="119"/>
      <c r="N3226" s="119"/>
      <c r="O3226" s="119"/>
      <c r="P3226" s="119"/>
      <c r="Q3226" s="119"/>
      <c r="R3226" s="119"/>
      <c r="S3226" s="119"/>
      <c r="T3226" s="119"/>
      <c r="U3226" s="119"/>
      <c r="V3226" s="119"/>
      <c r="W3226" s="119"/>
      <c r="X3226" s="119"/>
    </row>
    <row r="3227" spans="1:24" x14ac:dyDescent="0.25">
      <c r="A3227" s="201"/>
      <c r="B3227" s="119"/>
      <c r="C3227" s="119"/>
      <c r="D3227" s="201"/>
      <c r="E3227" s="119"/>
      <c r="F3227" s="248"/>
      <c r="G3227" s="119"/>
      <c r="H3227" s="119"/>
      <c r="I3227" s="119"/>
      <c r="J3227" s="119"/>
      <c r="K3227" s="119"/>
      <c r="L3227" s="119"/>
      <c r="M3227" s="119"/>
      <c r="N3227" s="119"/>
      <c r="O3227" s="119"/>
      <c r="P3227" s="119"/>
      <c r="Q3227" s="119"/>
      <c r="R3227" s="119"/>
      <c r="S3227" s="119"/>
      <c r="T3227" s="119"/>
      <c r="U3227" s="119"/>
      <c r="V3227" s="119"/>
      <c r="W3227" s="119"/>
      <c r="X3227" s="119"/>
    </row>
    <row r="3228" spans="1:24" x14ac:dyDescent="0.25">
      <c r="A3228" s="201"/>
      <c r="B3228" s="119"/>
      <c r="C3228" s="119"/>
      <c r="D3228" s="201"/>
      <c r="E3228" s="119"/>
      <c r="F3228" s="248"/>
      <c r="G3228" s="119"/>
      <c r="H3228" s="119"/>
      <c r="I3228" s="119"/>
      <c r="J3228" s="119"/>
      <c r="K3228" s="119"/>
      <c r="L3228" s="119"/>
      <c r="M3228" s="119"/>
      <c r="N3228" s="119"/>
      <c r="O3228" s="119"/>
      <c r="P3228" s="119"/>
      <c r="Q3228" s="119"/>
      <c r="R3228" s="119"/>
      <c r="S3228" s="119"/>
      <c r="T3228" s="119"/>
      <c r="U3228" s="119"/>
      <c r="V3228" s="119"/>
      <c r="W3228" s="119"/>
      <c r="X3228" s="119"/>
    </row>
    <row r="3229" spans="1:24" x14ac:dyDescent="0.25">
      <c r="A3229" s="201"/>
      <c r="B3229" s="119"/>
      <c r="C3229" s="119"/>
      <c r="D3229" s="201"/>
      <c r="E3229" s="119"/>
      <c r="F3229" s="248"/>
      <c r="G3229" s="119"/>
      <c r="H3229" s="119"/>
      <c r="I3229" s="119"/>
      <c r="J3229" s="119"/>
      <c r="K3229" s="119"/>
      <c r="L3229" s="119"/>
      <c r="M3229" s="119"/>
      <c r="N3229" s="119"/>
      <c r="O3229" s="119"/>
      <c r="P3229" s="119"/>
      <c r="Q3229" s="119"/>
      <c r="R3229" s="119"/>
      <c r="S3229" s="119"/>
      <c r="T3229" s="119"/>
      <c r="U3229" s="119"/>
      <c r="V3229" s="119"/>
      <c r="W3229" s="119"/>
      <c r="X3229" s="119"/>
    </row>
    <row r="3230" spans="1:24" x14ac:dyDescent="0.25">
      <c r="A3230" s="201"/>
      <c r="B3230" s="119"/>
      <c r="C3230" s="119"/>
      <c r="D3230" s="201"/>
      <c r="E3230" s="119"/>
      <c r="F3230" s="248"/>
      <c r="G3230" s="119"/>
      <c r="H3230" s="119"/>
      <c r="I3230" s="119"/>
      <c r="J3230" s="119"/>
      <c r="K3230" s="119"/>
      <c r="L3230" s="119"/>
      <c r="M3230" s="119"/>
      <c r="N3230" s="119"/>
      <c r="O3230" s="119"/>
      <c r="P3230" s="119"/>
      <c r="Q3230" s="119"/>
      <c r="R3230" s="119"/>
      <c r="S3230" s="119"/>
      <c r="T3230" s="119"/>
      <c r="U3230" s="119"/>
      <c r="V3230" s="119"/>
      <c r="W3230" s="119"/>
      <c r="X3230" s="119"/>
    </row>
    <row r="3231" spans="1:24" x14ac:dyDescent="0.25">
      <c r="A3231" s="201"/>
      <c r="B3231" s="119"/>
      <c r="C3231" s="119"/>
      <c r="D3231" s="201"/>
      <c r="E3231" s="119"/>
      <c r="F3231" s="248"/>
      <c r="G3231" s="119"/>
      <c r="H3231" s="119"/>
      <c r="I3231" s="119"/>
      <c r="J3231" s="119"/>
      <c r="K3231" s="119"/>
      <c r="L3231" s="119"/>
      <c r="M3231" s="119"/>
      <c r="N3231" s="119"/>
      <c r="O3231" s="119"/>
      <c r="P3231" s="119"/>
      <c r="Q3231" s="119"/>
      <c r="R3231" s="119"/>
      <c r="S3231" s="119"/>
      <c r="T3231" s="119"/>
      <c r="U3231" s="119"/>
      <c r="V3231" s="119"/>
      <c r="W3231" s="119"/>
      <c r="X3231" s="119"/>
    </row>
    <row r="3232" spans="1:24" x14ac:dyDescent="0.25">
      <c r="A3232" s="201"/>
      <c r="B3232" s="119"/>
      <c r="C3232" s="119"/>
      <c r="D3232" s="201"/>
      <c r="E3232" s="119"/>
      <c r="F3232" s="248"/>
      <c r="G3232" s="119"/>
      <c r="H3232" s="119"/>
      <c r="I3232" s="119"/>
      <c r="J3232" s="119"/>
      <c r="K3232" s="119"/>
      <c r="L3232" s="119"/>
      <c r="M3232" s="119"/>
      <c r="N3232" s="119"/>
      <c r="O3232" s="119"/>
      <c r="P3232" s="119"/>
      <c r="Q3232" s="119"/>
      <c r="R3232" s="119"/>
      <c r="S3232" s="119"/>
      <c r="T3232" s="119"/>
      <c r="U3232" s="119"/>
      <c r="V3232" s="119"/>
      <c r="W3232" s="119"/>
      <c r="X3232" s="119"/>
    </row>
    <row r="3233" spans="1:24" x14ac:dyDescent="0.25">
      <c r="A3233" s="201"/>
      <c r="B3233" s="119"/>
      <c r="C3233" s="119"/>
      <c r="D3233" s="201"/>
      <c r="E3233" s="119"/>
      <c r="F3233" s="248"/>
      <c r="G3233" s="119"/>
      <c r="H3233" s="119"/>
      <c r="I3233" s="119"/>
      <c r="J3233" s="119"/>
      <c r="K3233" s="119"/>
      <c r="L3233" s="119"/>
      <c r="M3233" s="119"/>
      <c r="N3233" s="119"/>
      <c r="O3233" s="119"/>
      <c r="P3233" s="119"/>
      <c r="Q3233" s="119"/>
      <c r="R3233" s="119"/>
      <c r="S3233" s="119"/>
      <c r="T3233" s="119"/>
      <c r="U3233" s="119"/>
      <c r="V3233" s="119"/>
      <c r="W3233" s="119"/>
      <c r="X3233" s="119"/>
    </row>
    <row r="3234" spans="1:24" x14ac:dyDescent="0.25">
      <c r="A3234" s="201"/>
      <c r="B3234" s="119"/>
      <c r="C3234" s="119"/>
      <c r="D3234" s="201"/>
      <c r="E3234" s="119"/>
      <c r="F3234" s="248"/>
      <c r="G3234" s="119"/>
      <c r="H3234" s="119"/>
      <c r="I3234" s="119"/>
      <c r="J3234" s="119"/>
      <c r="K3234" s="119"/>
      <c r="L3234" s="119"/>
      <c r="M3234" s="119"/>
      <c r="N3234" s="119"/>
      <c r="O3234" s="119"/>
      <c r="P3234" s="119"/>
      <c r="Q3234" s="119"/>
      <c r="R3234" s="119"/>
      <c r="S3234" s="119"/>
      <c r="T3234" s="119"/>
      <c r="U3234" s="119"/>
      <c r="V3234" s="119"/>
      <c r="W3234" s="119"/>
      <c r="X3234" s="119"/>
    </row>
    <row r="3235" spans="1:24" x14ac:dyDescent="0.25">
      <c r="A3235" s="201"/>
      <c r="B3235" s="119"/>
      <c r="C3235" s="119"/>
      <c r="D3235" s="201"/>
      <c r="E3235" s="119"/>
      <c r="F3235" s="248"/>
      <c r="G3235" s="119"/>
      <c r="H3235" s="119"/>
      <c r="I3235" s="119"/>
      <c r="J3235" s="119"/>
      <c r="K3235" s="119"/>
      <c r="L3235" s="119"/>
      <c r="M3235" s="119"/>
      <c r="N3235" s="119"/>
      <c r="O3235" s="119"/>
      <c r="P3235" s="119"/>
      <c r="Q3235" s="119"/>
      <c r="R3235" s="119"/>
      <c r="S3235" s="119"/>
      <c r="T3235" s="119"/>
      <c r="U3235" s="119"/>
      <c r="V3235" s="119"/>
      <c r="W3235" s="119"/>
      <c r="X3235" s="119"/>
    </row>
    <row r="3236" spans="1:24" x14ac:dyDescent="0.25">
      <c r="A3236" s="201"/>
      <c r="B3236" s="119"/>
      <c r="C3236" s="119"/>
      <c r="D3236" s="201"/>
      <c r="E3236" s="119"/>
      <c r="F3236" s="248"/>
      <c r="G3236" s="119"/>
      <c r="H3236" s="119"/>
      <c r="I3236" s="119"/>
      <c r="J3236" s="119"/>
      <c r="K3236" s="119"/>
      <c r="L3236" s="119"/>
      <c r="M3236" s="119"/>
      <c r="N3236" s="119"/>
      <c r="O3236" s="119"/>
      <c r="P3236" s="119"/>
      <c r="Q3236" s="119"/>
      <c r="R3236" s="119"/>
      <c r="S3236" s="119"/>
      <c r="T3236" s="119"/>
      <c r="U3236" s="119"/>
      <c r="V3236" s="119"/>
      <c r="W3236" s="119"/>
      <c r="X3236" s="119"/>
    </row>
    <row r="3237" spans="1:24" x14ac:dyDescent="0.25">
      <c r="A3237" s="201"/>
      <c r="B3237" s="119"/>
      <c r="C3237" s="119"/>
      <c r="D3237" s="201"/>
      <c r="E3237" s="119"/>
      <c r="F3237" s="248"/>
      <c r="G3237" s="119"/>
      <c r="H3237" s="119"/>
      <c r="I3237" s="119"/>
      <c r="J3237" s="119"/>
      <c r="K3237" s="119"/>
      <c r="L3237" s="119"/>
      <c r="M3237" s="119"/>
      <c r="N3237" s="119"/>
      <c r="O3237" s="119"/>
      <c r="P3237" s="119"/>
      <c r="Q3237" s="119"/>
      <c r="R3237" s="119"/>
      <c r="S3237" s="119"/>
      <c r="T3237" s="119"/>
      <c r="U3237" s="119"/>
      <c r="V3237" s="119"/>
      <c r="W3237" s="119"/>
      <c r="X3237" s="119"/>
    </row>
    <row r="3238" spans="1:24" x14ac:dyDescent="0.25">
      <c r="A3238" s="201"/>
      <c r="B3238" s="119"/>
      <c r="C3238" s="119"/>
      <c r="D3238" s="201"/>
      <c r="E3238" s="119"/>
      <c r="F3238" s="248"/>
      <c r="G3238" s="119"/>
      <c r="H3238" s="119"/>
      <c r="I3238" s="119"/>
      <c r="J3238" s="119"/>
      <c r="K3238" s="119"/>
      <c r="L3238" s="119"/>
      <c r="M3238" s="119"/>
      <c r="N3238" s="119"/>
      <c r="O3238" s="119"/>
      <c r="P3238" s="119"/>
      <c r="Q3238" s="119"/>
      <c r="R3238" s="119"/>
      <c r="S3238" s="119"/>
      <c r="T3238" s="119"/>
      <c r="U3238" s="119"/>
      <c r="V3238" s="119"/>
      <c r="W3238" s="119"/>
      <c r="X3238" s="119"/>
    </row>
    <row r="3239" spans="1:24" x14ac:dyDescent="0.25">
      <c r="A3239" s="201"/>
      <c r="B3239" s="119"/>
      <c r="C3239" s="119"/>
      <c r="D3239" s="201"/>
      <c r="E3239" s="119"/>
      <c r="F3239" s="248"/>
      <c r="G3239" s="119"/>
      <c r="H3239" s="119"/>
      <c r="I3239" s="119"/>
      <c r="J3239" s="119"/>
      <c r="K3239" s="119"/>
      <c r="L3239" s="119"/>
      <c r="M3239" s="119"/>
      <c r="N3239" s="119"/>
      <c r="O3239" s="119"/>
      <c r="P3239" s="119"/>
      <c r="Q3239" s="119"/>
      <c r="R3239" s="119"/>
      <c r="S3239" s="119"/>
      <c r="T3239" s="119"/>
      <c r="U3239" s="119"/>
      <c r="V3239" s="119"/>
      <c r="W3239" s="119"/>
      <c r="X3239" s="119"/>
    </row>
    <row r="3240" spans="1:24" x14ac:dyDescent="0.25">
      <c r="A3240" s="201"/>
      <c r="B3240" s="119"/>
      <c r="C3240" s="119"/>
      <c r="D3240" s="201"/>
      <c r="E3240" s="119"/>
      <c r="F3240" s="248"/>
      <c r="G3240" s="119"/>
      <c r="H3240" s="119"/>
      <c r="I3240" s="119"/>
      <c r="J3240" s="119"/>
      <c r="K3240" s="119"/>
      <c r="L3240" s="119"/>
      <c r="M3240" s="119"/>
      <c r="N3240" s="119"/>
      <c r="O3240" s="119"/>
      <c r="P3240" s="119"/>
      <c r="Q3240" s="119"/>
      <c r="R3240" s="119"/>
      <c r="S3240" s="119"/>
      <c r="T3240" s="119"/>
      <c r="U3240" s="119"/>
      <c r="V3240" s="119"/>
      <c r="W3240" s="119"/>
      <c r="X3240" s="119"/>
    </row>
    <row r="3241" spans="1:24" x14ac:dyDescent="0.25">
      <c r="A3241" s="201"/>
      <c r="B3241" s="119"/>
      <c r="C3241" s="119"/>
      <c r="D3241" s="201"/>
      <c r="E3241" s="119"/>
      <c r="F3241" s="248"/>
      <c r="G3241" s="119"/>
      <c r="H3241" s="119"/>
      <c r="I3241" s="119"/>
      <c r="J3241" s="119"/>
      <c r="K3241" s="119"/>
      <c r="L3241" s="119"/>
      <c r="M3241" s="119"/>
      <c r="N3241" s="119"/>
      <c r="O3241" s="119"/>
      <c r="P3241" s="119"/>
      <c r="Q3241" s="119"/>
      <c r="R3241" s="119"/>
      <c r="S3241" s="119"/>
      <c r="T3241" s="119"/>
      <c r="U3241" s="119"/>
      <c r="V3241" s="119"/>
      <c r="W3241" s="119"/>
      <c r="X3241" s="119"/>
    </row>
    <row r="3242" spans="1:24" x14ac:dyDescent="0.25">
      <c r="A3242" s="201"/>
      <c r="B3242" s="119"/>
      <c r="C3242" s="119"/>
      <c r="D3242" s="201"/>
      <c r="E3242" s="119"/>
      <c r="F3242" s="248"/>
      <c r="G3242" s="119"/>
      <c r="H3242" s="119"/>
      <c r="I3242" s="119"/>
      <c r="J3242" s="119"/>
      <c r="K3242" s="119"/>
      <c r="L3242" s="119"/>
      <c r="M3242" s="119"/>
      <c r="N3242" s="119"/>
      <c r="O3242" s="119"/>
      <c r="P3242" s="119"/>
      <c r="Q3242" s="119"/>
      <c r="R3242" s="119"/>
      <c r="S3242" s="119"/>
      <c r="T3242" s="119"/>
      <c r="U3242" s="119"/>
      <c r="V3242" s="119"/>
      <c r="W3242" s="119"/>
      <c r="X3242" s="119"/>
    </row>
    <row r="3243" spans="1:24" x14ac:dyDescent="0.25">
      <c r="A3243" s="201"/>
      <c r="B3243" s="119"/>
      <c r="C3243" s="119"/>
      <c r="D3243" s="201"/>
      <c r="E3243" s="119"/>
      <c r="F3243" s="248"/>
      <c r="G3243" s="119"/>
      <c r="H3243" s="119"/>
      <c r="I3243" s="119"/>
      <c r="J3243" s="119"/>
      <c r="K3243" s="119"/>
      <c r="L3243" s="119"/>
      <c r="M3243" s="119"/>
      <c r="N3243" s="119"/>
      <c r="O3243" s="119"/>
      <c r="P3243" s="119"/>
      <c r="Q3243" s="119"/>
      <c r="R3243" s="119"/>
      <c r="S3243" s="119"/>
      <c r="T3243" s="119"/>
      <c r="U3243" s="119"/>
      <c r="V3243" s="119"/>
      <c r="W3243" s="119"/>
      <c r="X3243" s="119"/>
    </row>
    <row r="3244" spans="1:24" x14ac:dyDescent="0.25">
      <c r="A3244" s="201"/>
      <c r="B3244" s="119"/>
      <c r="C3244" s="119"/>
      <c r="D3244" s="201"/>
      <c r="E3244" s="119"/>
      <c r="F3244" s="248"/>
      <c r="G3244" s="119"/>
      <c r="H3244" s="119"/>
      <c r="I3244" s="119"/>
      <c r="J3244" s="119"/>
      <c r="K3244" s="119"/>
      <c r="L3244" s="119"/>
      <c r="M3244" s="119"/>
      <c r="N3244" s="119"/>
      <c r="O3244" s="119"/>
      <c r="P3244" s="119"/>
      <c r="Q3244" s="119"/>
      <c r="R3244" s="119"/>
      <c r="S3244" s="119"/>
      <c r="T3244" s="119"/>
      <c r="U3244" s="119"/>
      <c r="V3244" s="119"/>
      <c r="W3244" s="119"/>
      <c r="X3244" s="119"/>
    </row>
    <row r="3245" spans="1:24" x14ac:dyDescent="0.25">
      <c r="A3245" s="201"/>
      <c r="B3245" s="119"/>
      <c r="C3245" s="119"/>
      <c r="D3245" s="201"/>
      <c r="E3245" s="119"/>
      <c r="F3245" s="248"/>
      <c r="G3245" s="119"/>
      <c r="H3245" s="119"/>
      <c r="I3245" s="119"/>
      <c r="J3245" s="119"/>
      <c r="K3245" s="119"/>
      <c r="L3245" s="119"/>
      <c r="M3245" s="119"/>
      <c r="N3245" s="119"/>
      <c r="O3245" s="119"/>
      <c r="P3245" s="119"/>
      <c r="Q3245" s="119"/>
      <c r="R3245" s="119"/>
      <c r="S3245" s="119"/>
      <c r="T3245" s="119"/>
      <c r="U3245" s="119"/>
      <c r="V3245" s="119"/>
      <c r="W3245" s="119"/>
      <c r="X3245" s="119"/>
    </row>
    <row r="3246" spans="1:24" x14ac:dyDescent="0.25">
      <c r="A3246" s="201"/>
      <c r="B3246" s="119"/>
      <c r="C3246" s="119"/>
      <c r="D3246" s="201"/>
      <c r="E3246" s="119"/>
      <c r="F3246" s="248"/>
      <c r="G3246" s="119"/>
      <c r="H3246" s="119"/>
      <c r="I3246" s="119"/>
      <c r="J3246" s="119"/>
      <c r="K3246" s="119"/>
      <c r="L3246" s="119"/>
      <c r="M3246" s="119"/>
      <c r="N3246" s="119"/>
      <c r="O3246" s="119"/>
      <c r="P3246" s="119"/>
      <c r="Q3246" s="119"/>
      <c r="R3246" s="119"/>
      <c r="S3246" s="119"/>
      <c r="T3246" s="119"/>
      <c r="U3246" s="119"/>
      <c r="V3246" s="119"/>
      <c r="W3246" s="119"/>
      <c r="X3246" s="119"/>
    </row>
    <row r="3247" spans="1:24" x14ac:dyDescent="0.25">
      <c r="A3247" s="201"/>
      <c r="B3247" s="119"/>
      <c r="C3247" s="119"/>
      <c r="D3247" s="201"/>
      <c r="E3247" s="119"/>
      <c r="F3247" s="248"/>
      <c r="G3247" s="119"/>
      <c r="H3247" s="119"/>
      <c r="I3247" s="119"/>
      <c r="J3247" s="119"/>
      <c r="K3247" s="119"/>
      <c r="L3247" s="119"/>
      <c r="M3247" s="119"/>
      <c r="N3247" s="119"/>
      <c r="O3247" s="119"/>
      <c r="P3247" s="119"/>
      <c r="Q3247" s="119"/>
      <c r="R3247" s="119"/>
      <c r="S3247" s="119"/>
      <c r="T3247" s="119"/>
      <c r="U3247" s="119"/>
      <c r="V3247" s="119"/>
      <c r="W3247" s="119"/>
      <c r="X3247" s="119"/>
    </row>
    <row r="3248" spans="1:24" x14ac:dyDescent="0.25">
      <c r="A3248" s="201"/>
      <c r="B3248" s="119"/>
      <c r="C3248" s="119"/>
      <c r="D3248" s="201"/>
      <c r="E3248" s="119"/>
      <c r="F3248" s="248"/>
      <c r="G3248" s="119"/>
      <c r="H3248" s="119"/>
      <c r="I3248" s="119"/>
      <c r="J3248" s="119"/>
      <c r="K3248" s="119"/>
      <c r="L3248" s="119"/>
      <c r="M3248" s="119"/>
      <c r="N3248" s="119"/>
      <c r="O3248" s="119"/>
      <c r="P3248" s="119"/>
      <c r="Q3248" s="119"/>
      <c r="R3248" s="119"/>
      <c r="S3248" s="119"/>
      <c r="T3248" s="119"/>
      <c r="U3248" s="119"/>
      <c r="V3248" s="119"/>
      <c r="W3248" s="119"/>
      <c r="X3248" s="119"/>
    </row>
    <row r="3249" spans="1:24" x14ac:dyDescent="0.25">
      <c r="A3249" s="201"/>
      <c r="B3249" s="119"/>
      <c r="C3249" s="119"/>
      <c r="D3249" s="201"/>
      <c r="E3249" s="119"/>
      <c r="F3249" s="248"/>
      <c r="G3249" s="119"/>
      <c r="H3249" s="119"/>
      <c r="I3249" s="119"/>
      <c r="J3249" s="119"/>
      <c r="K3249" s="119"/>
      <c r="L3249" s="119"/>
      <c r="M3249" s="119"/>
      <c r="N3249" s="119"/>
      <c r="O3249" s="119"/>
      <c r="P3249" s="119"/>
      <c r="Q3249" s="119"/>
      <c r="R3249" s="119"/>
      <c r="S3249" s="119"/>
      <c r="T3249" s="119"/>
      <c r="U3249" s="119"/>
      <c r="V3249" s="119"/>
      <c r="W3249" s="119"/>
      <c r="X3249" s="119"/>
    </row>
    <row r="3250" spans="1:24" x14ac:dyDescent="0.25">
      <c r="A3250" s="201"/>
      <c r="B3250" s="119"/>
      <c r="C3250" s="119"/>
      <c r="D3250" s="201"/>
      <c r="E3250" s="119"/>
      <c r="F3250" s="248"/>
      <c r="G3250" s="119"/>
      <c r="H3250" s="119"/>
      <c r="I3250" s="119"/>
      <c r="J3250" s="119"/>
      <c r="K3250" s="119"/>
      <c r="L3250" s="119"/>
      <c r="M3250" s="119"/>
      <c r="N3250" s="119"/>
      <c r="O3250" s="119"/>
      <c r="P3250" s="119"/>
      <c r="Q3250" s="119"/>
      <c r="R3250" s="119"/>
      <c r="S3250" s="119"/>
      <c r="T3250" s="119"/>
      <c r="U3250" s="119"/>
      <c r="V3250" s="119"/>
      <c r="W3250" s="119"/>
      <c r="X3250" s="119"/>
    </row>
    <row r="3251" spans="1:24" x14ac:dyDescent="0.25">
      <c r="A3251" s="201"/>
      <c r="B3251" s="119"/>
      <c r="C3251" s="119"/>
      <c r="D3251" s="201"/>
      <c r="E3251" s="119"/>
      <c r="F3251" s="248"/>
      <c r="G3251" s="119"/>
      <c r="H3251" s="119"/>
      <c r="I3251" s="119"/>
      <c r="J3251" s="119"/>
      <c r="K3251" s="119"/>
      <c r="L3251" s="119"/>
      <c r="M3251" s="119"/>
      <c r="N3251" s="119"/>
      <c r="O3251" s="119"/>
      <c r="P3251" s="119"/>
      <c r="Q3251" s="119"/>
      <c r="R3251" s="119"/>
      <c r="S3251" s="119"/>
      <c r="T3251" s="119"/>
      <c r="U3251" s="119"/>
      <c r="V3251" s="119"/>
      <c r="W3251" s="119"/>
      <c r="X3251" s="119"/>
    </row>
    <row r="3252" spans="1:24" x14ac:dyDescent="0.25">
      <c r="A3252" s="201"/>
      <c r="B3252" s="119"/>
      <c r="C3252" s="119"/>
      <c r="D3252" s="201"/>
      <c r="E3252" s="119"/>
      <c r="F3252" s="248"/>
      <c r="G3252" s="119"/>
      <c r="H3252" s="119"/>
      <c r="I3252" s="119"/>
      <c r="J3252" s="119"/>
      <c r="K3252" s="119"/>
      <c r="L3252" s="119"/>
      <c r="M3252" s="119"/>
      <c r="N3252" s="119"/>
      <c r="O3252" s="119"/>
      <c r="P3252" s="119"/>
      <c r="Q3252" s="119"/>
      <c r="R3252" s="119"/>
      <c r="S3252" s="119"/>
      <c r="T3252" s="119"/>
      <c r="U3252" s="119"/>
      <c r="V3252" s="119"/>
      <c r="W3252" s="119"/>
      <c r="X3252" s="119"/>
    </row>
    <row r="3253" spans="1:24" x14ac:dyDescent="0.25">
      <c r="A3253" s="201"/>
      <c r="B3253" s="119"/>
      <c r="C3253" s="119"/>
      <c r="D3253" s="201"/>
      <c r="E3253" s="119"/>
      <c r="F3253" s="248"/>
      <c r="G3253" s="119"/>
      <c r="H3253" s="119"/>
      <c r="I3253" s="119"/>
      <c r="J3253" s="119"/>
      <c r="K3253" s="119"/>
      <c r="L3253" s="119"/>
      <c r="M3253" s="119"/>
      <c r="N3253" s="119"/>
      <c r="O3253" s="119"/>
      <c r="P3253" s="119"/>
      <c r="Q3253" s="119"/>
      <c r="R3253" s="119"/>
      <c r="S3253" s="119"/>
      <c r="T3253" s="119"/>
      <c r="U3253" s="119"/>
      <c r="V3253" s="119"/>
      <c r="W3253" s="119"/>
      <c r="X3253" s="119"/>
    </row>
    <row r="3254" spans="1:24" x14ac:dyDescent="0.25">
      <c r="A3254" s="201"/>
      <c r="B3254" s="119"/>
      <c r="C3254" s="119"/>
      <c r="D3254" s="201"/>
      <c r="E3254" s="119"/>
      <c r="F3254" s="248"/>
      <c r="G3254" s="119"/>
      <c r="H3254" s="119"/>
      <c r="I3254" s="119"/>
      <c r="J3254" s="119"/>
      <c r="K3254" s="119"/>
      <c r="L3254" s="119"/>
      <c r="M3254" s="119"/>
      <c r="N3254" s="119"/>
      <c r="O3254" s="119"/>
      <c r="P3254" s="119"/>
      <c r="Q3254" s="119"/>
      <c r="R3254" s="119"/>
      <c r="S3254" s="119"/>
      <c r="T3254" s="119"/>
      <c r="U3254" s="119"/>
      <c r="V3254" s="119"/>
      <c r="W3254" s="119"/>
      <c r="X3254" s="119"/>
    </row>
    <row r="3255" spans="1:24" x14ac:dyDescent="0.25">
      <c r="A3255" s="201"/>
      <c r="B3255" s="119"/>
      <c r="C3255" s="119"/>
      <c r="D3255" s="201"/>
      <c r="E3255" s="119"/>
      <c r="F3255" s="248"/>
      <c r="G3255" s="119"/>
      <c r="H3255" s="119"/>
      <c r="I3255" s="119"/>
      <c r="J3255" s="119"/>
      <c r="K3255" s="119"/>
      <c r="L3255" s="119"/>
      <c r="M3255" s="119"/>
      <c r="N3255" s="119"/>
      <c r="O3255" s="119"/>
      <c r="P3255" s="119"/>
      <c r="Q3255" s="119"/>
      <c r="R3255" s="119"/>
      <c r="S3255" s="119"/>
      <c r="T3255" s="119"/>
      <c r="U3255" s="119"/>
      <c r="V3255" s="119"/>
      <c r="W3255" s="119"/>
      <c r="X3255" s="119"/>
    </row>
    <row r="3256" spans="1:24" x14ac:dyDescent="0.25">
      <c r="A3256" s="201"/>
      <c r="B3256" s="119"/>
      <c r="C3256" s="119"/>
      <c r="D3256" s="201"/>
      <c r="E3256" s="119"/>
      <c r="F3256" s="248"/>
      <c r="G3256" s="119"/>
      <c r="H3256" s="119"/>
      <c r="I3256" s="119"/>
      <c r="J3256" s="119"/>
      <c r="K3256" s="119"/>
      <c r="L3256" s="119"/>
      <c r="M3256" s="119"/>
      <c r="N3256" s="119"/>
      <c r="O3256" s="119"/>
      <c r="P3256" s="119"/>
      <c r="Q3256" s="119"/>
      <c r="R3256" s="119"/>
      <c r="S3256" s="119"/>
      <c r="T3256" s="119"/>
      <c r="U3256" s="119"/>
      <c r="V3256" s="119"/>
      <c r="W3256" s="119"/>
      <c r="X3256" s="119"/>
    </row>
    <row r="3257" spans="1:24" x14ac:dyDescent="0.25">
      <c r="A3257" s="201"/>
      <c r="B3257" s="119"/>
      <c r="C3257" s="119"/>
      <c r="D3257" s="201"/>
      <c r="E3257" s="119"/>
      <c r="F3257" s="248"/>
      <c r="G3257" s="119"/>
      <c r="H3257" s="119"/>
      <c r="I3257" s="119"/>
      <c r="J3257" s="119"/>
      <c r="K3257" s="119"/>
      <c r="L3257" s="119"/>
      <c r="M3257" s="119"/>
      <c r="N3257" s="119"/>
      <c r="O3257" s="119"/>
      <c r="P3257" s="119"/>
      <c r="Q3257" s="119"/>
      <c r="R3257" s="119"/>
      <c r="S3257" s="119"/>
      <c r="T3257" s="119"/>
      <c r="U3257" s="119"/>
      <c r="V3257" s="119"/>
      <c r="W3257" s="119"/>
      <c r="X3257" s="119"/>
    </row>
    <row r="3258" spans="1:24" x14ac:dyDescent="0.25">
      <c r="A3258" s="201"/>
      <c r="B3258" s="119"/>
      <c r="C3258" s="119"/>
      <c r="D3258" s="201"/>
      <c r="E3258" s="119"/>
      <c r="F3258" s="248"/>
      <c r="G3258" s="119"/>
      <c r="H3258" s="119"/>
      <c r="I3258" s="119"/>
      <c r="J3258" s="119"/>
      <c r="K3258" s="119"/>
      <c r="L3258" s="119"/>
      <c r="M3258" s="119"/>
      <c r="N3258" s="119"/>
      <c r="O3258" s="119"/>
      <c r="P3258" s="119"/>
      <c r="Q3258" s="119"/>
      <c r="R3258" s="119"/>
      <c r="S3258" s="119"/>
      <c r="T3258" s="119"/>
      <c r="U3258" s="119"/>
      <c r="V3258" s="119"/>
      <c r="W3258" s="119"/>
      <c r="X3258" s="119"/>
    </row>
    <row r="3259" spans="1:24" x14ac:dyDescent="0.25">
      <c r="A3259" s="201"/>
      <c r="B3259" s="119"/>
      <c r="C3259" s="119"/>
      <c r="D3259" s="201"/>
      <c r="E3259" s="119"/>
      <c r="F3259" s="248"/>
      <c r="G3259" s="119"/>
      <c r="H3259" s="119"/>
      <c r="I3259" s="119"/>
      <c r="J3259" s="119"/>
      <c r="K3259" s="119"/>
      <c r="L3259" s="119"/>
      <c r="M3259" s="119"/>
      <c r="N3259" s="119"/>
      <c r="O3259" s="119"/>
      <c r="P3259" s="119"/>
      <c r="Q3259" s="119"/>
      <c r="R3259" s="119"/>
      <c r="S3259" s="119"/>
      <c r="T3259" s="119"/>
      <c r="U3259" s="119"/>
      <c r="V3259" s="119"/>
      <c r="W3259" s="119"/>
      <c r="X3259" s="119"/>
    </row>
    <row r="3260" spans="1:24" x14ac:dyDescent="0.25">
      <c r="A3260" s="201"/>
      <c r="B3260" s="119"/>
      <c r="C3260" s="119"/>
      <c r="D3260" s="201"/>
      <c r="E3260" s="119"/>
      <c r="F3260" s="248"/>
      <c r="G3260" s="119"/>
      <c r="H3260" s="119"/>
      <c r="I3260" s="119"/>
      <c r="J3260" s="119"/>
      <c r="K3260" s="119"/>
      <c r="L3260" s="119"/>
      <c r="M3260" s="119"/>
      <c r="N3260" s="119"/>
      <c r="O3260" s="119"/>
      <c r="P3260" s="119"/>
      <c r="Q3260" s="119"/>
      <c r="R3260" s="119"/>
      <c r="S3260" s="119"/>
      <c r="T3260" s="119"/>
      <c r="U3260" s="119"/>
      <c r="V3260" s="119"/>
      <c r="W3260" s="119"/>
      <c r="X3260" s="119"/>
    </row>
    <row r="3261" spans="1:24" x14ac:dyDescent="0.25">
      <c r="A3261" s="201"/>
      <c r="B3261" s="119"/>
      <c r="C3261" s="119"/>
      <c r="D3261" s="201"/>
      <c r="E3261" s="119"/>
      <c r="F3261" s="248"/>
      <c r="G3261" s="119"/>
      <c r="H3261" s="119"/>
      <c r="I3261" s="119"/>
      <c r="J3261" s="119"/>
      <c r="K3261" s="119"/>
      <c r="L3261" s="119"/>
      <c r="M3261" s="119"/>
      <c r="N3261" s="119"/>
      <c r="O3261" s="119"/>
      <c r="P3261" s="119"/>
      <c r="Q3261" s="119"/>
      <c r="R3261" s="119"/>
      <c r="S3261" s="119"/>
      <c r="T3261" s="119"/>
      <c r="U3261" s="119"/>
      <c r="V3261" s="119"/>
      <c r="W3261" s="119"/>
      <c r="X3261" s="119"/>
    </row>
    <row r="3262" spans="1:24" x14ac:dyDescent="0.25">
      <c r="A3262" s="201"/>
      <c r="B3262" s="119"/>
      <c r="C3262" s="119"/>
      <c r="D3262" s="201"/>
      <c r="E3262" s="119"/>
      <c r="F3262" s="248"/>
      <c r="G3262" s="119"/>
      <c r="H3262" s="119"/>
      <c r="I3262" s="119"/>
      <c r="J3262" s="119"/>
      <c r="K3262" s="119"/>
      <c r="L3262" s="119"/>
      <c r="M3262" s="119"/>
      <c r="N3262" s="119"/>
      <c r="O3262" s="119"/>
      <c r="P3262" s="119"/>
      <c r="Q3262" s="119"/>
      <c r="R3262" s="119"/>
      <c r="S3262" s="119"/>
      <c r="T3262" s="119"/>
      <c r="U3262" s="119"/>
      <c r="V3262" s="119"/>
      <c r="W3262" s="119"/>
      <c r="X3262" s="119"/>
    </row>
    <row r="3263" spans="1:24" x14ac:dyDescent="0.25">
      <c r="A3263" s="201"/>
      <c r="B3263" s="119"/>
      <c r="C3263" s="119"/>
      <c r="D3263" s="201"/>
      <c r="E3263" s="119"/>
      <c r="F3263" s="248"/>
      <c r="G3263" s="119"/>
      <c r="H3263" s="119"/>
      <c r="I3263" s="119"/>
      <c r="J3263" s="119"/>
      <c r="K3263" s="119"/>
      <c r="L3263" s="119"/>
      <c r="M3263" s="119"/>
      <c r="N3263" s="119"/>
      <c r="O3263" s="119"/>
      <c r="P3263" s="119"/>
      <c r="Q3263" s="119"/>
      <c r="R3263" s="119"/>
      <c r="S3263" s="119"/>
      <c r="T3263" s="119"/>
      <c r="U3263" s="119"/>
      <c r="V3263" s="119"/>
      <c r="W3263" s="119"/>
      <c r="X3263" s="119"/>
    </row>
    <row r="3264" spans="1:24" x14ac:dyDescent="0.25">
      <c r="A3264" s="201"/>
      <c r="B3264" s="119"/>
      <c r="C3264" s="119"/>
      <c r="D3264" s="201"/>
      <c r="E3264" s="119"/>
      <c r="F3264" s="248"/>
      <c r="G3264" s="119"/>
      <c r="H3264" s="119"/>
      <c r="I3264" s="119"/>
      <c r="J3264" s="119"/>
      <c r="K3264" s="119"/>
      <c r="L3264" s="119"/>
      <c r="M3264" s="119"/>
      <c r="N3264" s="119"/>
      <c r="O3264" s="119"/>
      <c r="P3264" s="119"/>
      <c r="Q3264" s="119"/>
      <c r="R3264" s="119"/>
      <c r="S3264" s="119"/>
      <c r="T3264" s="119"/>
      <c r="U3264" s="119"/>
      <c r="V3264" s="119"/>
      <c r="W3264" s="119"/>
      <c r="X3264" s="119"/>
    </row>
    <row r="3265" spans="1:24" x14ac:dyDescent="0.25">
      <c r="A3265" s="201"/>
      <c r="B3265" s="119"/>
      <c r="C3265" s="119"/>
      <c r="D3265" s="201"/>
      <c r="E3265" s="119"/>
      <c r="F3265" s="248"/>
      <c r="G3265" s="119"/>
      <c r="H3265" s="119"/>
      <c r="I3265" s="119"/>
      <c r="J3265" s="119"/>
      <c r="K3265" s="119"/>
      <c r="L3265" s="119"/>
      <c r="M3265" s="119"/>
      <c r="N3265" s="119"/>
      <c r="O3265" s="119"/>
      <c r="P3265" s="119"/>
      <c r="Q3265" s="119"/>
      <c r="R3265" s="119"/>
      <c r="S3265" s="119"/>
      <c r="T3265" s="119"/>
      <c r="U3265" s="119"/>
      <c r="V3265" s="119"/>
      <c r="W3265" s="119"/>
      <c r="X3265" s="119"/>
    </row>
    <row r="3266" spans="1:24" x14ac:dyDescent="0.25">
      <c r="A3266" s="201"/>
      <c r="B3266" s="119"/>
      <c r="C3266" s="119"/>
      <c r="D3266" s="201"/>
      <c r="E3266" s="119"/>
      <c r="F3266" s="248"/>
      <c r="G3266" s="119"/>
      <c r="H3266" s="119"/>
      <c r="I3266" s="119"/>
      <c r="J3266" s="119"/>
      <c r="K3266" s="119"/>
      <c r="L3266" s="119"/>
      <c r="M3266" s="119"/>
      <c r="N3266" s="119"/>
      <c r="O3266" s="119"/>
      <c r="P3266" s="119"/>
      <c r="Q3266" s="119"/>
      <c r="R3266" s="119"/>
      <c r="S3266" s="119"/>
      <c r="T3266" s="119"/>
      <c r="U3266" s="119"/>
      <c r="V3266" s="119"/>
      <c r="W3266" s="119"/>
      <c r="X3266" s="119"/>
    </row>
    <row r="3267" spans="1:24" x14ac:dyDescent="0.25">
      <c r="A3267" s="201"/>
      <c r="B3267" s="119"/>
      <c r="C3267" s="119"/>
      <c r="D3267" s="201"/>
      <c r="E3267" s="119"/>
      <c r="F3267" s="248"/>
      <c r="G3267" s="119"/>
      <c r="H3267" s="119"/>
      <c r="I3267" s="119"/>
      <c r="J3267" s="119"/>
      <c r="K3267" s="119"/>
      <c r="L3267" s="119"/>
      <c r="M3267" s="119"/>
      <c r="N3267" s="119"/>
      <c r="O3267" s="119"/>
      <c r="P3267" s="119"/>
      <c r="Q3267" s="119"/>
      <c r="R3267" s="119"/>
      <c r="S3267" s="119"/>
      <c r="T3267" s="119"/>
      <c r="U3267" s="119"/>
      <c r="V3267" s="119"/>
      <c r="W3267" s="119"/>
      <c r="X3267" s="119"/>
    </row>
    <row r="3268" spans="1:24" x14ac:dyDescent="0.25">
      <c r="A3268" s="201"/>
      <c r="B3268" s="119"/>
      <c r="C3268" s="119"/>
      <c r="D3268" s="201"/>
      <c r="E3268" s="119"/>
      <c r="F3268" s="248"/>
      <c r="G3268" s="119"/>
      <c r="H3268" s="119"/>
      <c r="I3268" s="119"/>
      <c r="J3268" s="119"/>
      <c r="K3268" s="119"/>
      <c r="L3268" s="119"/>
      <c r="M3268" s="119"/>
      <c r="N3268" s="119"/>
      <c r="O3268" s="119"/>
      <c r="P3268" s="119"/>
      <c r="Q3268" s="119"/>
      <c r="R3268" s="119"/>
      <c r="S3268" s="119"/>
      <c r="T3268" s="119"/>
      <c r="U3268" s="119"/>
      <c r="V3268" s="119"/>
      <c r="W3268" s="119"/>
      <c r="X3268" s="119"/>
    </row>
    <row r="3269" spans="1:24" x14ac:dyDescent="0.25">
      <c r="A3269" s="201"/>
      <c r="B3269" s="119"/>
      <c r="C3269" s="119"/>
      <c r="D3269" s="201"/>
      <c r="E3269" s="119"/>
      <c r="F3269" s="248"/>
      <c r="G3269" s="119"/>
      <c r="H3269" s="119"/>
      <c r="I3269" s="119"/>
      <c r="J3269" s="119"/>
      <c r="K3269" s="119"/>
      <c r="L3269" s="119"/>
      <c r="M3269" s="119"/>
      <c r="N3269" s="119"/>
      <c r="O3269" s="119"/>
      <c r="P3269" s="119"/>
      <c r="Q3269" s="119"/>
      <c r="R3269" s="119"/>
      <c r="S3269" s="119"/>
      <c r="T3269" s="119"/>
      <c r="U3269" s="119"/>
      <c r="V3269" s="119"/>
      <c r="W3269" s="119"/>
      <c r="X3269" s="119"/>
    </row>
    <row r="3270" spans="1:24" x14ac:dyDescent="0.25">
      <c r="A3270" s="201"/>
      <c r="B3270" s="119"/>
      <c r="C3270" s="119"/>
      <c r="D3270" s="201"/>
      <c r="E3270" s="119"/>
      <c r="F3270" s="248"/>
      <c r="G3270" s="119"/>
      <c r="H3270" s="119"/>
      <c r="I3270" s="119"/>
      <c r="J3270" s="119"/>
      <c r="K3270" s="119"/>
      <c r="L3270" s="119"/>
      <c r="M3270" s="119"/>
      <c r="N3270" s="119"/>
      <c r="O3270" s="119"/>
      <c r="P3270" s="119"/>
      <c r="Q3270" s="119"/>
      <c r="R3270" s="119"/>
      <c r="S3270" s="119"/>
      <c r="T3270" s="119"/>
      <c r="U3270" s="119"/>
      <c r="V3270" s="119"/>
      <c r="W3270" s="119"/>
      <c r="X3270" s="119"/>
    </row>
    <row r="3271" spans="1:24" x14ac:dyDescent="0.25">
      <c r="A3271" s="201"/>
      <c r="B3271" s="119"/>
      <c r="C3271" s="119"/>
      <c r="D3271" s="201"/>
      <c r="E3271" s="119"/>
      <c r="F3271" s="248"/>
      <c r="G3271" s="119"/>
      <c r="H3271" s="119"/>
      <c r="I3271" s="119"/>
      <c r="J3271" s="119"/>
      <c r="K3271" s="119"/>
      <c r="L3271" s="119"/>
      <c r="M3271" s="119"/>
      <c r="N3271" s="119"/>
      <c r="O3271" s="119"/>
      <c r="P3271" s="119"/>
      <c r="Q3271" s="119"/>
      <c r="R3271" s="119"/>
      <c r="S3271" s="119"/>
      <c r="T3271" s="119"/>
      <c r="U3271" s="119"/>
      <c r="V3271" s="119"/>
      <c r="W3271" s="119"/>
      <c r="X3271" s="119"/>
    </row>
    <row r="3272" spans="1:24" x14ac:dyDescent="0.25">
      <c r="A3272" s="201"/>
      <c r="B3272" s="119"/>
      <c r="C3272" s="119"/>
      <c r="D3272" s="201"/>
      <c r="E3272" s="119"/>
      <c r="F3272" s="248"/>
      <c r="G3272" s="119"/>
      <c r="H3272" s="119"/>
      <c r="I3272" s="119"/>
      <c r="J3272" s="119"/>
      <c r="K3272" s="119"/>
      <c r="L3272" s="119"/>
      <c r="M3272" s="119"/>
      <c r="N3272" s="119"/>
      <c r="O3272" s="119"/>
      <c r="P3272" s="119"/>
      <c r="Q3272" s="119"/>
      <c r="R3272" s="119"/>
      <c r="S3272" s="119"/>
      <c r="T3272" s="119"/>
      <c r="U3272" s="119"/>
      <c r="V3272" s="119"/>
      <c r="W3272" s="119"/>
      <c r="X3272" s="119"/>
    </row>
    <row r="3273" spans="1:24" x14ac:dyDescent="0.25">
      <c r="A3273" s="201"/>
      <c r="B3273" s="119"/>
      <c r="C3273" s="119"/>
      <c r="D3273" s="201"/>
      <c r="E3273" s="119"/>
      <c r="F3273" s="248"/>
      <c r="G3273" s="119"/>
      <c r="H3273" s="119"/>
      <c r="I3273" s="119"/>
      <c r="J3273" s="119"/>
      <c r="K3273" s="119"/>
      <c r="L3273" s="119"/>
      <c r="M3273" s="119"/>
      <c r="N3273" s="119"/>
      <c r="O3273" s="119"/>
      <c r="P3273" s="119"/>
      <c r="Q3273" s="119"/>
      <c r="R3273" s="119"/>
      <c r="S3273" s="119"/>
      <c r="T3273" s="119"/>
      <c r="U3273" s="119"/>
      <c r="V3273" s="119"/>
      <c r="W3273" s="119"/>
      <c r="X3273" s="119"/>
    </row>
    <row r="3274" spans="1:24" x14ac:dyDescent="0.25">
      <c r="A3274" s="201"/>
      <c r="B3274" s="119"/>
      <c r="C3274" s="119"/>
      <c r="D3274" s="201"/>
      <c r="E3274" s="119"/>
      <c r="F3274" s="248"/>
      <c r="G3274" s="119"/>
      <c r="H3274" s="119"/>
      <c r="I3274" s="119"/>
      <c r="J3274" s="119"/>
      <c r="K3274" s="119"/>
      <c r="L3274" s="119"/>
      <c r="M3274" s="119"/>
      <c r="N3274" s="119"/>
      <c r="O3274" s="119"/>
      <c r="P3274" s="119"/>
      <c r="Q3274" s="119"/>
      <c r="R3274" s="119"/>
      <c r="S3274" s="119"/>
      <c r="T3274" s="119"/>
      <c r="U3274" s="119"/>
      <c r="V3274" s="119"/>
      <c r="W3274" s="119"/>
      <c r="X3274" s="119"/>
    </row>
    <row r="3275" spans="1:24" x14ac:dyDescent="0.25">
      <c r="A3275" s="201"/>
      <c r="B3275" s="119"/>
      <c r="C3275" s="119"/>
      <c r="D3275" s="201"/>
      <c r="E3275" s="119"/>
      <c r="F3275" s="248"/>
      <c r="G3275" s="119"/>
      <c r="H3275" s="119"/>
      <c r="I3275" s="119"/>
      <c r="J3275" s="119"/>
      <c r="K3275" s="119"/>
      <c r="L3275" s="119"/>
      <c r="M3275" s="119"/>
      <c r="N3275" s="119"/>
      <c r="O3275" s="119"/>
      <c r="P3275" s="119"/>
      <c r="Q3275" s="119"/>
      <c r="R3275" s="119"/>
      <c r="S3275" s="119"/>
      <c r="T3275" s="119"/>
      <c r="U3275" s="119"/>
      <c r="V3275" s="119"/>
      <c r="W3275" s="119"/>
      <c r="X3275" s="119"/>
    </row>
    <row r="3276" spans="1:24" x14ac:dyDescent="0.25">
      <c r="A3276" s="201"/>
      <c r="B3276" s="119"/>
      <c r="C3276" s="119"/>
      <c r="D3276" s="201"/>
      <c r="E3276" s="119"/>
      <c r="F3276" s="248"/>
      <c r="G3276" s="119"/>
      <c r="H3276" s="119"/>
      <c r="I3276" s="119"/>
      <c r="J3276" s="119"/>
      <c r="K3276" s="119"/>
      <c r="L3276" s="119"/>
      <c r="M3276" s="119"/>
      <c r="N3276" s="119"/>
      <c r="O3276" s="119"/>
      <c r="P3276" s="119"/>
      <c r="Q3276" s="119"/>
      <c r="R3276" s="119"/>
      <c r="S3276" s="119"/>
      <c r="T3276" s="119"/>
      <c r="U3276" s="119"/>
      <c r="V3276" s="119"/>
      <c r="W3276" s="119"/>
      <c r="X3276" s="119"/>
    </row>
    <row r="3277" spans="1:24" x14ac:dyDescent="0.25">
      <c r="A3277" s="201"/>
      <c r="B3277" s="119"/>
      <c r="C3277" s="119"/>
      <c r="D3277" s="201"/>
      <c r="E3277" s="119"/>
      <c r="F3277" s="248"/>
      <c r="G3277" s="119"/>
      <c r="H3277" s="119"/>
      <c r="I3277" s="119"/>
      <c r="J3277" s="119"/>
      <c r="K3277" s="119"/>
      <c r="L3277" s="119"/>
      <c r="M3277" s="119"/>
      <c r="N3277" s="119"/>
      <c r="O3277" s="119"/>
      <c r="P3277" s="119"/>
      <c r="Q3277" s="119"/>
      <c r="R3277" s="119"/>
      <c r="S3277" s="119"/>
      <c r="T3277" s="119"/>
      <c r="U3277" s="119"/>
      <c r="V3277" s="119"/>
      <c r="W3277" s="119"/>
      <c r="X3277" s="119"/>
    </row>
    <row r="3278" spans="1:24" x14ac:dyDescent="0.25">
      <c r="A3278" s="201"/>
      <c r="B3278" s="119"/>
      <c r="C3278" s="119"/>
      <c r="D3278" s="201"/>
      <c r="E3278" s="119"/>
      <c r="F3278" s="248"/>
      <c r="G3278" s="119"/>
      <c r="H3278" s="119"/>
      <c r="I3278" s="119"/>
      <c r="J3278" s="119"/>
      <c r="K3278" s="119"/>
      <c r="L3278" s="119"/>
      <c r="M3278" s="119"/>
      <c r="N3278" s="119"/>
      <c r="O3278" s="119"/>
      <c r="P3278" s="119"/>
      <c r="Q3278" s="119"/>
      <c r="R3278" s="119"/>
      <c r="S3278" s="119"/>
      <c r="T3278" s="119"/>
      <c r="U3278" s="119"/>
      <c r="V3278" s="119"/>
      <c r="W3278" s="119"/>
      <c r="X3278" s="119"/>
    </row>
    <row r="3279" spans="1:24" x14ac:dyDescent="0.25">
      <c r="A3279" s="201"/>
      <c r="B3279" s="119"/>
      <c r="C3279" s="119"/>
      <c r="D3279" s="201"/>
      <c r="E3279" s="119"/>
      <c r="F3279" s="248"/>
      <c r="G3279" s="119"/>
      <c r="H3279" s="119"/>
      <c r="I3279" s="119"/>
      <c r="J3279" s="119"/>
      <c r="K3279" s="119"/>
      <c r="L3279" s="119"/>
      <c r="M3279" s="119"/>
      <c r="N3279" s="119"/>
      <c r="O3279" s="119"/>
      <c r="P3279" s="119"/>
      <c r="Q3279" s="119"/>
      <c r="R3279" s="119"/>
      <c r="S3279" s="119"/>
      <c r="T3279" s="119"/>
      <c r="U3279" s="119"/>
      <c r="V3279" s="119"/>
      <c r="W3279" s="119"/>
      <c r="X3279" s="119"/>
    </row>
    <row r="3280" spans="1:24" x14ac:dyDescent="0.25">
      <c r="A3280" s="201"/>
      <c r="B3280" s="119"/>
      <c r="C3280" s="119"/>
      <c r="D3280" s="201"/>
      <c r="E3280" s="119"/>
      <c r="F3280" s="248"/>
      <c r="G3280" s="119"/>
      <c r="H3280" s="119"/>
      <c r="I3280" s="119"/>
      <c r="J3280" s="119"/>
      <c r="K3280" s="119"/>
      <c r="L3280" s="119"/>
      <c r="M3280" s="119"/>
      <c r="N3280" s="119"/>
      <c r="O3280" s="119"/>
      <c r="P3280" s="119"/>
      <c r="Q3280" s="119"/>
      <c r="R3280" s="119"/>
      <c r="S3280" s="119"/>
      <c r="T3280" s="119"/>
      <c r="U3280" s="119"/>
      <c r="V3280" s="119"/>
      <c r="W3280" s="119"/>
      <c r="X3280" s="119"/>
    </row>
    <row r="3281" spans="1:24" x14ac:dyDescent="0.25">
      <c r="A3281" s="201"/>
      <c r="B3281" s="119"/>
      <c r="C3281" s="119"/>
      <c r="D3281" s="201"/>
      <c r="E3281" s="119"/>
      <c r="F3281" s="248"/>
      <c r="G3281" s="119"/>
      <c r="H3281" s="119"/>
      <c r="I3281" s="119"/>
      <c r="J3281" s="119"/>
      <c r="K3281" s="119"/>
      <c r="L3281" s="119"/>
      <c r="M3281" s="119"/>
      <c r="N3281" s="119"/>
      <c r="O3281" s="119"/>
      <c r="P3281" s="119"/>
      <c r="Q3281" s="119"/>
      <c r="R3281" s="119"/>
      <c r="S3281" s="119"/>
      <c r="T3281" s="119"/>
      <c r="U3281" s="119"/>
      <c r="V3281" s="119"/>
      <c r="W3281" s="119"/>
      <c r="X3281" s="119"/>
    </row>
    <row r="3282" spans="1:24" x14ac:dyDescent="0.25">
      <c r="A3282" s="201"/>
      <c r="B3282" s="119"/>
      <c r="C3282" s="119"/>
      <c r="D3282" s="201"/>
      <c r="E3282" s="119"/>
      <c r="F3282" s="248"/>
      <c r="G3282" s="119"/>
      <c r="H3282" s="119"/>
      <c r="I3282" s="119"/>
      <c r="J3282" s="119"/>
      <c r="K3282" s="119"/>
      <c r="L3282" s="119"/>
      <c r="M3282" s="119"/>
      <c r="N3282" s="119"/>
      <c r="O3282" s="119"/>
      <c r="P3282" s="119"/>
      <c r="Q3282" s="119"/>
      <c r="R3282" s="119"/>
      <c r="S3282" s="119"/>
      <c r="T3282" s="119"/>
      <c r="U3282" s="119"/>
      <c r="V3282" s="119"/>
      <c r="W3282" s="119"/>
      <c r="X3282" s="119"/>
    </row>
    <row r="3283" spans="1:24" x14ac:dyDescent="0.25">
      <c r="A3283" s="201"/>
      <c r="B3283" s="119"/>
      <c r="C3283" s="119"/>
      <c r="D3283" s="201"/>
      <c r="E3283" s="119"/>
      <c r="F3283" s="248"/>
      <c r="G3283" s="119"/>
      <c r="H3283" s="119"/>
      <c r="I3283" s="119"/>
      <c r="J3283" s="119"/>
      <c r="K3283" s="119"/>
      <c r="L3283" s="119"/>
      <c r="M3283" s="119"/>
      <c r="N3283" s="119"/>
      <c r="O3283" s="119"/>
      <c r="P3283" s="119"/>
      <c r="Q3283" s="119"/>
      <c r="R3283" s="119"/>
      <c r="S3283" s="119"/>
      <c r="T3283" s="119"/>
      <c r="U3283" s="119"/>
      <c r="V3283" s="119"/>
      <c r="W3283" s="119"/>
      <c r="X3283" s="119"/>
    </row>
    <row r="3284" spans="1:24" x14ac:dyDescent="0.25">
      <c r="A3284" s="201"/>
      <c r="B3284" s="119"/>
      <c r="C3284" s="119"/>
      <c r="D3284" s="201"/>
      <c r="E3284" s="119"/>
      <c r="F3284" s="248"/>
      <c r="G3284" s="119"/>
      <c r="H3284" s="119"/>
      <c r="I3284" s="119"/>
      <c r="J3284" s="119"/>
      <c r="K3284" s="119"/>
      <c r="L3284" s="119"/>
      <c r="M3284" s="119"/>
      <c r="N3284" s="119"/>
      <c r="O3284" s="119"/>
      <c r="P3284" s="119"/>
      <c r="Q3284" s="119"/>
      <c r="R3284" s="119"/>
      <c r="S3284" s="119"/>
      <c r="T3284" s="119"/>
      <c r="U3284" s="119"/>
      <c r="V3284" s="119"/>
      <c r="W3284" s="119"/>
      <c r="X3284" s="119"/>
    </row>
    <row r="3285" spans="1:24" x14ac:dyDescent="0.25">
      <c r="A3285" s="201"/>
      <c r="B3285" s="119"/>
      <c r="C3285" s="119"/>
      <c r="D3285" s="201"/>
      <c r="E3285" s="119"/>
      <c r="F3285" s="248"/>
      <c r="G3285" s="119"/>
      <c r="H3285" s="119"/>
      <c r="I3285" s="119"/>
      <c r="J3285" s="119"/>
      <c r="K3285" s="119"/>
      <c r="L3285" s="119"/>
      <c r="M3285" s="119"/>
      <c r="N3285" s="119"/>
      <c r="O3285" s="119"/>
      <c r="P3285" s="119"/>
      <c r="Q3285" s="119"/>
      <c r="R3285" s="119"/>
      <c r="S3285" s="119"/>
      <c r="T3285" s="119"/>
      <c r="U3285" s="119"/>
      <c r="V3285" s="119"/>
      <c r="W3285" s="119"/>
      <c r="X3285" s="119"/>
    </row>
    <row r="3286" spans="1:24" x14ac:dyDescent="0.25">
      <c r="A3286" s="201"/>
      <c r="B3286" s="119"/>
      <c r="C3286" s="119"/>
      <c r="D3286" s="201"/>
      <c r="E3286" s="119"/>
      <c r="F3286" s="248"/>
      <c r="G3286" s="119"/>
      <c r="H3286" s="119"/>
      <c r="I3286" s="119"/>
      <c r="J3286" s="119"/>
      <c r="K3286" s="119"/>
      <c r="L3286" s="119"/>
      <c r="M3286" s="119"/>
      <c r="N3286" s="119"/>
      <c r="O3286" s="119"/>
      <c r="P3286" s="119"/>
      <c r="Q3286" s="119"/>
      <c r="R3286" s="119"/>
      <c r="S3286" s="119"/>
      <c r="T3286" s="119"/>
      <c r="U3286" s="119"/>
      <c r="V3286" s="119"/>
      <c r="W3286" s="119"/>
      <c r="X3286" s="119"/>
    </row>
    <row r="3287" spans="1:24" x14ac:dyDescent="0.25">
      <c r="A3287" s="201"/>
      <c r="B3287" s="119"/>
      <c r="C3287" s="119"/>
      <c r="D3287" s="201"/>
      <c r="E3287" s="119"/>
      <c r="F3287" s="248"/>
      <c r="G3287" s="119"/>
      <c r="H3287" s="119"/>
      <c r="I3287" s="119"/>
      <c r="J3287" s="119"/>
      <c r="K3287" s="119"/>
      <c r="L3287" s="119"/>
      <c r="M3287" s="119"/>
      <c r="N3287" s="119"/>
      <c r="O3287" s="119"/>
      <c r="P3287" s="119"/>
      <c r="Q3287" s="119"/>
      <c r="R3287" s="119"/>
      <c r="S3287" s="119"/>
      <c r="T3287" s="119"/>
      <c r="U3287" s="119"/>
      <c r="V3287" s="119"/>
      <c r="W3287" s="119"/>
      <c r="X3287" s="119"/>
    </row>
    <row r="3288" spans="1:24" x14ac:dyDescent="0.25">
      <c r="A3288" s="201"/>
      <c r="B3288" s="119"/>
      <c r="C3288" s="119"/>
      <c r="D3288" s="201"/>
      <c r="E3288" s="119"/>
      <c r="F3288" s="248"/>
      <c r="G3288" s="119"/>
      <c r="H3288" s="119"/>
      <c r="I3288" s="119"/>
      <c r="J3288" s="119"/>
      <c r="K3288" s="119"/>
      <c r="L3288" s="119"/>
      <c r="M3288" s="119"/>
      <c r="N3288" s="119"/>
      <c r="O3288" s="119"/>
      <c r="P3288" s="119"/>
      <c r="Q3288" s="119"/>
      <c r="R3288" s="119"/>
      <c r="S3288" s="119"/>
      <c r="T3288" s="119"/>
      <c r="U3288" s="119"/>
      <c r="V3288" s="119"/>
      <c r="W3288" s="119"/>
      <c r="X3288" s="119"/>
    </row>
    <row r="3289" spans="1:24" x14ac:dyDescent="0.25">
      <c r="A3289" s="201"/>
      <c r="B3289" s="119"/>
      <c r="C3289" s="119"/>
      <c r="D3289" s="201"/>
      <c r="E3289" s="119"/>
      <c r="F3289" s="248"/>
      <c r="G3289" s="119"/>
      <c r="H3289" s="119"/>
      <c r="I3289" s="119"/>
      <c r="J3289" s="119"/>
      <c r="K3289" s="119"/>
      <c r="L3289" s="119"/>
      <c r="M3289" s="119"/>
      <c r="N3289" s="119"/>
      <c r="O3289" s="119"/>
      <c r="P3289" s="119"/>
      <c r="Q3289" s="119"/>
      <c r="R3289" s="119"/>
      <c r="S3289" s="119"/>
      <c r="T3289" s="119"/>
      <c r="U3289" s="119"/>
      <c r="V3289" s="119"/>
      <c r="W3289" s="119"/>
      <c r="X3289" s="119"/>
    </row>
    <row r="3290" spans="1:24" x14ac:dyDescent="0.25">
      <c r="A3290" s="201"/>
      <c r="B3290" s="119"/>
      <c r="C3290" s="119"/>
      <c r="D3290" s="201"/>
      <c r="E3290" s="119"/>
      <c r="F3290" s="248"/>
      <c r="G3290" s="119"/>
      <c r="H3290" s="119"/>
      <c r="I3290" s="119"/>
      <c r="J3290" s="119"/>
      <c r="K3290" s="119"/>
      <c r="L3290" s="119"/>
      <c r="M3290" s="119"/>
      <c r="N3290" s="119"/>
      <c r="O3290" s="119"/>
      <c r="P3290" s="119"/>
      <c r="Q3290" s="119"/>
      <c r="R3290" s="119"/>
      <c r="S3290" s="119"/>
      <c r="T3290" s="119"/>
      <c r="U3290" s="119"/>
      <c r="V3290" s="119"/>
      <c r="W3290" s="119"/>
      <c r="X3290" s="119"/>
    </row>
    <row r="3291" spans="1:24" x14ac:dyDescent="0.25">
      <c r="A3291" s="201"/>
      <c r="B3291" s="119"/>
      <c r="C3291" s="119"/>
      <c r="D3291" s="201"/>
      <c r="E3291" s="119"/>
      <c r="F3291" s="248"/>
      <c r="G3291" s="119"/>
      <c r="H3291" s="119"/>
      <c r="I3291" s="119"/>
      <c r="J3291" s="119"/>
      <c r="K3291" s="119"/>
      <c r="L3291" s="119"/>
      <c r="M3291" s="119"/>
      <c r="N3291" s="119"/>
      <c r="O3291" s="119"/>
      <c r="P3291" s="119"/>
      <c r="Q3291" s="119"/>
      <c r="R3291" s="119"/>
      <c r="S3291" s="119"/>
      <c r="T3291" s="119"/>
      <c r="U3291" s="119"/>
      <c r="V3291" s="119"/>
      <c r="W3291" s="119"/>
      <c r="X3291" s="119"/>
    </row>
    <row r="3292" spans="1:24" x14ac:dyDescent="0.25">
      <c r="A3292" s="201"/>
      <c r="B3292" s="119"/>
      <c r="C3292" s="119"/>
      <c r="D3292" s="201"/>
      <c r="E3292" s="119"/>
      <c r="F3292" s="248"/>
      <c r="G3292" s="119"/>
      <c r="H3292" s="119"/>
      <c r="I3292" s="119"/>
      <c r="J3292" s="119"/>
      <c r="K3292" s="119"/>
      <c r="L3292" s="119"/>
      <c r="M3292" s="119"/>
      <c r="N3292" s="119"/>
      <c r="O3292" s="119"/>
      <c r="P3292" s="119"/>
      <c r="Q3292" s="119"/>
      <c r="R3292" s="119"/>
      <c r="S3292" s="119"/>
      <c r="T3292" s="119"/>
      <c r="U3292" s="119"/>
      <c r="V3292" s="119"/>
      <c r="W3292" s="119"/>
      <c r="X3292" s="119"/>
    </row>
    <row r="3293" spans="1:24" x14ac:dyDescent="0.25">
      <c r="A3293" s="201"/>
      <c r="B3293" s="119"/>
      <c r="C3293" s="119"/>
      <c r="D3293" s="201"/>
      <c r="E3293" s="119"/>
      <c r="F3293" s="248"/>
      <c r="G3293" s="119"/>
      <c r="H3293" s="119"/>
      <c r="I3293" s="119"/>
      <c r="J3293" s="119"/>
      <c r="K3293" s="119"/>
      <c r="L3293" s="119"/>
      <c r="M3293" s="119"/>
      <c r="N3293" s="119"/>
      <c r="O3293" s="119"/>
      <c r="P3293" s="119"/>
      <c r="Q3293" s="119"/>
      <c r="R3293" s="119"/>
      <c r="S3293" s="119"/>
      <c r="T3293" s="119"/>
      <c r="U3293" s="119"/>
      <c r="V3293" s="119"/>
      <c r="W3293" s="119"/>
      <c r="X3293" s="119"/>
    </row>
    <row r="3294" spans="1:24" x14ac:dyDescent="0.25">
      <c r="A3294" s="201"/>
      <c r="B3294" s="119"/>
      <c r="C3294" s="119"/>
      <c r="D3294" s="201"/>
      <c r="E3294" s="119"/>
      <c r="F3294" s="248"/>
      <c r="G3294" s="119"/>
      <c r="H3294" s="119"/>
      <c r="I3294" s="119"/>
      <c r="J3294" s="119"/>
      <c r="K3294" s="119"/>
      <c r="L3294" s="119"/>
      <c r="M3294" s="119"/>
      <c r="N3294" s="119"/>
      <c r="O3294" s="119"/>
      <c r="P3294" s="119"/>
      <c r="Q3294" s="119"/>
      <c r="R3294" s="119"/>
      <c r="S3294" s="119"/>
      <c r="T3294" s="119"/>
      <c r="U3294" s="119"/>
      <c r="V3294" s="119"/>
      <c r="W3294" s="119"/>
      <c r="X3294" s="119"/>
    </row>
    <row r="3295" spans="1:24" x14ac:dyDescent="0.25">
      <c r="A3295" s="201"/>
      <c r="B3295" s="119"/>
      <c r="C3295" s="119"/>
      <c r="D3295" s="201"/>
      <c r="E3295" s="119"/>
      <c r="F3295" s="248"/>
      <c r="G3295" s="119"/>
      <c r="H3295" s="119"/>
      <c r="I3295" s="119"/>
      <c r="J3295" s="119"/>
      <c r="K3295" s="119"/>
      <c r="L3295" s="119"/>
      <c r="M3295" s="119"/>
      <c r="N3295" s="119"/>
      <c r="O3295" s="119"/>
      <c r="P3295" s="119"/>
      <c r="Q3295" s="119"/>
      <c r="R3295" s="119"/>
      <c r="S3295" s="119"/>
      <c r="T3295" s="119"/>
      <c r="U3295" s="119"/>
      <c r="V3295" s="119"/>
      <c r="W3295" s="119"/>
      <c r="X3295" s="119"/>
    </row>
    <row r="3296" spans="1:24" x14ac:dyDescent="0.25">
      <c r="A3296" s="201"/>
      <c r="B3296" s="119"/>
      <c r="C3296" s="119"/>
      <c r="D3296" s="201"/>
      <c r="E3296" s="119"/>
      <c r="F3296" s="248"/>
      <c r="G3296" s="119"/>
      <c r="H3296" s="119"/>
      <c r="I3296" s="119"/>
      <c r="J3296" s="119"/>
      <c r="K3296" s="119"/>
      <c r="L3296" s="119"/>
      <c r="M3296" s="119"/>
      <c r="N3296" s="119"/>
      <c r="O3296" s="119"/>
      <c r="P3296" s="119"/>
      <c r="Q3296" s="119"/>
      <c r="R3296" s="119"/>
      <c r="S3296" s="119"/>
      <c r="T3296" s="119"/>
      <c r="U3296" s="119"/>
      <c r="V3296" s="119"/>
      <c r="W3296" s="119"/>
      <c r="X3296" s="119"/>
    </row>
    <row r="3297" spans="1:24" x14ac:dyDescent="0.25">
      <c r="A3297" s="201"/>
      <c r="B3297" s="119"/>
      <c r="C3297" s="119"/>
      <c r="D3297" s="201"/>
      <c r="E3297" s="119"/>
      <c r="F3297" s="248"/>
      <c r="G3297" s="119"/>
      <c r="H3297" s="119"/>
      <c r="I3297" s="119"/>
      <c r="J3297" s="119"/>
      <c r="K3297" s="119"/>
      <c r="L3297" s="119"/>
      <c r="M3297" s="119"/>
      <c r="N3297" s="119"/>
      <c r="O3297" s="119"/>
      <c r="P3297" s="119"/>
      <c r="Q3297" s="119"/>
      <c r="R3297" s="119"/>
      <c r="S3297" s="119"/>
      <c r="T3297" s="119"/>
      <c r="U3297" s="119"/>
      <c r="V3297" s="119"/>
      <c r="W3297" s="119"/>
      <c r="X3297" s="119"/>
    </row>
    <row r="3298" spans="1:24" x14ac:dyDescent="0.25">
      <c r="A3298" s="201"/>
      <c r="B3298" s="119"/>
      <c r="C3298" s="119"/>
      <c r="D3298" s="201"/>
      <c r="E3298" s="119"/>
      <c r="F3298" s="248"/>
      <c r="G3298" s="119"/>
      <c r="H3298" s="119"/>
      <c r="I3298" s="119"/>
      <c r="J3298" s="119"/>
      <c r="K3298" s="119"/>
      <c r="L3298" s="119"/>
      <c r="M3298" s="119"/>
      <c r="N3298" s="119"/>
      <c r="O3298" s="119"/>
      <c r="P3298" s="119"/>
      <c r="Q3298" s="119"/>
      <c r="R3298" s="119"/>
      <c r="S3298" s="119"/>
      <c r="T3298" s="119"/>
      <c r="U3298" s="119"/>
      <c r="V3298" s="119"/>
      <c r="W3298" s="119"/>
      <c r="X3298" s="119"/>
    </row>
    <row r="3299" spans="1:24" x14ac:dyDescent="0.25">
      <c r="A3299" s="201"/>
      <c r="B3299" s="119"/>
      <c r="C3299" s="119"/>
      <c r="D3299" s="201"/>
      <c r="E3299" s="119"/>
      <c r="F3299" s="248"/>
      <c r="G3299" s="119"/>
      <c r="H3299" s="119"/>
      <c r="I3299" s="119"/>
      <c r="J3299" s="119"/>
      <c r="K3299" s="119"/>
      <c r="L3299" s="119"/>
      <c r="M3299" s="119"/>
      <c r="N3299" s="119"/>
      <c r="O3299" s="119"/>
      <c r="P3299" s="119"/>
      <c r="Q3299" s="119"/>
      <c r="R3299" s="119"/>
      <c r="S3299" s="119"/>
      <c r="T3299" s="119"/>
      <c r="U3299" s="119"/>
      <c r="V3299" s="119"/>
      <c r="W3299" s="119"/>
      <c r="X3299" s="119"/>
    </row>
    <row r="3300" spans="1:24" x14ac:dyDescent="0.25">
      <c r="A3300" s="201"/>
      <c r="B3300" s="119"/>
      <c r="C3300" s="119"/>
      <c r="D3300" s="201"/>
      <c r="E3300" s="119"/>
      <c r="F3300" s="248"/>
      <c r="G3300" s="119"/>
      <c r="H3300" s="119"/>
      <c r="I3300" s="119"/>
      <c r="J3300" s="119"/>
      <c r="K3300" s="119"/>
      <c r="L3300" s="119"/>
      <c r="M3300" s="119"/>
      <c r="N3300" s="119"/>
      <c r="O3300" s="119"/>
      <c r="P3300" s="119"/>
      <c r="Q3300" s="119"/>
      <c r="R3300" s="119"/>
      <c r="S3300" s="119"/>
      <c r="T3300" s="119"/>
      <c r="U3300" s="119"/>
      <c r="V3300" s="119"/>
      <c r="W3300" s="119"/>
      <c r="X3300" s="119"/>
    </row>
    <row r="3301" spans="1:24" x14ac:dyDescent="0.25">
      <c r="A3301" s="201"/>
      <c r="B3301" s="119"/>
      <c r="C3301" s="119"/>
      <c r="D3301" s="201"/>
      <c r="E3301" s="119"/>
      <c r="F3301" s="248"/>
      <c r="G3301" s="119"/>
      <c r="H3301" s="119"/>
      <c r="I3301" s="119"/>
      <c r="J3301" s="119"/>
      <c r="K3301" s="119"/>
      <c r="L3301" s="119"/>
      <c r="M3301" s="119"/>
      <c r="N3301" s="119"/>
      <c r="O3301" s="119"/>
      <c r="P3301" s="119"/>
      <c r="Q3301" s="119"/>
      <c r="R3301" s="119"/>
      <c r="S3301" s="119"/>
      <c r="T3301" s="119"/>
      <c r="U3301" s="119"/>
      <c r="V3301" s="119"/>
      <c r="W3301" s="119"/>
      <c r="X3301" s="119"/>
    </row>
    <row r="3302" spans="1:24" x14ac:dyDescent="0.25">
      <c r="A3302" s="201"/>
      <c r="B3302" s="119"/>
      <c r="C3302" s="119"/>
      <c r="D3302" s="201"/>
      <c r="E3302" s="119"/>
      <c r="F3302" s="248"/>
      <c r="G3302" s="119"/>
      <c r="H3302" s="119"/>
      <c r="I3302" s="119"/>
      <c r="J3302" s="119"/>
      <c r="K3302" s="119"/>
      <c r="L3302" s="119"/>
      <c r="M3302" s="119"/>
      <c r="N3302" s="119"/>
      <c r="O3302" s="119"/>
      <c r="P3302" s="119"/>
      <c r="Q3302" s="119"/>
      <c r="R3302" s="119"/>
      <c r="S3302" s="119"/>
      <c r="T3302" s="119"/>
      <c r="U3302" s="119"/>
      <c r="V3302" s="119"/>
      <c r="W3302" s="119"/>
      <c r="X3302" s="119"/>
    </row>
    <row r="3303" spans="1:24" x14ac:dyDescent="0.25">
      <c r="A3303" s="201"/>
      <c r="B3303" s="119"/>
      <c r="C3303" s="119"/>
      <c r="D3303" s="201"/>
      <c r="E3303" s="119"/>
      <c r="F3303" s="248"/>
      <c r="G3303" s="119"/>
      <c r="H3303" s="119"/>
      <c r="I3303" s="119"/>
      <c r="J3303" s="119"/>
      <c r="K3303" s="119"/>
      <c r="L3303" s="119"/>
      <c r="M3303" s="119"/>
      <c r="N3303" s="119"/>
      <c r="O3303" s="119"/>
      <c r="P3303" s="119"/>
      <c r="Q3303" s="119"/>
      <c r="R3303" s="119"/>
      <c r="S3303" s="119"/>
      <c r="T3303" s="119"/>
      <c r="U3303" s="119"/>
      <c r="V3303" s="119"/>
      <c r="W3303" s="119"/>
      <c r="X3303" s="119"/>
    </row>
    <row r="3304" spans="1:24" x14ac:dyDescent="0.25">
      <c r="A3304" s="201"/>
      <c r="B3304" s="119"/>
      <c r="C3304" s="119"/>
      <c r="D3304" s="201"/>
      <c r="E3304" s="119"/>
      <c r="F3304" s="248"/>
      <c r="G3304" s="119"/>
      <c r="H3304" s="119"/>
      <c r="I3304" s="119"/>
      <c r="J3304" s="119"/>
      <c r="K3304" s="119"/>
      <c r="L3304" s="119"/>
      <c r="M3304" s="119"/>
      <c r="N3304" s="119"/>
      <c r="O3304" s="119"/>
      <c r="P3304" s="119"/>
      <c r="Q3304" s="119"/>
      <c r="R3304" s="119"/>
      <c r="S3304" s="119"/>
      <c r="T3304" s="119"/>
      <c r="U3304" s="119"/>
      <c r="V3304" s="119"/>
      <c r="W3304" s="119"/>
      <c r="X3304" s="119"/>
    </row>
    <row r="3305" spans="1:24" x14ac:dyDescent="0.25">
      <c r="A3305" s="201"/>
      <c r="B3305" s="119"/>
      <c r="C3305" s="119"/>
      <c r="D3305" s="201"/>
      <c r="E3305" s="119"/>
      <c r="F3305" s="248"/>
      <c r="G3305" s="119"/>
      <c r="H3305" s="119"/>
      <c r="I3305" s="119"/>
      <c r="J3305" s="119"/>
      <c r="K3305" s="119"/>
      <c r="L3305" s="119"/>
      <c r="M3305" s="119"/>
      <c r="N3305" s="119"/>
      <c r="O3305" s="119"/>
      <c r="P3305" s="119"/>
      <c r="Q3305" s="119"/>
      <c r="R3305" s="119"/>
      <c r="S3305" s="119"/>
      <c r="T3305" s="119"/>
      <c r="U3305" s="119"/>
      <c r="V3305" s="119"/>
      <c r="W3305" s="119"/>
      <c r="X3305" s="119"/>
    </row>
    <row r="3306" spans="1:24" x14ac:dyDescent="0.25">
      <c r="A3306" s="201"/>
      <c r="B3306" s="119"/>
      <c r="C3306" s="119"/>
      <c r="D3306" s="201"/>
      <c r="E3306" s="119"/>
      <c r="F3306" s="248"/>
      <c r="G3306" s="119"/>
      <c r="H3306" s="119"/>
      <c r="I3306" s="119"/>
      <c r="J3306" s="119"/>
      <c r="K3306" s="119"/>
      <c r="L3306" s="119"/>
      <c r="M3306" s="119"/>
      <c r="N3306" s="119"/>
      <c r="O3306" s="119"/>
      <c r="P3306" s="119"/>
      <c r="Q3306" s="119"/>
      <c r="R3306" s="119"/>
      <c r="S3306" s="119"/>
      <c r="T3306" s="119"/>
      <c r="U3306" s="119"/>
      <c r="V3306" s="119"/>
      <c r="W3306" s="119"/>
      <c r="X3306" s="119"/>
    </row>
    <row r="3307" spans="1:24" x14ac:dyDescent="0.25">
      <c r="A3307" s="201"/>
      <c r="B3307" s="119"/>
      <c r="C3307" s="119"/>
      <c r="D3307" s="201"/>
      <c r="E3307" s="119"/>
      <c r="F3307" s="248"/>
      <c r="G3307" s="119"/>
      <c r="H3307" s="119"/>
      <c r="I3307" s="119"/>
      <c r="J3307" s="119"/>
      <c r="K3307" s="119"/>
      <c r="L3307" s="119"/>
      <c r="M3307" s="119"/>
      <c r="N3307" s="119"/>
      <c r="O3307" s="119"/>
      <c r="P3307" s="119"/>
      <c r="Q3307" s="119"/>
      <c r="R3307" s="119"/>
      <c r="S3307" s="119"/>
      <c r="T3307" s="119"/>
      <c r="U3307" s="119"/>
      <c r="V3307" s="119"/>
      <c r="W3307" s="119"/>
      <c r="X3307" s="119"/>
    </row>
    <row r="3308" spans="1:24" x14ac:dyDescent="0.25">
      <c r="A3308" s="201"/>
      <c r="B3308" s="119"/>
      <c r="C3308" s="119"/>
      <c r="D3308" s="201"/>
      <c r="E3308" s="119"/>
      <c r="F3308" s="248"/>
      <c r="G3308" s="119"/>
      <c r="H3308" s="119"/>
      <c r="I3308" s="119"/>
      <c r="J3308" s="119"/>
      <c r="K3308" s="119"/>
      <c r="L3308" s="119"/>
      <c r="M3308" s="119"/>
      <c r="N3308" s="119"/>
      <c r="O3308" s="119"/>
      <c r="P3308" s="119"/>
      <c r="Q3308" s="119"/>
      <c r="R3308" s="119"/>
      <c r="S3308" s="119"/>
      <c r="T3308" s="119"/>
      <c r="U3308" s="119"/>
      <c r="V3308" s="119"/>
      <c r="W3308" s="119"/>
      <c r="X3308" s="119"/>
    </row>
    <row r="3309" spans="1:24" x14ac:dyDescent="0.25">
      <c r="A3309" s="201"/>
      <c r="B3309" s="119"/>
      <c r="C3309" s="119"/>
      <c r="D3309" s="201"/>
      <c r="E3309" s="119"/>
      <c r="F3309" s="248"/>
      <c r="G3309" s="119"/>
      <c r="H3309" s="119"/>
      <c r="I3309" s="119"/>
      <c r="J3309" s="119"/>
      <c r="K3309" s="119"/>
      <c r="L3309" s="119"/>
      <c r="M3309" s="119"/>
      <c r="N3309" s="119"/>
      <c r="O3309" s="119"/>
      <c r="P3309" s="119"/>
      <c r="Q3309" s="119"/>
      <c r="R3309" s="119"/>
      <c r="S3309" s="119"/>
      <c r="T3309" s="119"/>
      <c r="U3309" s="119"/>
      <c r="V3309" s="119"/>
      <c r="W3309" s="119"/>
      <c r="X3309" s="119"/>
    </row>
    <row r="3310" spans="1:24" x14ac:dyDescent="0.25">
      <c r="A3310" s="201"/>
      <c r="B3310" s="119"/>
      <c r="C3310" s="119"/>
      <c r="D3310" s="201"/>
      <c r="E3310" s="119"/>
      <c r="F3310" s="248"/>
      <c r="G3310" s="119"/>
      <c r="H3310" s="119"/>
      <c r="I3310" s="119"/>
      <c r="J3310" s="119"/>
      <c r="K3310" s="119"/>
      <c r="L3310" s="119"/>
      <c r="M3310" s="119"/>
      <c r="N3310" s="119"/>
      <c r="O3310" s="119"/>
      <c r="P3310" s="119"/>
      <c r="Q3310" s="119"/>
      <c r="R3310" s="119"/>
      <c r="S3310" s="119"/>
      <c r="T3310" s="119"/>
      <c r="U3310" s="119"/>
      <c r="V3310" s="119"/>
      <c r="W3310" s="119"/>
      <c r="X3310" s="119"/>
    </row>
    <row r="3311" spans="1:24" x14ac:dyDescent="0.25">
      <c r="A3311" s="201"/>
      <c r="B3311" s="119"/>
      <c r="C3311" s="119"/>
      <c r="D3311" s="201"/>
      <c r="E3311" s="119"/>
      <c r="F3311" s="248"/>
      <c r="G3311" s="119"/>
      <c r="H3311" s="119"/>
      <c r="I3311" s="119"/>
      <c r="J3311" s="119"/>
      <c r="K3311" s="119"/>
      <c r="L3311" s="119"/>
      <c r="M3311" s="119"/>
      <c r="N3311" s="119"/>
      <c r="O3311" s="119"/>
      <c r="P3311" s="119"/>
      <c r="Q3311" s="119"/>
      <c r="R3311" s="119"/>
      <c r="S3311" s="119"/>
      <c r="T3311" s="119"/>
      <c r="U3311" s="119"/>
      <c r="V3311" s="119"/>
      <c r="W3311" s="119"/>
      <c r="X3311" s="119"/>
    </row>
    <row r="3312" spans="1:24" x14ac:dyDescent="0.25">
      <c r="A3312" s="201"/>
      <c r="B3312" s="119"/>
      <c r="C3312" s="119"/>
      <c r="D3312" s="201"/>
      <c r="E3312" s="119"/>
      <c r="F3312" s="248"/>
      <c r="G3312" s="119"/>
      <c r="H3312" s="119"/>
      <c r="I3312" s="119"/>
      <c r="J3312" s="119"/>
      <c r="K3312" s="119"/>
      <c r="L3312" s="119"/>
      <c r="M3312" s="119"/>
      <c r="N3312" s="119"/>
      <c r="O3312" s="119"/>
      <c r="P3312" s="119"/>
      <c r="Q3312" s="119"/>
      <c r="R3312" s="119"/>
      <c r="S3312" s="119"/>
      <c r="T3312" s="119"/>
      <c r="U3312" s="119"/>
      <c r="V3312" s="119"/>
      <c r="W3312" s="119"/>
      <c r="X3312" s="119"/>
    </row>
    <row r="3313" spans="1:24" x14ac:dyDescent="0.25">
      <c r="A3313" s="201"/>
      <c r="B3313" s="119"/>
      <c r="C3313" s="119"/>
      <c r="D3313" s="201"/>
      <c r="E3313" s="119"/>
      <c r="F3313" s="248"/>
      <c r="G3313" s="119"/>
      <c r="H3313" s="119"/>
      <c r="I3313" s="119"/>
      <c r="J3313" s="119"/>
      <c r="K3313" s="119"/>
      <c r="L3313" s="119"/>
      <c r="M3313" s="119"/>
      <c r="N3313" s="119"/>
      <c r="O3313" s="119"/>
      <c r="P3313" s="119"/>
      <c r="Q3313" s="119"/>
      <c r="R3313" s="119"/>
      <c r="S3313" s="119"/>
      <c r="T3313" s="119"/>
      <c r="U3313" s="119"/>
      <c r="V3313" s="119"/>
      <c r="W3313" s="119"/>
      <c r="X3313" s="119"/>
    </row>
    <row r="3314" spans="1:24" x14ac:dyDescent="0.25">
      <c r="A3314" s="201"/>
      <c r="B3314" s="119"/>
      <c r="C3314" s="119"/>
      <c r="D3314" s="201"/>
      <c r="E3314" s="119"/>
      <c r="F3314" s="248"/>
      <c r="G3314" s="119"/>
      <c r="H3314" s="119"/>
      <c r="I3314" s="119"/>
      <c r="J3314" s="119"/>
      <c r="K3314" s="119"/>
      <c r="L3314" s="119"/>
      <c r="M3314" s="119"/>
      <c r="N3314" s="119"/>
      <c r="O3314" s="119"/>
      <c r="P3314" s="119"/>
      <c r="Q3314" s="119"/>
      <c r="R3314" s="119"/>
      <c r="S3314" s="119"/>
      <c r="T3314" s="119"/>
      <c r="U3314" s="119"/>
      <c r="V3314" s="119"/>
      <c r="W3314" s="119"/>
      <c r="X3314" s="119"/>
    </row>
    <row r="3315" spans="1:24" x14ac:dyDescent="0.25">
      <c r="A3315" s="201"/>
      <c r="B3315" s="119"/>
      <c r="C3315" s="119"/>
      <c r="D3315" s="201"/>
      <c r="E3315" s="119"/>
      <c r="F3315" s="248"/>
      <c r="G3315" s="119"/>
      <c r="H3315" s="119"/>
      <c r="I3315" s="119"/>
      <c r="J3315" s="119"/>
      <c r="K3315" s="119"/>
      <c r="L3315" s="119"/>
      <c r="M3315" s="119"/>
      <c r="N3315" s="119"/>
      <c r="O3315" s="119"/>
      <c r="P3315" s="119"/>
      <c r="Q3315" s="119"/>
      <c r="R3315" s="119"/>
      <c r="S3315" s="119"/>
      <c r="T3315" s="119"/>
      <c r="U3315" s="119"/>
      <c r="V3315" s="119"/>
      <c r="W3315" s="119"/>
      <c r="X3315" s="119"/>
    </row>
    <row r="3316" spans="1:24" x14ac:dyDescent="0.25">
      <c r="A3316" s="201"/>
      <c r="B3316" s="119"/>
      <c r="C3316" s="119"/>
      <c r="D3316" s="201"/>
      <c r="E3316" s="119"/>
      <c r="F3316" s="248"/>
      <c r="G3316" s="119"/>
      <c r="H3316" s="119"/>
      <c r="I3316" s="119"/>
      <c r="J3316" s="119"/>
      <c r="K3316" s="119"/>
      <c r="L3316" s="119"/>
      <c r="M3316" s="119"/>
      <c r="N3316" s="119"/>
      <c r="O3316" s="119"/>
      <c r="P3316" s="119"/>
      <c r="Q3316" s="119"/>
      <c r="R3316" s="119"/>
      <c r="S3316" s="119"/>
      <c r="T3316" s="119"/>
      <c r="U3316" s="119"/>
      <c r="V3316" s="119"/>
      <c r="W3316" s="119"/>
      <c r="X3316" s="119"/>
    </row>
    <row r="3317" spans="1:24" x14ac:dyDescent="0.25">
      <c r="A3317" s="201"/>
      <c r="B3317" s="119"/>
      <c r="C3317" s="119"/>
      <c r="D3317" s="201"/>
      <c r="E3317" s="119"/>
      <c r="F3317" s="248"/>
      <c r="G3317" s="119"/>
      <c r="H3317" s="119"/>
      <c r="I3317" s="119"/>
      <c r="J3317" s="119"/>
      <c r="K3317" s="119"/>
      <c r="L3317" s="119"/>
      <c r="M3317" s="119"/>
      <c r="N3317" s="119"/>
      <c r="O3317" s="119"/>
      <c r="P3317" s="119"/>
      <c r="Q3317" s="119"/>
      <c r="R3317" s="119"/>
      <c r="S3317" s="119"/>
      <c r="T3317" s="119"/>
      <c r="U3317" s="119"/>
      <c r="V3317" s="119"/>
      <c r="W3317" s="119"/>
      <c r="X3317" s="119"/>
    </row>
    <row r="3318" spans="1:24" x14ac:dyDescent="0.25">
      <c r="A3318" s="201"/>
      <c r="B3318" s="119"/>
      <c r="C3318" s="119"/>
      <c r="D3318" s="201"/>
      <c r="E3318" s="119"/>
      <c r="F3318" s="248"/>
      <c r="G3318" s="119"/>
      <c r="H3318" s="119"/>
      <c r="I3318" s="119"/>
      <c r="J3318" s="119"/>
      <c r="K3318" s="119"/>
      <c r="L3318" s="119"/>
      <c r="M3318" s="119"/>
      <c r="N3318" s="119"/>
      <c r="O3318" s="119"/>
      <c r="P3318" s="119"/>
      <c r="Q3318" s="119"/>
      <c r="R3318" s="119"/>
      <c r="S3318" s="119"/>
      <c r="T3318" s="119"/>
      <c r="U3318" s="119"/>
      <c r="V3318" s="119"/>
      <c r="W3318" s="119"/>
      <c r="X3318" s="119"/>
    </row>
    <row r="3319" spans="1:24" x14ac:dyDescent="0.25">
      <c r="A3319" s="201"/>
      <c r="B3319" s="119"/>
      <c r="C3319" s="119"/>
      <c r="D3319" s="201"/>
      <c r="E3319" s="119"/>
      <c r="F3319" s="248"/>
      <c r="G3319" s="119"/>
      <c r="H3319" s="119"/>
      <c r="I3319" s="119"/>
      <c r="J3319" s="119"/>
      <c r="K3319" s="119"/>
      <c r="L3319" s="119"/>
      <c r="M3319" s="119"/>
      <c r="N3319" s="119"/>
      <c r="O3319" s="119"/>
      <c r="P3319" s="119"/>
      <c r="Q3319" s="119"/>
      <c r="R3319" s="119"/>
      <c r="S3319" s="119"/>
      <c r="T3319" s="119"/>
      <c r="U3319" s="119"/>
      <c r="V3319" s="119"/>
      <c r="W3319" s="119"/>
      <c r="X3319" s="119"/>
    </row>
    <row r="3320" spans="1:24" x14ac:dyDescent="0.25">
      <c r="A3320" s="201"/>
      <c r="B3320" s="119"/>
      <c r="C3320" s="119"/>
      <c r="D3320" s="201"/>
      <c r="E3320" s="119"/>
      <c r="F3320" s="248"/>
      <c r="G3320" s="119"/>
      <c r="H3320" s="119"/>
      <c r="I3320" s="119"/>
      <c r="J3320" s="119"/>
      <c r="K3320" s="119"/>
      <c r="L3320" s="119"/>
      <c r="M3320" s="119"/>
      <c r="N3320" s="119"/>
      <c r="O3320" s="119"/>
      <c r="P3320" s="119"/>
      <c r="Q3320" s="119"/>
      <c r="R3320" s="119"/>
      <c r="S3320" s="119"/>
      <c r="T3320" s="119"/>
      <c r="U3320" s="119"/>
      <c r="V3320" s="119"/>
      <c r="W3320" s="119"/>
      <c r="X3320" s="119"/>
    </row>
    <row r="3321" spans="1:24" x14ac:dyDescent="0.25">
      <c r="A3321" s="201"/>
      <c r="B3321" s="119"/>
      <c r="C3321" s="119"/>
      <c r="D3321" s="201"/>
      <c r="E3321" s="119"/>
      <c r="F3321" s="248"/>
      <c r="G3321" s="119"/>
      <c r="H3321" s="119"/>
      <c r="I3321" s="119"/>
      <c r="J3321" s="119"/>
      <c r="K3321" s="119"/>
      <c r="L3321" s="119"/>
      <c r="M3321" s="119"/>
      <c r="N3321" s="119"/>
      <c r="O3321" s="119"/>
      <c r="P3321" s="119"/>
      <c r="Q3321" s="119"/>
      <c r="R3321" s="119"/>
      <c r="S3321" s="119"/>
      <c r="T3321" s="119"/>
      <c r="U3321" s="119"/>
      <c r="V3321" s="119"/>
      <c r="W3321" s="119"/>
      <c r="X3321" s="119"/>
    </row>
    <row r="3322" spans="1:24" x14ac:dyDescent="0.25">
      <c r="A3322" s="201"/>
      <c r="B3322" s="119"/>
      <c r="C3322" s="119"/>
      <c r="D3322" s="201"/>
      <c r="E3322" s="119"/>
      <c r="F3322" s="248"/>
      <c r="G3322" s="119"/>
      <c r="H3322" s="119"/>
      <c r="I3322" s="119"/>
      <c r="J3322" s="119"/>
      <c r="K3322" s="119"/>
      <c r="L3322" s="119"/>
      <c r="M3322" s="119"/>
      <c r="N3322" s="119"/>
      <c r="O3322" s="119"/>
      <c r="P3322" s="119"/>
      <c r="Q3322" s="119"/>
      <c r="R3322" s="119"/>
      <c r="S3322" s="119"/>
      <c r="T3322" s="119"/>
      <c r="U3322" s="119"/>
      <c r="V3322" s="119"/>
      <c r="W3322" s="119"/>
      <c r="X3322" s="119"/>
    </row>
    <row r="3323" spans="1:24" x14ac:dyDescent="0.25">
      <c r="A3323" s="201"/>
      <c r="B3323" s="119"/>
      <c r="C3323" s="119"/>
      <c r="D3323" s="201"/>
      <c r="E3323" s="119"/>
      <c r="F3323" s="248"/>
      <c r="G3323" s="119"/>
      <c r="H3323" s="119"/>
      <c r="I3323" s="119"/>
      <c r="J3323" s="119"/>
      <c r="K3323" s="119"/>
      <c r="L3323" s="119"/>
      <c r="M3323" s="119"/>
      <c r="N3323" s="119"/>
      <c r="O3323" s="119"/>
      <c r="P3323" s="119"/>
      <c r="Q3323" s="119"/>
      <c r="R3323" s="119"/>
      <c r="S3323" s="119"/>
      <c r="T3323" s="119"/>
      <c r="U3323" s="119"/>
      <c r="V3323" s="119"/>
      <c r="W3323" s="119"/>
      <c r="X3323" s="119"/>
    </row>
    <row r="3324" spans="1:24" x14ac:dyDescent="0.25">
      <c r="A3324" s="201"/>
      <c r="B3324" s="119"/>
      <c r="C3324" s="119"/>
      <c r="D3324" s="201"/>
      <c r="E3324" s="119"/>
      <c r="F3324" s="248"/>
      <c r="G3324" s="119"/>
      <c r="H3324" s="119"/>
      <c r="I3324" s="119"/>
      <c r="J3324" s="119"/>
      <c r="K3324" s="119"/>
      <c r="L3324" s="119"/>
      <c r="M3324" s="119"/>
      <c r="N3324" s="119"/>
      <c r="O3324" s="119"/>
      <c r="P3324" s="119"/>
      <c r="Q3324" s="119"/>
      <c r="R3324" s="119"/>
      <c r="S3324" s="119"/>
      <c r="T3324" s="119"/>
      <c r="U3324" s="119"/>
      <c r="V3324" s="119"/>
      <c r="W3324" s="119"/>
      <c r="X3324" s="119"/>
    </row>
    <row r="3325" spans="1:24" x14ac:dyDescent="0.25">
      <c r="A3325" s="201"/>
      <c r="B3325" s="119"/>
      <c r="C3325" s="119"/>
      <c r="D3325" s="201"/>
      <c r="E3325" s="119"/>
      <c r="F3325" s="248"/>
      <c r="G3325" s="119"/>
      <c r="H3325" s="119"/>
      <c r="I3325" s="119"/>
      <c r="J3325" s="119"/>
      <c r="K3325" s="119"/>
      <c r="L3325" s="119"/>
      <c r="M3325" s="119"/>
      <c r="N3325" s="119"/>
      <c r="O3325" s="119"/>
      <c r="P3325" s="119"/>
      <c r="Q3325" s="119"/>
      <c r="R3325" s="119"/>
      <c r="S3325" s="119"/>
      <c r="T3325" s="119"/>
      <c r="U3325" s="119"/>
      <c r="V3325" s="119"/>
      <c r="W3325" s="119"/>
      <c r="X3325" s="119"/>
    </row>
    <row r="3326" spans="1:24" x14ac:dyDescent="0.25">
      <c r="A3326" s="201"/>
      <c r="B3326" s="119"/>
      <c r="C3326" s="119"/>
      <c r="D3326" s="201"/>
      <c r="E3326" s="119"/>
      <c r="F3326" s="248"/>
      <c r="G3326" s="119"/>
      <c r="H3326" s="119"/>
      <c r="I3326" s="119"/>
      <c r="J3326" s="119"/>
      <c r="K3326" s="119"/>
      <c r="L3326" s="119"/>
      <c r="M3326" s="119"/>
      <c r="N3326" s="119"/>
      <c r="O3326" s="119"/>
      <c r="P3326" s="119"/>
      <c r="Q3326" s="119"/>
      <c r="R3326" s="119"/>
      <c r="S3326" s="119"/>
      <c r="T3326" s="119"/>
      <c r="U3326" s="119"/>
      <c r="V3326" s="119"/>
      <c r="W3326" s="119"/>
      <c r="X3326" s="119"/>
    </row>
    <row r="3327" spans="1:24" x14ac:dyDescent="0.25">
      <c r="A3327" s="201"/>
      <c r="B3327" s="119"/>
      <c r="C3327" s="119"/>
      <c r="D3327" s="201"/>
      <c r="E3327" s="119"/>
      <c r="F3327" s="248"/>
      <c r="G3327" s="119"/>
      <c r="H3327" s="119"/>
      <c r="I3327" s="119"/>
      <c r="J3327" s="119"/>
      <c r="K3327" s="119"/>
      <c r="L3327" s="119"/>
      <c r="M3327" s="119"/>
      <c r="N3327" s="119"/>
      <c r="O3327" s="119"/>
      <c r="P3327" s="119"/>
      <c r="Q3327" s="119"/>
      <c r="R3327" s="119"/>
      <c r="S3327" s="119"/>
      <c r="T3327" s="119"/>
      <c r="U3327" s="119"/>
      <c r="V3327" s="119"/>
      <c r="W3327" s="119"/>
      <c r="X3327" s="119"/>
    </row>
    <row r="3328" spans="1:24" x14ac:dyDescent="0.25">
      <c r="A3328" s="201"/>
      <c r="B3328" s="119"/>
      <c r="C3328" s="119"/>
      <c r="D3328" s="201"/>
      <c r="E3328" s="119"/>
      <c r="F3328" s="248"/>
      <c r="G3328" s="119"/>
      <c r="H3328" s="119"/>
      <c r="I3328" s="119"/>
      <c r="J3328" s="119"/>
      <c r="K3328" s="119"/>
      <c r="L3328" s="119"/>
      <c r="M3328" s="119"/>
      <c r="N3328" s="119"/>
      <c r="O3328" s="119"/>
      <c r="P3328" s="119"/>
      <c r="Q3328" s="119"/>
      <c r="R3328" s="119"/>
      <c r="S3328" s="119"/>
      <c r="T3328" s="119"/>
      <c r="U3328" s="119"/>
      <c r="V3328" s="119"/>
      <c r="W3328" s="119"/>
      <c r="X3328" s="119"/>
    </row>
    <row r="3329" spans="1:24" x14ac:dyDescent="0.25">
      <c r="A3329" s="201"/>
      <c r="B3329" s="119"/>
      <c r="C3329" s="119"/>
      <c r="D3329" s="201"/>
      <c r="E3329" s="119"/>
      <c r="F3329" s="248"/>
      <c r="G3329" s="119"/>
      <c r="H3329" s="119"/>
      <c r="I3329" s="119"/>
      <c r="J3329" s="119"/>
      <c r="K3329" s="119"/>
      <c r="L3329" s="119"/>
      <c r="M3329" s="119"/>
      <c r="N3329" s="119"/>
      <c r="O3329" s="119"/>
      <c r="P3329" s="119"/>
      <c r="Q3329" s="119"/>
      <c r="R3329" s="119"/>
      <c r="S3329" s="119"/>
      <c r="T3329" s="119"/>
      <c r="U3329" s="119"/>
      <c r="V3329" s="119"/>
      <c r="W3329" s="119"/>
      <c r="X3329" s="119"/>
    </row>
    <row r="3330" spans="1:24" x14ac:dyDescent="0.25">
      <c r="A3330" s="201"/>
      <c r="B3330" s="119"/>
      <c r="C3330" s="119"/>
      <c r="D3330" s="201"/>
      <c r="E3330" s="119"/>
      <c r="F3330" s="248"/>
      <c r="G3330" s="119"/>
      <c r="H3330" s="119"/>
      <c r="I3330" s="119"/>
      <c r="J3330" s="119"/>
      <c r="K3330" s="119"/>
      <c r="L3330" s="119"/>
      <c r="M3330" s="119"/>
      <c r="N3330" s="119"/>
      <c r="O3330" s="119"/>
      <c r="P3330" s="119"/>
      <c r="Q3330" s="119"/>
      <c r="R3330" s="119"/>
      <c r="S3330" s="119"/>
      <c r="T3330" s="119"/>
      <c r="U3330" s="119"/>
      <c r="V3330" s="119"/>
      <c r="W3330" s="119"/>
      <c r="X3330" s="119"/>
    </row>
    <row r="3331" spans="1:24" x14ac:dyDescent="0.25">
      <c r="A3331" s="201"/>
      <c r="B3331" s="119"/>
      <c r="C3331" s="119"/>
      <c r="D3331" s="201"/>
      <c r="E3331" s="119"/>
      <c r="F3331" s="248"/>
      <c r="G3331" s="119"/>
      <c r="H3331" s="119"/>
      <c r="I3331" s="119"/>
      <c r="J3331" s="119"/>
      <c r="K3331" s="119"/>
      <c r="L3331" s="119"/>
      <c r="M3331" s="119"/>
      <c r="N3331" s="119"/>
      <c r="O3331" s="119"/>
      <c r="P3331" s="119"/>
      <c r="Q3331" s="119"/>
      <c r="R3331" s="119"/>
      <c r="S3331" s="119"/>
      <c r="T3331" s="119"/>
      <c r="U3331" s="119"/>
      <c r="V3331" s="119"/>
      <c r="W3331" s="119"/>
      <c r="X3331" s="119"/>
    </row>
    <row r="3332" spans="1:24" x14ac:dyDescent="0.25">
      <c r="A3332" s="201"/>
      <c r="B3332" s="119"/>
      <c r="C3332" s="119"/>
      <c r="D3332" s="201"/>
      <c r="E3332" s="119"/>
      <c r="F3332" s="248"/>
      <c r="G3332" s="119"/>
      <c r="H3332" s="119"/>
      <c r="I3332" s="119"/>
      <c r="J3332" s="119"/>
      <c r="K3332" s="119"/>
      <c r="L3332" s="119"/>
      <c r="M3332" s="119"/>
      <c r="N3332" s="119"/>
      <c r="O3332" s="119"/>
      <c r="P3332" s="119"/>
      <c r="Q3332" s="119"/>
      <c r="R3332" s="119"/>
      <c r="S3332" s="119"/>
      <c r="T3332" s="119"/>
      <c r="U3332" s="119"/>
      <c r="V3332" s="119"/>
      <c r="W3332" s="119"/>
      <c r="X3332" s="119"/>
    </row>
    <row r="3333" spans="1:24" x14ac:dyDescent="0.25">
      <c r="A3333" s="201"/>
      <c r="B3333" s="119"/>
      <c r="C3333" s="119"/>
      <c r="D3333" s="201"/>
      <c r="E3333" s="119"/>
      <c r="F3333" s="248"/>
      <c r="G3333" s="119"/>
      <c r="H3333" s="119"/>
      <c r="I3333" s="119"/>
      <c r="J3333" s="119"/>
      <c r="K3333" s="119"/>
      <c r="L3333" s="119"/>
      <c r="M3333" s="119"/>
      <c r="N3333" s="119"/>
      <c r="O3333" s="119"/>
      <c r="P3333" s="119"/>
      <c r="Q3333" s="119"/>
      <c r="R3333" s="119"/>
      <c r="S3333" s="119"/>
      <c r="T3333" s="119"/>
      <c r="U3333" s="119"/>
      <c r="V3333" s="119"/>
      <c r="W3333" s="119"/>
      <c r="X3333" s="119"/>
    </row>
    <row r="3334" spans="1:24" x14ac:dyDescent="0.25">
      <c r="A3334" s="201"/>
      <c r="B3334" s="119"/>
      <c r="C3334" s="119"/>
      <c r="D3334" s="201"/>
      <c r="E3334" s="119"/>
      <c r="F3334" s="248"/>
      <c r="G3334" s="119"/>
      <c r="H3334" s="119"/>
      <c r="I3334" s="119"/>
      <c r="J3334" s="119"/>
      <c r="K3334" s="119"/>
      <c r="L3334" s="119"/>
      <c r="M3334" s="119"/>
      <c r="N3334" s="119"/>
      <c r="O3334" s="119"/>
      <c r="P3334" s="119"/>
      <c r="Q3334" s="119"/>
      <c r="R3334" s="119"/>
      <c r="S3334" s="119"/>
      <c r="T3334" s="119"/>
      <c r="U3334" s="119"/>
      <c r="V3334" s="119"/>
      <c r="W3334" s="119"/>
      <c r="X3334" s="119"/>
    </row>
    <row r="3335" spans="1:24" x14ac:dyDescent="0.25">
      <c r="A3335" s="201"/>
      <c r="B3335" s="119"/>
      <c r="C3335" s="119"/>
      <c r="D3335" s="201"/>
      <c r="E3335" s="119"/>
      <c r="F3335" s="248"/>
      <c r="G3335" s="119"/>
      <c r="H3335" s="119"/>
      <c r="I3335" s="119"/>
      <c r="J3335" s="119"/>
      <c r="K3335" s="119"/>
      <c r="L3335" s="119"/>
      <c r="M3335" s="119"/>
      <c r="N3335" s="119"/>
      <c r="O3335" s="119"/>
      <c r="P3335" s="119"/>
      <c r="Q3335" s="119"/>
      <c r="R3335" s="119"/>
      <c r="S3335" s="119"/>
      <c r="T3335" s="119"/>
      <c r="U3335" s="119"/>
      <c r="V3335" s="119"/>
      <c r="W3335" s="119"/>
      <c r="X3335" s="119"/>
    </row>
    <row r="3336" spans="1:24" x14ac:dyDescent="0.25">
      <c r="A3336" s="201"/>
      <c r="B3336" s="119"/>
      <c r="C3336" s="119"/>
      <c r="D3336" s="201"/>
      <c r="E3336" s="119"/>
      <c r="F3336" s="248"/>
      <c r="G3336" s="119"/>
      <c r="H3336" s="119"/>
      <c r="I3336" s="119"/>
      <c r="J3336" s="119"/>
      <c r="K3336" s="119"/>
      <c r="L3336" s="119"/>
      <c r="M3336" s="119"/>
      <c r="N3336" s="119"/>
      <c r="O3336" s="119"/>
      <c r="P3336" s="119"/>
      <c r="Q3336" s="119"/>
      <c r="R3336" s="119"/>
      <c r="S3336" s="119"/>
      <c r="T3336" s="119"/>
      <c r="U3336" s="119"/>
      <c r="V3336" s="119"/>
      <c r="W3336" s="119"/>
      <c r="X3336" s="119"/>
    </row>
    <row r="3337" spans="1:24" x14ac:dyDescent="0.25">
      <c r="A3337" s="201"/>
      <c r="B3337" s="119"/>
      <c r="C3337" s="119"/>
      <c r="D3337" s="201"/>
      <c r="E3337" s="119"/>
      <c r="F3337" s="248"/>
      <c r="G3337" s="119"/>
      <c r="H3337" s="119"/>
      <c r="I3337" s="119"/>
      <c r="J3337" s="119"/>
      <c r="K3337" s="119"/>
      <c r="L3337" s="119"/>
      <c r="M3337" s="119"/>
      <c r="N3337" s="119"/>
      <c r="O3337" s="119"/>
      <c r="P3337" s="119"/>
      <c r="Q3337" s="119"/>
      <c r="R3337" s="119"/>
      <c r="S3337" s="119"/>
      <c r="T3337" s="119"/>
      <c r="U3337" s="119"/>
      <c r="V3337" s="119"/>
      <c r="W3337" s="119"/>
      <c r="X3337" s="119"/>
    </row>
    <row r="3338" spans="1:24" x14ac:dyDescent="0.25">
      <c r="A3338" s="201"/>
      <c r="B3338" s="119"/>
      <c r="C3338" s="119"/>
      <c r="D3338" s="201"/>
      <c r="E3338" s="119"/>
      <c r="F3338" s="248"/>
      <c r="G3338" s="119"/>
      <c r="H3338" s="119"/>
      <c r="I3338" s="119"/>
      <c r="J3338" s="119"/>
      <c r="K3338" s="119"/>
      <c r="L3338" s="119"/>
      <c r="M3338" s="119"/>
      <c r="N3338" s="119"/>
      <c r="O3338" s="119"/>
      <c r="P3338" s="119"/>
      <c r="Q3338" s="119"/>
      <c r="R3338" s="119"/>
      <c r="S3338" s="119"/>
      <c r="T3338" s="119"/>
      <c r="U3338" s="119"/>
      <c r="V3338" s="119"/>
      <c r="W3338" s="119"/>
      <c r="X3338" s="119"/>
    </row>
    <row r="3339" spans="1:24" x14ac:dyDescent="0.25">
      <c r="A3339" s="201"/>
      <c r="B3339" s="119"/>
      <c r="C3339" s="119"/>
      <c r="D3339" s="201"/>
      <c r="E3339" s="119"/>
      <c r="F3339" s="248"/>
      <c r="G3339" s="119"/>
      <c r="H3339" s="119"/>
      <c r="I3339" s="119"/>
      <c r="J3339" s="119"/>
      <c r="K3339" s="119"/>
      <c r="L3339" s="119"/>
      <c r="M3339" s="119"/>
      <c r="N3339" s="119"/>
      <c r="O3339" s="119"/>
      <c r="P3339" s="119"/>
      <c r="Q3339" s="119"/>
      <c r="R3339" s="119"/>
      <c r="S3339" s="119"/>
      <c r="T3339" s="119"/>
      <c r="U3339" s="119"/>
      <c r="V3339" s="119"/>
      <c r="W3339" s="119"/>
      <c r="X3339" s="119"/>
    </row>
    <row r="3340" spans="1:24" x14ac:dyDescent="0.25">
      <c r="A3340" s="201"/>
      <c r="B3340" s="119"/>
      <c r="C3340" s="119"/>
      <c r="D3340" s="201"/>
      <c r="E3340" s="119"/>
      <c r="F3340" s="248"/>
      <c r="G3340" s="119"/>
      <c r="H3340" s="119"/>
      <c r="I3340" s="119"/>
      <c r="J3340" s="119"/>
      <c r="K3340" s="119"/>
      <c r="L3340" s="119"/>
      <c r="M3340" s="119"/>
      <c r="N3340" s="119"/>
      <c r="O3340" s="119"/>
      <c r="P3340" s="119"/>
      <c r="Q3340" s="119"/>
      <c r="R3340" s="119"/>
      <c r="S3340" s="119"/>
      <c r="T3340" s="119"/>
      <c r="U3340" s="119"/>
      <c r="V3340" s="119"/>
      <c r="W3340" s="119"/>
      <c r="X3340" s="119"/>
    </row>
    <row r="3341" spans="1:24" x14ac:dyDescent="0.25">
      <c r="A3341" s="201"/>
      <c r="B3341" s="119"/>
      <c r="C3341" s="119"/>
      <c r="D3341" s="201"/>
      <c r="E3341" s="119"/>
      <c r="F3341" s="248"/>
      <c r="G3341" s="119"/>
      <c r="H3341" s="119"/>
      <c r="I3341" s="119"/>
      <c r="J3341" s="119"/>
      <c r="K3341" s="119"/>
      <c r="L3341" s="119"/>
      <c r="M3341" s="119"/>
      <c r="N3341" s="119"/>
      <c r="O3341" s="119"/>
      <c r="P3341" s="119"/>
      <c r="Q3341" s="119"/>
      <c r="R3341" s="119"/>
      <c r="S3341" s="119"/>
      <c r="T3341" s="119"/>
      <c r="U3341" s="119"/>
      <c r="V3341" s="119"/>
      <c r="W3341" s="119"/>
      <c r="X3341" s="119"/>
    </row>
    <row r="3342" spans="1:24" x14ac:dyDescent="0.25">
      <c r="A3342" s="201"/>
      <c r="B3342" s="119"/>
      <c r="C3342" s="119"/>
      <c r="D3342" s="201"/>
      <c r="E3342" s="119"/>
      <c r="F3342" s="248"/>
      <c r="G3342" s="119"/>
      <c r="H3342" s="119"/>
      <c r="I3342" s="119"/>
      <c r="J3342" s="119"/>
      <c r="K3342" s="119"/>
      <c r="L3342" s="119"/>
      <c r="M3342" s="119"/>
      <c r="N3342" s="119"/>
      <c r="O3342" s="119"/>
      <c r="P3342" s="119"/>
      <c r="Q3342" s="119"/>
      <c r="R3342" s="119"/>
      <c r="S3342" s="119"/>
      <c r="T3342" s="119"/>
      <c r="U3342" s="119"/>
      <c r="V3342" s="119"/>
      <c r="W3342" s="119"/>
      <c r="X3342" s="119"/>
    </row>
    <row r="3343" spans="1:24" x14ac:dyDescent="0.25">
      <c r="A3343" s="201"/>
      <c r="B3343" s="119"/>
      <c r="C3343" s="119"/>
      <c r="D3343" s="201"/>
      <c r="E3343" s="119"/>
      <c r="F3343" s="248"/>
      <c r="G3343" s="119"/>
      <c r="H3343" s="119"/>
      <c r="I3343" s="119"/>
      <c r="J3343" s="119"/>
      <c r="K3343" s="119"/>
      <c r="L3343" s="119"/>
      <c r="M3343" s="119"/>
      <c r="N3343" s="119"/>
      <c r="O3343" s="119"/>
      <c r="P3343" s="119"/>
      <c r="Q3343" s="119"/>
      <c r="R3343" s="119"/>
      <c r="S3343" s="119"/>
      <c r="T3343" s="119"/>
      <c r="U3343" s="119"/>
      <c r="V3343" s="119"/>
      <c r="W3343" s="119"/>
      <c r="X3343" s="119"/>
    </row>
    <row r="3344" spans="1:24" x14ac:dyDescent="0.25">
      <c r="A3344" s="201"/>
      <c r="B3344" s="119"/>
      <c r="C3344" s="119"/>
      <c r="D3344" s="201"/>
      <c r="E3344" s="119"/>
      <c r="F3344" s="248"/>
      <c r="G3344" s="119"/>
      <c r="H3344" s="119"/>
      <c r="I3344" s="119"/>
      <c r="J3344" s="119"/>
      <c r="K3344" s="119"/>
      <c r="L3344" s="119"/>
      <c r="M3344" s="119"/>
      <c r="N3344" s="119"/>
      <c r="O3344" s="119"/>
      <c r="P3344" s="119"/>
      <c r="Q3344" s="119"/>
      <c r="R3344" s="119"/>
      <c r="S3344" s="119"/>
      <c r="T3344" s="119"/>
      <c r="U3344" s="119"/>
      <c r="V3344" s="119"/>
      <c r="W3344" s="119"/>
      <c r="X3344" s="119"/>
    </row>
    <row r="3345" spans="1:24" x14ac:dyDescent="0.25">
      <c r="A3345" s="201"/>
      <c r="B3345" s="119"/>
      <c r="C3345" s="119"/>
      <c r="D3345" s="201"/>
      <c r="E3345" s="119"/>
      <c r="F3345" s="248"/>
      <c r="G3345" s="119"/>
      <c r="H3345" s="119"/>
      <c r="I3345" s="119"/>
      <c r="J3345" s="119"/>
      <c r="K3345" s="119"/>
      <c r="L3345" s="119"/>
      <c r="M3345" s="119"/>
      <c r="N3345" s="119"/>
      <c r="O3345" s="119"/>
      <c r="P3345" s="119"/>
      <c r="Q3345" s="119"/>
      <c r="R3345" s="119"/>
      <c r="S3345" s="119"/>
      <c r="T3345" s="119"/>
      <c r="U3345" s="119"/>
      <c r="V3345" s="119"/>
      <c r="W3345" s="119"/>
      <c r="X3345" s="119"/>
    </row>
    <row r="3346" spans="1:24" x14ac:dyDescent="0.25">
      <c r="A3346" s="201"/>
      <c r="B3346" s="119"/>
      <c r="C3346" s="119"/>
      <c r="D3346" s="201"/>
      <c r="E3346" s="119"/>
      <c r="F3346" s="248"/>
      <c r="G3346" s="119"/>
      <c r="H3346" s="119"/>
      <c r="I3346" s="119"/>
      <c r="J3346" s="119"/>
      <c r="K3346" s="119"/>
      <c r="L3346" s="119"/>
      <c r="M3346" s="119"/>
      <c r="N3346" s="119"/>
      <c r="O3346" s="119"/>
      <c r="P3346" s="119"/>
      <c r="Q3346" s="119"/>
      <c r="R3346" s="119"/>
      <c r="S3346" s="119"/>
      <c r="T3346" s="119"/>
      <c r="U3346" s="119"/>
      <c r="V3346" s="119"/>
      <c r="W3346" s="119"/>
      <c r="X3346" s="119"/>
    </row>
    <row r="3347" spans="1:24" x14ac:dyDescent="0.25">
      <c r="A3347" s="201"/>
      <c r="B3347" s="119"/>
      <c r="C3347" s="119"/>
      <c r="D3347" s="201"/>
      <c r="E3347" s="119"/>
      <c r="F3347" s="248"/>
      <c r="G3347" s="119"/>
      <c r="H3347" s="119"/>
      <c r="I3347" s="119"/>
      <c r="J3347" s="119"/>
      <c r="K3347" s="119"/>
      <c r="L3347" s="119"/>
      <c r="M3347" s="119"/>
      <c r="N3347" s="119"/>
      <c r="O3347" s="119"/>
      <c r="P3347" s="119"/>
      <c r="Q3347" s="119"/>
      <c r="R3347" s="119"/>
      <c r="S3347" s="119"/>
      <c r="T3347" s="119"/>
      <c r="U3347" s="119"/>
      <c r="V3347" s="119"/>
      <c r="W3347" s="119"/>
      <c r="X3347" s="119"/>
    </row>
    <row r="3348" spans="1:24" x14ac:dyDescent="0.25">
      <c r="A3348" s="201"/>
      <c r="B3348" s="119"/>
      <c r="C3348" s="119"/>
      <c r="D3348" s="201"/>
      <c r="E3348" s="119"/>
      <c r="F3348" s="248"/>
      <c r="G3348" s="119"/>
      <c r="H3348" s="119"/>
      <c r="I3348" s="119"/>
      <c r="J3348" s="119"/>
      <c r="K3348" s="119"/>
      <c r="L3348" s="119"/>
      <c r="M3348" s="119"/>
      <c r="N3348" s="119"/>
      <c r="O3348" s="119"/>
      <c r="P3348" s="119"/>
      <c r="Q3348" s="119"/>
      <c r="R3348" s="119"/>
      <c r="S3348" s="119"/>
      <c r="T3348" s="119"/>
      <c r="U3348" s="119"/>
      <c r="V3348" s="119"/>
      <c r="W3348" s="119"/>
      <c r="X3348" s="119"/>
    </row>
    <row r="3349" spans="1:24" x14ac:dyDescent="0.25">
      <c r="A3349" s="201"/>
      <c r="B3349" s="119"/>
      <c r="C3349" s="119"/>
      <c r="D3349" s="201"/>
      <c r="E3349" s="119"/>
      <c r="F3349" s="248"/>
      <c r="G3349" s="119"/>
      <c r="H3349" s="119"/>
      <c r="I3349" s="119"/>
      <c r="J3349" s="119"/>
      <c r="K3349" s="119"/>
      <c r="L3349" s="119"/>
      <c r="M3349" s="119"/>
      <c r="N3349" s="119"/>
      <c r="O3349" s="119"/>
      <c r="P3349" s="119"/>
      <c r="Q3349" s="119"/>
      <c r="R3349" s="119"/>
      <c r="S3349" s="119"/>
      <c r="T3349" s="119"/>
      <c r="U3349" s="119"/>
      <c r="V3349" s="119"/>
      <c r="W3349" s="119"/>
      <c r="X3349" s="119"/>
    </row>
    <row r="3350" spans="1:24" x14ac:dyDescent="0.25">
      <c r="A3350" s="201"/>
      <c r="B3350" s="119"/>
      <c r="C3350" s="119"/>
      <c r="D3350" s="201"/>
      <c r="E3350" s="119"/>
      <c r="F3350" s="248"/>
      <c r="G3350" s="119"/>
      <c r="H3350" s="119"/>
      <c r="I3350" s="119"/>
      <c r="J3350" s="119"/>
      <c r="K3350" s="119"/>
      <c r="L3350" s="119"/>
      <c r="M3350" s="119"/>
      <c r="N3350" s="119"/>
      <c r="O3350" s="119"/>
      <c r="P3350" s="119"/>
      <c r="Q3350" s="119"/>
      <c r="R3350" s="119"/>
      <c r="S3350" s="119"/>
      <c r="T3350" s="119"/>
      <c r="U3350" s="119"/>
      <c r="V3350" s="119"/>
      <c r="W3350" s="119"/>
      <c r="X3350" s="119"/>
    </row>
    <row r="3351" spans="1:24" x14ac:dyDescent="0.25">
      <c r="A3351" s="201"/>
      <c r="B3351" s="119"/>
      <c r="C3351" s="119"/>
      <c r="D3351" s="201"/>
      <c r="E3351" s="119"/>
      <c r="F3351" s="248"/>
      <c r="G3351" s="119"/>
      <c r="H3351" s="119"/>
      <c r="I3351" s="119"/>
      <c r="J3351" s="119"/>
      <c r="K3351" s="119"/>
      <c r="L3351" s="119"/>
      <c r="M3351" s="119"/>
      <c r="N3351" s="119"/>
      <c r="O3351" s="119"/>
      <c r="P3351" s="119"/>
      <c r="Q3351" s="119"/>
      <c r="R3351" s="119"/>
      <c r="S3351" s="119"/>
      <c r="T3351" s="119"/>
      <c r="U3351" s="119"/>
      <c r="V3351" s="119"/>
      <c r="W3351" s="119"/>
      <c r="X3351" s="119"/>
    </row>
    <row r="3352" spans="1:24" x14ac:dyDescent="0.25">
      <c r="A3352" s="201"/>
      <c r="B3352" s="119"/>
      <c r="C3352" s="119"/>
      <c r="D3352" s="201"/>
      <c r="E3352" s="119"/>
      <c r="F3352" s="248"/>
      <c r="G3352" s="119"/>
      <c r="H3352" s="119"/>
      <c r="I3352" s="119"/>
      <c r="J3352" s="119"/>
      <c r="K3352" s="119"/>
      <c r="L3352" s="119"/>
      <c r="M3352" s="119"/>
      <c r="N3352" s="119"/>
      <c r="O3352" s="119"/>
      <c r="P3352" s="119"/>
      <c r="Q3352" s="119"/>
      <c r="R3352" s="119"/>
      <c r="S3352" s="119"/>
      <c r="T3352" s="119"/>
      <c r="U3352" s="119"/>
      <c r="V3352" s="119"/>
      <c r="W3352" s="119"/>
      <c r="X3352" s="119"/>
    </row>
    <row r="3353" spans="1:24" x14ac:dyDescent="0.25">
      <c r="A3353" s="201"/>
      <c r="B3353" s="119"/>
      <c r="C3353" s="119"/>
      <c r="D3353" s="201"/>
      <c r="E3353" s="119"/>
      <c r="F3353" s="248"/>
      <c r="G3353" s="119"/>
      <c r="H3353" s="119"/>
      <c r="I3353" s="119"/>
      <c r="J3353" s="119"/>
      <c r="K3353" s="119"/>
      <c r="L3353" s="119"/>
      <c r="M3353" s="119"/>
      <c r="N3353" s="119"/>
      <c r="O3353" s="119"/>
      <c r="P3353" s="119"/>
      <c r="Q3353" s="119"/>
      <c r="R3353" s="119"/>
      <c r="S3353" s="119"/>
      <c r="T3353" s="119"/>
      <c r="U3353" s="119"/>
      <c r="V3353" s="119"/>
      <c r="W3353" s="119"/>
      <c r="X3353" s="119"/>
    </row>
    <row r="3354" spans="1:24" x14ac:dyDescent="0.25">
      <c r="A3354" s="201"/>
      <c r="B3354" s="119"/>
      <c r="C3354" s="119"/>
      <c r="D3354" s="201"/>
      <c r="E3354" s="119"/>
      <c r="F3354" s="248"/>
      <c r="G3354" s="119"/>
      <c r="H3354" s="119"/>
      <c r="I3354" s="119"/>
      <c r="J3354" s="119"/>
      <c r="K3354" s="119"/>
      <c r="L3354" s="119"/>
      <c r="M3354" s="119"/>
      <c r="N3354" s="119"/>
      <c r="O3354" s="119"/>
      <c r="P3354" s="119"/>
      <c r="Q3354" s="119"/>
      <c r="R3354" s="119"/>
      <c r="S3354" s="119"/>
      <c r="T3354" s="119"/>
      <c r="U3354" s="119"/>
      <c r="V3354" s="119"/>
      <c r="W3354" s="119"/>
      <c r="X3354" s="119"/>
    </row>
    <row r="3355" spans="1:24" x14ac:dyDescent="0.25">
      <c r="A3355" s="201"/>
      <c r="B3355" s="119"/>
      <c r="C3355" s="119"/>
      <c r="D3355" s="201"/>
      <c r="E3355" s="119"/>
      <c r="F3355" s="248"/>
      <c r="G3355" s="119"/>
      <c r="H3355" s="119"/>
      <c r="I3355" s="119"/>
      <c r="J3355" s="119"/>
      <c r="K3355" s="119"/>
      <c r="L3355" s="119"/>
      <c r="M3355" s="119"/>
      <c r="N3355" s="119"/>
      <c r="O3355" s="119"/>
      <c r="P3355" s="119"/>
      <c r="Q3355" s="119"/>
      <c r="R3355" s="119"/>
      <c r="S3355" s="119"/>
      <c r="T3355" s="119"/>
      <c r="U3355" s="119"/>
      <c r="V3355" s="119"/>
      <c r="W3355" s="119"/>
      <c r="X3355" s="119"/>
    </row>
    <row r="3356" spans="1:24" x14ac:dyDescent="0.25">
      <c r="A3356" s="201"/>
      <c r="B3356" s="119"/>
      <c r="C3356" s="119"/>
      <c r="D3356" s="201"/>
      <c r="E3356" s="119"/>
      <c r="F3356" s="248"/>
      <c r="G3356" s="119"/>
      <c r="H3356" s="119"/>
      <c r="I3356" s="119"/>
      <c r="J3356" s="119"/>
      <c r="K3356" s="119"/>
      <c r="L3356" s="119"/>
      <c r="M3356" s="119"/>
      <c r="N3356" s="119"/>
      <c r="O3356" s="119"/>
      <c r="P3356" s="119"/>
      <c r="Q3356" s="119"/>
      <c r="R3356" s="119"/>
      <c r="S3356" s="119"/>
      <c r="T3356" s="119"/>
      <c r="U3356" s="119"/>
      <c r="V3356" s="119"/>
      <c r="W3356" s="119"/>
      <c r="X3356" s="119"/>
    </row>
    <row r="3357" spans="1:24" x14ac:dyDescent="0.25">
      <c r="A3357" s="201"/>
      <c r="B3357" s="119"/>
      <c r="C3357" s="119"/>
      <c r="D3357" s="201"/>
      <c r="E3357" s="119"/>
      <c r="F3357" s="248"/>
      <c r="G3357" s="119"/>
      <c r="H3357" s="119"/>
      <c r="I3357" s="119"/>
      <c r="J3357" s="119"/>
      <c r="K3357" s="119"/>
      <c r="L3357" s="119"/>
      <c r="M3357" s="119"/>
      <c r="N3357" s="119"/>
      <c r="O3357" s="119"/>
      <c r="P3357" s="119"/>
      <c r="Q3357" s="119"/>
      <c r="R3357" s="119"/>
      <c r="S3357" s="119"/>
      <c r="T3357" s="119"/>
      <c r="U3357" s="119"/>
      <c r="V3357" s="119"/>
      <c r="W3357" s="119"/>
      <c r="X3357" s="119"/>
    </row>
    <row r="3358" spans="1:24" x14ac:dyDescent="0.25">
      <c r="A3358" s="201"/>
      <c r="B3358" s="119"/>
      <c r="C3358" s="119"/>
      <c r="D3358" s="201"/>
      <c r="E3358" s="119"/>
      <c r="F3358" s="248"/>
      <c r="G3358" s="119"/>
      <c r="H3358" s="119"/>
      <c r="I3358" s="119"/>
      <c r="J3358" s="119"/>
      <c r="K3358" s="119"/>
      <c r="L3358" s="119"/>
      <c r="M3358" s="119"/>
      <c r="N3358" s="119"/>
      <c r="O3358" s="119"/>
      <c r="P3358" s="119"/>
      <c r="Q3358" s="119"/>
      <c r="R3358" s="119"/>
      <c r="S3358" s="119"/>
      <c r="T3358" s="119"/>
      <c r="U3358" s="119"/>
      <c r="V3358" s="119"/>
      <c r="W3358" s="119"/>
      <c r="X3358" s="119"/>
    </row>
    <row r="3359" spans="1:24" x14ac:dyDescent="0.25">
      <c r="A3359" s="201"/>
      <c r="B3359" s="119"/>
      <c r="C3359" s="119"/>
      <c r="D3359" s="201"/>
      <c r="E3359" s="119"/>
      <c r="F3359" s="248"/>
      <c r="G3359" s="119"/>
      <c r="H3359" s="119"/>
      <c r="I3359" s="119"/>
      <c r="J3359" s="119"/>
      <c r="K3359" s="119"/>
      <c r="L3359" s="119"/>
      <c r="M3359" s="119"/>
      <c r="N3359" s="119"/>
      <c r="O3359" s="119"/>
      <c r="P3359" s="119"/>
      <c r="Q3359" s="119"/>
      <c r="R3359" s="119"/>
      <c r="S3359" s="119"/>
      <c r="T3359" s="119"/>
      <c r="U3359" s="119"/>
      <c r="V3359" s="119"/>
      <c r="W3359" s="119"/>
      <c r="X3359" s="119"/>
    </row>
    <row r="3360" spans="1:24" x14ac:dyDescent="0.25">
      <c r="A3360" s="201"/>
      <c r="B3360" s="119"/>
      <c r="C3360" s="119"/>
      <c r="D3360" s="201"/>
      <c r="E3360" s="119"/>
      <c r="F3360" s="248"/>
      <c r="G3360" s="119"/>
      <c r="H3360" s="119"/>
      <c r="I3360" s="119"/>
      <c r="J3360" s="119"/>
      <c r="K3360" s="119"/>
      <c r="L3360" s="119"/>
      <c r="M3360" s="119"/>
      <c r="N3360" s="119"/>
      <c r="O3360" s="119"/>
      <c r="P3360" s="119"/>
      <c r="Q3360" s="119"/>
      <c r="R3360" s="119"/>
      <c r="S3360" s="119"/>
      <c r="T3360" s="119"/>
      <c r="U3360" s="119"/>
      <c r="V3360" s="119"/>
      <c r="W3360" s="119"/>
      <c r="X3360" s="119"/>
    </row>
    <row r="3361" spans="1:24" x14ac:dyDescent="0.25">
      <c r="A3361" s="201"/>
      <c r="B3361" s="119"/>
      <c r="C3361" s="119"/>
      <c r="D3361" s="201"/>
      <c r="E3361" s="119"/>
      <c r="F3361" s="248"/>
      <c r="G3361" s="119"/>
      <c r="H3361" s="119"/>
      <c r="I3361" s="119"/>
      <c r="J3361" s="119"/>
      <c r="K3361" s="119"/>
      <c r="L3361" s="119"/>
      <c r="M3361" s="119"/>
      <c r="N3361" s="119"/>
      <c r="O3361" s="119"/>
      <c r="P3361" s="119"/>
      <c r="Q3361" s="119"/>
      <c r="R3361" s="119"/>
      <c r="S3361" s="119"/>
      <c r="T3361" s="119"/>
      <c r="U3361" s="119"/>
      <c r="V3361" s="119"/>
      <c r="W3361" s="119"/>
      <c r="X3361" s="119"/>
    </row>
    <row r="3362" spans="1:24" x14ac:dyDescent="0.25">
      <c r="A3362" s="201"/>
      <c r="B3362" s="119"/>
      <c r="C3362" s="119"/>
      <c r="D3362" s="201"/>
      <c r="E3362" s="119"/>
      <c r="F3362" s="248"/>
      <c r="G3362" s="119"/>
      <c r="H3362" s="119"/>
      <c r="I3362" s="119"/>
      <c r="J3362" s="119"/>
      <c r="K3362" s="119"/>
      <c r="L3362" s="119"/>
      <c r="M3362" s="119"/>
      <c r="N3362" s="119"/>
      <c r="O3362" s="119"/>
      <c r="P3362" s="119"/>
      <c r="Q3362" s="119"/>
      <c r="R3362" s="119"/>
      <c r="S3362" s="119"/>
      <c r="T3362" s="119"/>
      <c r="U3362" s="119"/>
      <c r="V3362" s="119"/>
      <c r="W3362" s="119"/>
      <c r="X3362" s="119"/>
    </row>
    <row r="3363" spans="1:24" x14ac:dyDescent="0.25">
      <c r="A3363" s="201"/>
      <c r="B3363" s="119"/>
      <c r="C3363" s="119"/>
      <c r="D3363" s="201"/>
      <c r="E3363" s="119"/>
      <c r="F3363" s="248"/>
      <c r="G3363" s="119"/>
      <c r="H3363" s="119"/>
      <c r="I3363" s="119"/>
      <c r="J3363" s="119"/>
      <c r="K3363" s="119"/>
      <c r="L3363" s="119"/>
      <c r="M3363" s="119"/>
      <c r="N3363" s="119"/>
      <c r="O3363" s="119"/>
      <c r="P3363" s="119"/>
      <c r="Q3363" s="119"/>
      <c r="R3363" s="119"/>
      <c r="S3363" s="119"/>
      <c r="T3363" s="119"/>
      <c r="U3363" s="119"/>
      <c r="V3363" s="119"/>
      <c r="W3363" s="119"/>
      <c r="X3363" s="119"/>
    </row>
    <row r="3364" spans="1:24" x14ac:dyDescent="0.25">
      <c r="A3364" s="201"/>
      <c r="B3364" s="119"/>
      <c r="C3364" s="119"/>
      <c r="D3364" s="201"/>
      <c r="E3364" s="119"/>
      <c r="F3364" s="248"/>
      <c r="G3364" s="119"/>
      <c r="H3364" s="119"/>
      <c r="I3364" s="119"/>
      <c r="J3364" s="119"/>
      <c r="K3364" s="119"/>
      <c r="L3364" s="119"/>
      <c r="M3364" s="119"/>
      <c r="N3364" s="119"/>
      <c r="O3364" s="119"/>
      <c r="P3364" s="119"/>
      <c r="Q3364" s="119"/>
      <c r="R3364" s="119"/>
      <c r="S3364" s="119"/>
      <c r="T3364" s="119"/>
      <c r="U3364" s="119"/>
      <c r="V3364" s="119"/>
      <c r="W3364" s="119"/>
      <c r="X3364" s="119"/>
    </row>
    <row r="3365" spans="1:24" x14ac:dyDescent="0.25">
      <c r="A3365" s="201"/>
      <c r="B3365" s="119"/>
      <c r="C3365" s="119"/>
      <c r="D3365" s="201"/>
      <c r="E3365" s="119"/>
      <c r="F3365" s="248"/>
      <c r="G3365" s="119"/>
      <c r="H3365" s="119"/>
      <c r="I3365" s="119"/>
      <c r="J3365" s="119"/>
      <c r="K3365" s="119"/>
      <c r="L3365" s="119"/>
      <c r="M3365" s="119"/>
      <c r="N3365" s="119"/>
      <c r="O3365" s="119"/>
      <c r="P3365" s="119"/>
      <c r="Q3365" s="119"/>
      <c r="R3365" s="119"/>
      <c r="S3365" s="119"/>
      <c r="T3365" s="119"/>
      <c r="U3365" s="119"/>
      <c r="V3365" s="119"/>
      <c r="W3365" s="119"/>
      <c r="X3365" s="119"/>
    </row>
    <row r="3366" spans="1:24" x14ac:dyDescent="0.25">
      <c r="A3366" s="201"/>
      <c r="B3366" s="119"/>
      <c r="C3366" s="119"/>
      <c r="D3366" s="201"/>
      <c r="E3366" s="119"/>
      <c r="F3366" s="248"/>
      <c r="G3366" s="119"/>
      <c r="H3366" s="119"/>
      <c r="I3366" s="119"/>
      <c r="J3366" s="119"/>
      <c r="K3366" s="119"/>
      <c r="L3366" s="119"/>
      <c r="M3366" s="119"/>
      <c r="N3366" s="119"/>
      <c r="O3366" s="119"/>
      <c r="P3366" s="119"/>
      <c r="Q3366" s="119"/>
      <c r="R3366" s="119"/>
      <c r="S3366" s="119"/>
      <c r="T3366" s="119"/>
      <c r="U3366" s="119"/>
      <c r="V3366" s="119"/>
      <c r="W3366" s="119"/>
      <c r="X3366" s="119"/>
    </row>
    <row r="3367" spans="1:24" x14ac:dyDescent="0.25">
      <c r="A3367" s="201"/>
      <c r="B3367" s="119"/>
      <c r="C3367" s="119"/>
      <c r="D3367" s="201"/>
      <c r="E3367" s="119"/>
      <c r="F3367" s="248"/>
      <c r="G3367" s="119"/>
      <c r="H3367" s="119"/>
      <c r="I3367" s="119"/>
      <c r="J3367" s="119"/>
      <c r="K3367" s="119"/>
      <c r="L3367" s="119"/>
      <c r="M3367" s="119"/>
      <c r="N3367" s="119"/>
      <c r="O3367" s="119"/>
      <c r="P3367" s="119"/>
      <c r="Q3367" s="119"/>
      <c r="R3367" s="119"/>
      <c r="S3367" s="119"/>
      <c r="T3367" s="119"/>
      <c r="U3367" s="119"/>
      <c r="V3367" s="119"/>
      <c r="W3367" s="119"/>
      <c r="X3367" s="119"/>
    </row>
    <row r="3368" spans="1:24" x14ac:dyDescent="0.25">
      <c r="A3368" s="201"/>
      <c r="B3368" s="119"/>
      <c r="C3368" s="119"/>
      <c r="D3368" s="201"/>
      <c r="E3368" s="119"/>
      <c r="F3368" s="248"/>
      <c r="G3368" s="119"/>
      <c r="H3368" s="119"/>
      <c r="I3368" s="119"/>
      <c r="J3368" s="119"/>
      <c r="K3368" s="119"/>
      <c r="L3368" s="119"/>
      <c r="M3368" s="119"/>
      <c r="N3368" s="119"/>
      <c r="O3368" s="119"/>
      <c r="P3368" s="119"/>
      <c r="Q3368" s="119"/>
      <c r="R3368" s="119"/>
      <c r="S3368" s="119"/>
      <c r="T3368" s="119"/>
      <c r="U3368" s="119"/>
      <c r="V3368" s="119"/>
      <c r="W3368" s="119"/>
      <c r="X3368" s="119"/>
    </row>
    <row r="3369" spans="1:24" x14ac:dyDescent="0.25">
      <c r="A3369" s="201"/>
      <c r="B3369" s="119"/>
      <c r="C3369" s="119"/>
      <c r="D3369" s="201"/>
      <c r="E3369" s="119"/>
      <c r="F3369" s="248"/>
      <c r="G3369" s="119"/>
      <c r="H3369" s="119"/>
      <c r="I3369" s="119"/>
      <c r="J3369" s="119"/>
      <c r="K3369" s="119"/>
      <c r="L3369" s="119"/>
      <c r="M3369" s="119"/>
      <c r="N3369" s="119"/>
      <c r="O3369" s="119"/>
      <c r="P3369" s="119"/>
      <c r="Q3369" s="119"/>
      <c r="R3369" s="119"/>
      <c r="S3369" s="119"/>
      <c r="T3369" s="119"/>
      <c r="U3369" s="119"/>
      <c r="V3369" s="119"/>
      <c r="W3369" s="119"/>
      <c r="X3369" s="119"/>
    </row>
    <row r="3370" spans="1:24" x14ac:dyDescent="0.25">
      <c r="A3370" s="201"/>
      <c r="B3370" s="119"/>
      <c r="C3370" s="119"/>
      <c r="D3370" s="201"/>
      <c r="E3370" s="119"/>
      <c r="F3370" s="248"/>
      <c r="G3370" s="119"/>
      <c r="H3370" s="119"/>
      <c r="I3370" s="119"/>
      <c r="J3370" s="119"/>
      <c r="K3370" s="119"/>
      <c r="L3370" s="119"/>
      <c r="M3370" s="119"/>
      <c r="N3370" s="119"/>
      <c r="O3370" s="119"/>
      <c r="P3370" s="119"/>
      <c r="Q3370" s="119"/>
      <c r="R3370" s="119"/>
      <c r="S3370" s="119"/>
      <c r="T3370" s="119"/>
      <c r="U3370" s="119"/>
      <c r="V3370" s="119"/>
      <c r="W3370" s="119"/>
      <c r="X3370" s="119"/>
    </row>
    <row r="3371" spans="1:24" x14ac:dyDescent="0.25">
      <c r="A3371" s="201"/>
      <c r="B3371" s="119"/>
      <c r="C3371" s="119"/>
      <c r="D3371" s="201"/>
      <c r="E3371" s="119"/>
      <c r="F3371" s="248"/>
      <c r="G3371" s="119"/>
      <c r="H3371" s="119"/>
      <c r="I3371" s="119"/>
      <c r="J3371" s="119"/>
      <c r="K3371" s="119"/>
      <c r="L3371" s="119"/>
      <c r="M3371" s="119"/>
      <c r="N3371" s="119"/>
      <c r="O3371" s="119"/>
      <c r="P3371" s="119"/>
      <c r="Q3371" s="119"/>
      <c r="R3371" s="119"/>
      <c r="S3371" s="119"/>
      <c r="T3371" s="119"/>
      <c r="U3371" s="119"/>
      <c r="V3371" s="119"/>
      <c r="W3371" s="119"/>
      <c r="X3371" s="119"/>
    </row>
    <row r="3372" spans="1:24" x14ac:dyDescent="0.25">
      <c r="A3372" s="201"/>
      <c r="B3372" s="119"/>
      <c r="C3372" s="119"/>
      <c r="D3372" s="201"/>
      <c r="E3372" s="119"/>
      <c r="F3372" s="248"/>
      <c r="G3372" s="119"/>
      <c r="H3372" s="119"/>
      <c r="I3372" s="119"/>
      <c r="J3372" s="119"/>
      <c r="K3372" s="119"/>
      <c r="L3372" s="119"/>
      <c r="M3372" s="119"/>
      <c r="N3372" s="119"/>
      <c r="O3372" s="119"/>
      <c r="P3372" s="119"/>
      <c r="Q3372" s="119"/>
      <c r="R3372" s="119"/>
      <c r="S3372" s="119"/>
      <c r="T3372" s="119"/>
      <c r="U3372" s="119"/>
      <c r="V3372" s="119"/>
      <c r="W3372" s="119"/>
      <c r="X3372" s="119"/>
    </row>
    <row r="3373" spans="1:24" x14ac:dyDescent="0.25">
      <c r="A3373" s="201"/>
      <c r="B3373" s="119"/>
      <c r="C3373" s="119"/>
      <c r="D3373" s="201"/>
      <c r="E3373" s="119"/>
      <c r="F3373" s="248"/>
      <c r="G3373" s="119"/>
      <c r="H3373" s="119"/>
      <c r="I3373" s="119"/>
      <c r="J3373" s="119"/>
      <c r="K3373" s="119"/>
      <c r="L3373" s="119"/>
      <c r="M3373" s="119"/>
      <c r="N3373" s="119"/>
      <c r="O3373" s="119"/>
      <c r="P3373" s="119"/>
      <c r="Q3373" s="119"/>
      <c r="R3373" s="119"/>
      <c r="S3373" s="119"/>
      <c r="T3373" s="119"/>
      <c r="U3373" s="119"/>
      <c r="V3373" s="119"/>
      <c r="W3373" s="119"/>
      <c r="X3373" s="119"/>
    </row>
    <row r="3374" spans="1:24" x14ac:dyDescent="0.25">
      <c r="A3374" s="201"/>
      <c r="B3374" s="119"/>
      <c r="C3374" s="119"/>
      <c r="D3374" s="201"/>
      <c r="E3374" s="119"/>
      <c r="F3374" s="248"/>
      <c r="G3374" s="119"/>
      <c r="H3374" s="119"/>
      <c r="I3374" s="119"/>
      <c r="J3374" s="119"/>
      <c r="K3374" s="119"/>
      <c r="L3374" s="119"/>
      <c r="M3374" s="119"/>
      <c r="N3374" s="119"/>
      <c r="O3374" s="119"/>
      <c r="P3374" s="119"/>
      <c r="Q3374" s="119"/>
      <c r="R3374" s="119"/>
      <c r="S3374" s="119"/>
      <c r="T3374" s="119"/>
      <c r="U3374" s="119"/>
      <c r="V3374" s="119"/>
      <c r="W3374" s="119"/>
      <c r="X3374" s="119"/>
    </row>
    <row r="3375" spans="1:24" x14ac:dyDescent="0.25">
      <c r="A3375" s="201"/>
      <c r="B3375" s="119"/>
      <c r="C3375" s="119"/>
      <c r="D3375" s="201"/>
      <c r="E3375" s="119"/>
      <c r="F3375" s="248"/>
      <c r="G3375" s="119"/>
      <c r="H3375" s="119"/>
      <c r="I3375" s="119"/>
      <c r="J3375" s="119"/>
      <c r="K3375" s="119"/>
      <c r="L3375" s="119"/>
      <c r="M3375" s="119"/>
      <c r="N3375" s="119"/>
      <c r="O3375" s="119"/>
      <c r="P3375" s="119"/>
      <c r="Q3375" s="119"/>
      <c r="R3375" s="119"/>
      <c r="S3375" s="119"/>
      <c r="T3375" s="119"/>
      <c r="U3375" s="119"/>
      <c r="V3375" s="119"/>
      <c r="W3375" s="119"/>
      <c r="X3375" s="119"/>
    </row>
    <row r="3376" spans="1:24" x14ac:dyDescent="0.25">
      <c r="A3376" s="201"/>
      <c r="B3376" s="119"/>
      <c r="C3376" s="119"/>
      <c r="D3376" s="201"/>
      <c r="E3376" s="119"/>
      <c r="F3376" s="248"/>
      <c r="G3376" s="119"/>
      <c r="H3376" s="119"/>
      <c r="I3376" s="119"/>
      <c r="J3376" s="119"/>
      <c r="K3376" s="119"/>
      <c r="L3376" s="119"/>
      <c r="M3376" s="119"/>
      <c r="N3376" s="119"/>
      <c r="O3376" s="119"/>
      <c r="P3376" s="119"/>
      <c r="Q3376" s="119"/>
      <c r="R3376" s="119"/>
      <c r="S3376" s="119"/>
      <c r="T3376" s="119"/>
      <c r="U3376" s="119"/>
      <c r="V3376" s="119"/>
      <c r="W3376" s="119"/>
      <c r="X3376" s="119"/>
    </row>
    <row r="3377" spans="1:24" x14ac:dyDescent="0.25">
      <c r="A3377" s="201"/>
      <c r="B3377" s="119"/>
      <c r="C3377" s="119"/>
      <c r="D3377" s="201"/>
      <c r="E3377" s="119"/>
      <c r="F3377" s="248"/>
      <c r="G3377" s="119"/>
      <c r="H3377" s="119"/>
      <c r="I3377" s="119"/>
      <c r="J3377" s="119"/>
      <c r="K3377" s="119"/>
      <c r="L3377" s="119"/>
      <c r="M3377" s="119"/>
      <c r="N3377" s="119"/>
      <c r="O3377" s="119"/>
      <c r="P3377" s="119"/>
      <c r="Q3377" s="119"/>
      <c r="R3377" s="119"/>
      <c r="S3377" s="119"/>
      <c r="T3377" s="119"/>
      <c r="U3377" s="119"/>
      <c r="V3377" s="119"/>
      <c r="W3377" s="119"/>
      <c r="X3377" s="119"/>
    </row>
    <row r="3378" spans="1:24" x14ac:dyDescent="0.25">
      <c r="A3378" s="201"/>
      <c r="B3378" s="119"/>
      <c r="C3378" s="119"/>
      <c r="D3378" s="201"/>
      <c r="E3378" s="119"/>
      <c r="F3378" s="248"/>
      <c r="G3378" s="119"/>
      <c r="H3378" s="119"/>
      <c r="I3378" s="119"/>
      <c r="J3378" s="119"/>
      <c r="K3378" s="119"/>
      <c r="L3378" s="119"/>
      <c r="M3378" s="119"/>
      <c r="N3378" s="119"/>
      <c r="O3378" s="119"/>
      <c r="P3378" s="119"/>
      <c r="Q3378" s="119"/>
      <c r="R3378" s="119"/>
      <c r="S3378" s="119"/>
      <c r="T3378" s="119"/>
      <c r="U3378" s="119"/>
      <c r="V3378" s="119"/>
      <c r="W3378" s="119"/>
      <c r="X3378" s="119"/>
    </row>
    <row r="3379" spans="1:24" x14ac:dyDescent="0.25">
      <c r="A3379" s="201"/>
      <c r="B3379" s="119"/>
      <c r="C3379" s="119"/>
      <c r="D3379" s="201"/>
      <c r="E3379" s="119"/>
      <c r="F3379" s="248"/>
      <c r="G3379" s="119"/>
      <c r="H3379" s="119"/>
      <c r="I3379" s="119"/>
      <c r="J3379" s="119"/>
      <c r="K3379" s="119"/>
      <c r="L3379" s="119"/>
      <c r="M3379" s="119"/>
      <c r="N3379" s="119"/>
      <c r="O3379" s="119"/>
      <c r="P3379" s="119"/>
      <c r="Q3379" s="119"/>
      <c r="R3379" s="119"/>
      <c r="S3379" s="119"/>
      <c r="T3379" s="119"/>
      <c r="U3379" s="119"/>
      <c r="V3379" s="119"/>
      <c r="W3379" s="119"/>
      <c r="X3379" s="119"/>
    </row>
    <row r="3380" spans="1:24" x14ac:dyDescent="0.25">
      <c r="A3380" s="201"/>
      <c r="B3380" s="119"/>
      <c r="C3380" s="119"/>
      <c r="D3380" s="201"/>
      <c r="E3380" s="119"/>
      <c r="F3380" s="248"/>
      <c r="G3380" s="119"/>
      <c r="H3380" s="119"/>
      <c r="I3380" s="119"/>
      <c r="J3380" s="119"/>
      <c r="K3380" s="119"/>
      <c r="L3380" s="119"/>
      <c r="M3380" s="119"/>
      <c r="N3380" s="119"/>
      <c r="O3380" s="119"/>
      <c r="P3380" s="119"/>
      <c r="Q3380" s="119"/>
      <c r="R3380" s="119"/>
      <c r="S3380" s="119"/>
      <c r="T3380" s="119"/>
      <c r="U3380" s="119"/>
      <c r="V3380" s="119"/>
      <c r="W3380" s="119"/>
      <c r="X3380" s="119"/>
    </row>
    <row r="3381" spans="1:24" x14ac:dyDescent="0.25">
      <c r="A3381" s="201"/>
      <c r="B3381" s="119"/>
      <c r="C3381" s="119"/>
      <c r="D3381" s="201"/>
      <c r="E3381" s="119"/>
      <c r="F3381" s="248"/>
      <c r="G3381" s="119"/>
      <c r="H3381" s="119"/>
      <c r="I3381" s="119"/>
      <c r="J3381" s="119"/>
      <c r="K3381" s="119"/>
      <c r="L3381" s="119"/>
      <c r="M3381" s="119"/>
      <c r="N3381" s="119"/>
      <c r="O3381" s="119"/>
      <c r="P3381" s="119"/>
      <c r="Q3381" s="119"/>
      <c r="R3381" s="119"/>
      <c r="S3381" s="119"/>
      <c r="T3381" s="119"/>
      <c r="U3381" s="119"/>
      <c r="V3381" s="119"/>
      <c r="W3381" s="119"/>
      <c r="X3381" s="119"/>
    </row>
    <row r="3382" spans="1:24" x14ac:dyDescent="0.25">
      <c r="A3382" s="201"/>
      <c r="B3382" s="119"/>
      <c r="C3382" s="119"/>
      <c r="D3382" s="201"/>
      <c r="E3382" s="119"/>
      <c r="F3382" s="248"/>
      <c r="G3382" s="119"/>
      <c r="H3382" s="119"/>
      <c r="I3382" s="119"/>
      <c r="J3382" s="119"/>
      <c r="K3382" s="119"/>
      <c r="L3382" s="119"/>
      <c r="M3382" s="119"/>
      <c r="N3382" s="119"/>
      <c r="O3382" s="119"/>
      <c r="P3382" s="119"/>
      <c r="Q3382" s="119"/>
      <c r="R3382" s="119"/>
      <c r="S3382" s="119"/>
      <c r="T3382" s="119"/>
      <c r="U3382" s="119"/>
      <c r="V3382" s="119"/>
      <c r="W3382" s="119"/>
      <c r="X3382" s="119"/>
    </row>
    <row r="3383" spans="1:24" x14ac:dyDescent="0.25">
      <c r="A3383" s="201"/>
      <c r="B3383" s="119"/>
      <c r="C3383" s="119"/>
      <c r="D3383" s="201"/>
      <c r="E3383" s="119"/>
      <c r="F3383" s="248"/>
      <c r="G3383" s="119"/>
      <c r="H3383" s="119"/>
      <c r="I3383" s="119"/>
      <c r="J3383" s="119"/>
      <c r="K3383" s="119"/>
      <c r="L3383" s="119"/>
      <c r="M3383" s="119"/>
      <c r="N3383" s="119"/>
      <c r="O3383" s="119"/>
      <c r="P3383" s="119"/>
      <c r="Q3383" s="119"/>
      <c r="R3383" s="119"/>
      <c r="S3383" s="119"/>
      <c r="T3383" s="119"/>
      <c r="U3383" s="119"/>
      <c r="V3383" s="119"/>
      <c r="W3383" s="119"/>
      <c r="X3383" s="119"/>
    </row>
    <row r="3384" spans="1:24" x14ac:dyDescent="0.25">
      <c r="A3384" s="201"/>
      <c r="B3384" s="119"/>
      <c r="C3384" s="119"/>
      <c r="D3384" s="201"/>
      <c r="E3384" s="119"/>
      <c r="F3384" s="248"/>
      <c r="G3384" s="119"/>
      <c r="H3384" s="119"/>
      <c r="I3384" s="119"/>
      <c r="J3384" s="119"/>
      <c r="K3384" s="119"/>
      <c r="L3384" s="119"/>
      <c r="M3384" s="119"/>
      <c r="N3384" s="119"/>
      <c r="O3384" s="119"/>
      <c r="P3384" s="119"/>
      <c r="Q3384" s="119"/>
      <c r="R3384" s="119"/>
      <c r="S3384" s="119"/>
      <c r="T3384" s="119"/>
      <c r="U3384" s="119"/>
      <c r="V3384" s="119"/>
      <c r="W3384" s="119"/>
      <c r="X3384" s="119"/>
    </row>
  </sheetData>
  <autoFilter ref="F1:F3384"/>
  <mergeCells count="37">
    <mergeCell ref="A10:B10"/>
    <mergeCell ref="Q6:Q7"/>
    <mergeCell ref="R6:R7"/>
    <mergeCell ref="S6:S7"/>
    <mergeCell ref="T6:T7"/>
    <mergeCell ref="A4:A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W6:W7"/>
    <mergeCell ref="B4:B7"/>
    <mergeCell ref="C4:C5"/>
    <mergeCell ref="D4:E4"/>
    <mergeCell ref="F4:O4"/>
    <mergeCell ref="C6:C7"/>
    <mergeCell ref="D6:D7"/>
    <mergeCell ref="E6:E7"/>
    <mergeCell ref="F6:F7"/>
    <mergeCell ref="P4:Y4"/>
    <mergeCell ref="Y6:Y7"/>
    <mergeCell ref="X6:X7"/>
    <mergeCell ref="U6:U7"/>
    <mergeCell ref="V6:V7"/>
    <mergeCell ref="W2:X2"/>
    <mergeCell ref="D5:E5"/>
    <mergeCell ref="F5:G5"/>
    <mergeCell ref="H5:I5"/>
    <mergeCell ref="J5:K5"/>
    <mergeCell ref="L5:M5"/>
    <mergeCell ref="N5:O5"/>
  </mergeCells>
  <hyperlinks>
    <hyperlink ref="F4" r:id="rId1" display="consultantplus://offline/ref=006B27C795FF07A75375EA103F8815CA3F55F6595D1ADAC4B2BF404FFA3C133639B74E6FC9E4827Db7W7M"/>
    <hyperlink ref="P4" r:id="rId2" display="consultantplus://offline/ref=006B27C795FF07A75375F41D29E448C13659AB565216D591EFE01B12AD3519617EF8172D8DE8817C77E211b3W5M"/>
  </hyperlinks>
  <printOptions horizontalCentered="1"/>
  <pageMargins left="0.51181102362204722" right="0" top="0.74803149606299213" bottom="0.39370078740157483" header="0.31496062992125984" footer="0.31496062992125984"/>
  <pageSetup paperSize="9" scale="28" fitToHeight="0" orientation="landscape"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83"/>
  <sheetViews>
    <sheetView zoomScale="60" zoomScaleNormal="60" workbookViewId="0">
      <selection activeCell="M14" sqref="M14"/>
    </sheetView>
  </sheetViews>
  <sheetFormatPr defaultRowHeight="15.75" x14ac:dyDescent="0.25"/>
  <cols>
    <col min="1" max="1" width="59.140625" style="137" customWidth="1"/>
    <col min="2" max="2" width="20.85546875" style="100" customWidth="1"/>
    <col min="3" max="3" width="22.28515625" style="4" customWidth="1"/>
    <col min="4" max="4" width="19.85546875" style="4" customWidth="1"/>
    <col min="5" max="5" width="13.28515625" style="4" customWidth="1"/>
    <col min="6" max="6" width="9.7109375" style="4" customWidth="1"/>
    <col min="7" max="7" width="21.140625" style="4" customWidth="1"/>
    <col min="8" max="8" width="11.7109375" style="4" customWidth="1"/>
    <col min="9" max="9" width="12" style="102" customWidth="1"/>
    <col min="10" max="10" width="15.42578125" style="5" customWidth="1"/>
    <col min="11" max="12" width="19.85546875" style="5" customWidth="1"/>
    <col min="13" max="13" width="24.5703125" style="5" customWidth="1"/>
    <col min="14" max="14" width="19.42578125" style="249" customWidth="1"/>
    <col min="15" max="15" width="14.85546875" style="101" customWidth="1"/>
    <col min="16" max="16384" width="9.140625" style="101"/>
  </cols>
  <sheetData>
    <row r="1" spans="1:14" s="256" customFormat="1" ht="20.25" x14ac:dyDescent="0.3">
      <c r="A1" s="250"/>
      <c r="B1" s="251"/>
      <c r="C1" s="252"/>
      <c r="D1" s="252"/>
      <c r="E1" s="253" t="s">
        <v>685</v>
      </c>
      <c r="F1" s="252"/>
      <c r="G1" s="252"/>
      <c r="H1" s="252"/>
      <c r="I1" s="251"/>
      <c r="J1" s="254"/>
      <c r="K1" s="254"/>
      <c r="L1" s="254"/>
      <c r="M1" s="254"/>
      <c r="N1" s="255"/>
    </row>
    <row r="2" spans="1:14" s="256" customFormat="1" ht="20.25" customHeight="1" x14ac:dyDescent="0.3">
      <c r="A2" s="250"/>
      <c r="B2" s="251"/>
      <c r="C2" s="252"/>
      <c r="D2" s="252"/>
      <c r="E2" s="253" t="s">
        <v>686</v>
      </c>
      <c r="F2" s="252"/>
      <c r="G2" s="252"/>
      <c r="H2" s="252"/>
      <c r="I2" s="251"/>
      <c r="J2" s="251"/>
      <c r="K2" s="251"/>
      <c r="L2" s="254"/>
      <c r="M2" s="254" t="s">
        <v>687</v>
      </c>
    </row>
    <row r="3" spans="1:14" ht="84.75" customHeight="1" x14ac:dyDescent="0.25">
      <c r="A3" s="387" t="s">
        <v>2138</v>
      </c>
      <c r="B3" s="387" t="s">
        <v>688</v>
      </c>
      <c r="C3" s="354" t="s">
        <v>9</v>
      </c>
      <c r="D3" s="354" t="s">
        <v>689</v>
      </c>
      <c r="E3" s="354"/>
      <c r="F3" s="354"/>
      <c r="G3" s="354"/>
      <c r="H3" s="354"/>
      <c r="I3" s="388" t="s">
        <v>10</v>
      </c>
      <c r="J3" s="388"/>
      <c r="K3" s="388"/>
      <c r="L3" s="388"/>
      <c r="M3" s="388"/>
      <c r="N3" s="101"/>
    </row>
    <row r="4" spans="1:14" ht="33" customHeight="1" x14ac:dyDescent="0.25">
      <c r="A4" s="387"/>
      <c r="B4" s="387"/>
      <c r="C4" s="354"/>
      <c r="D4" s="129" t="s">
        <v>690</v>
      </c>
      <c r="E4" s="129" t="s">
        <v>691</v>
      </c>
      <c r="F4" s="129" t="s">
        <v>692</v>
      </c>
      <c r="G4" s="129" t="s">
        <v>693</v>
      </c>
      <c r="H4" s="129" t="s">
        <v>694</v>
      </c>
      <c r="I4" s="257" t="s">
        <v>690</v>
      </c>
      <c r="J4" s="257" t="s">
        <v>691</v>
      </c>
      <c r="K4" s="257" t="s">
        <v>692</v>
      </c>
      <c r="L4" s="21" t="s">
        <v>693</v>
      </c>
      <c r="M4" s="21" t="s">
        <v>694</v>
      </c>
      <c r="N4" s="101"/>
    </row>
    <row r="5" spans="1:14" s="258" customFormat="1" ht="15.75" customHeight="1" x14ac:dyDescent="0.25">
      <c r="A5" s="387"/>
      <c r="B5" s="335" t="s">
        <v>695</v>
      </c>
      <c r="C5" s="331" t="s">
        <v>23</v>
      </c>
      <c r="D5" s="331" t="s">
        <v>623</v>
      </c>
      <c r="E5" s="331" t="s">
        <v>623</v>
      </c>
      <c r="F5" s="331" t="s">
        <v>623</v>
      </c>
      <c r="G5" s="331" t="s">
        <v>623</v>
      </c>
      <c r="H5" s="331" t="s">
        <v>623</v>
      </c>
      <c r="I5" s="335" t="s">
        <v>24</v>
      </c>
      <c r="J5" s="335" t="s">
        <v>24</v>
      </c>
      <c r="K5" s="335" t="s">
        <v>24</v>
      </c>
      <c r="L5" s="336" t="s">
        <v>24</v>
      </c>
      <c r="M5" s="336" t="s">
        <v>24</v>
      </c>
    </row>
    <row r="6" spans="1:14" s="259" customFormat="1" ht="15.75" customHeight="1" x14ac:dyDescent="0.25">
      <c r="A6" s="331">
        <v>1</v>
      </c>
      <c r="B6" s="331">
        <v>2</v>
      </c>
      <c r="C6" s="331">
        <v>3</v>
      </c>
      <c r="D6" s="331">
        <v>4</v>
      </c>
      <c r="E6" s="331">
        <v>5</v>
      </c>
      <c r="F6" s="331">
        <v>6</v>
      </c>
      <c r="G6" s="331">
        <v>7</v>
      </c>
      <c r="H6" s="331">
        <v>8</v>
      </c>
      <c r="I6" s="331">
        <v>9</v>
      </c>
      <c r="J6" s="331">
        <v>10</v>
      </c>
      <c r="K6" s="331">
        <v>11</v>
      </c>
      <c r="L6" s="331">
        <v>12</v>
      </c>
      <c r="M6" s="331">
        <v>13</v>
      </c>
      <c r="N6" s="347"/>
    </row>
    <row r="7" spans="1:14" s="261" customFormat="1" ht="15.75" customHeight="1" x14ac:dyDescent="0.25">
      <c r="A7" s="343" t="s">
        <v>27</v>
      </c>
      <c r="B7" s="330">
        <f t="shared" ref="B7:M7" si="0">SUM(B12:B89)</f>
        <v>5049101.3</v>
      </c>
      <c r="C7" s="48">
        <f t="shared" si="0"/>
        <v>205052</v>
      </c>
      <c r="D7" s="48">
        <f t="shared" si="0"/>
        <v>0</v>
      </c>
      <c r="E7" s="48">
        <f t="shared" si="0"/>
        <v>2</v>
      </c>
      <c r="F7" s="48">
        <f t="shared" si="0"/>
        <v>36</v>
      </c>
      <c r="G7" s="48">
        <f t="shared" si="0"/>
        <v>1622</v>
      </c>
      <c r="H7" s="48">
        <f t="shared" si="0"/>
        <v>1660</v>
      </c>
      <c r="I7" s="330">
        <f t="shared" si="0"/>
        <v>0</v>
      </c>
      <c r="J7" s="330">
        <f t="shared" si="0"/>
        <v>671771.56</v>
      </c>
      <c r="K7" s="330">
        <f t="shared" si="0"/>
        <v>22586252.719999999</v>
      </c>
      <c r="L7" s="330">
        <f t="shared" si="0"/>
        <v>1730238687.8</v>
      </c>
      <c r="M7" s="330">
        <f t="shared" si="0"/>
        <v>1753496712.0799999</v>
      </c>
      <c r="N7" s="260"/>
    </row>
    <row r="8" spans="1:14" s="263" customFormat="1" ht="15.75" customHeight="1" x14ac:dyDescent="0.25">
      <c r="A8" s="257" t="s">
        <v>2098</v>
      </c>
      <c r="B8" s="10">
        <f>B12</f>
        <v>4719.2</v>
      </c>
      <c r="C8" s="9">
        <f t="shared" ref="C8:M8" si="1">C12</f>
        <v>205</v>
      </c>
      <c r="D8" s="9">
        <f t="shared" si="1"/>
        <v>0</v>
      </c>
      <c r="E8" s="9">
        <f t="shared" si="1"/>
        <v>0</v>
      </c>
      <c r="F8" s="9">
        <f t="shared" si="1"/>
        <v>0</v>
      </c>
      <c r="G8" s="9">
        <f t="shared" si="1"/>
        <v>2</v>
      </c>
      <c r="H8" s="9">
        <f t="shared" si="1"/>
        <v>2</v>
      </c>
      <c r="I8" s="10">
        <f t="shared" si="1"/>
        <v>0</v>
      </c>
      <c r="J8" s="10">
        <f t="shared" si="1"/>
        <v>0</v>
      </c>
      <c r="K8" s="10">
        <f t="shared" si="1"/>
        <v>0</v>
      </c>
      <c r="L8" s="10">
        <f t="shared" si="1"/>
        <v>653464.48</v>
      </c>
      <c r="M8" s="10">
        <f t="shared" si="1"/>
        <v>653464.48</v>
      </c>
      <c r="N8" s="262"/>
    </row>
    <row r="9" spans="1:14" ht="15.75" customHeight="1" x14ac:dyDescent="0.25">
      <c r="A9" s="257" t="s">
        <v>696</v>
      </c>
      <c r="B9" s="10">
        <f t="shared" ref="B9:M9" si="2">SUM(B13:B43)</f>
        <v>649261.25</v>
      </c>
      <c r="C9" s="9">
        <f t="shared" si="2"/>
        <v>24872</v>
      </c>
      <c r="D9" s="9">
        <f t="shared" si="2"/>
        <v>0</v>
      </c>
      <c r="E9" s="9">
        <f t="shared" si="2"/>
        <v>0</v>
      </c>
      <c r="F9" s="9">
        <f t="shared" si="2"/>
        <v>2</v>
      </c>
      <c r="G9" s="9">
        <f t="shared" si="2"/>
        <v>254</v>
      </c>
      <c r="H9" s="9">
        <f t="shared" si="2"/>
        <v>256</v>
      </c>
      <c r="I9" s="10">
        <f t="shared" si="2"/>
        <v>0</v>
      </c>
      <c r="J9" s="10">
        <f t="shared" si="2"/>
        <v>0</v>
      </c>
      <c r="K9" s="10">
        <f t="shared" si="2"/>
        <v>1117558.6399999999</v>
      </c>
      <c r="L9" s="10">
        <f t="shared" si="2"/>
        <v>230051861.44999999</v>
      </c>
      <c r="M9" s="10">
        <f t="shared" si="2"/>
        <v>231169420.09</v>
      </c>
    </row>
    <row r="10" spans="1:14" ht="15.75" customHeight="1" x14ac:dyDescent="0.25">
      <c r="A10" s="257" t="s">
        <v>697</v>
      </c>
      <c r="B10" s="10">
        <f>SUM(B44:B80)</f>
        <v>4224775.68</v>
      </c>
      <c r="C10" s="9">
        <f t="shared" ref="C10:M10" si="3">SUM(C44:C80)</f>
        <v>172592</v>
      </c>
      <c r="D10" s="9">
        <f t="shared" si="3"/>
        <v>0</v>
      </c>
      <c r="E10" s="9">
        <f t="shared" si="3"/>
        <v>2</v>
      </c>
      <c r="F10" s="9">
        <f t="shared" si="3"/>
        <v>34</v>
      </c>
      <c r="G10" s="9">
        <f t="shared" si="3"/>
        <v>1229</v>
      </c>
      <c r="H10" s="9">
        <f t="shared" si="3"/>
        <v>1265</v>
      </c>
      <c r="I10" s="10">
        <f t="shared" si="3"/>
        <v>0</v>
      </c>
      <c r="J10" s="10">
        <f t="shared" si="3"/>
        <v>671771.56</v>
      </c>
      <c r="K10" s="10">
        <f t="shared" si="3"/>
        <v>21468694.079999998</v>
      </c>
      <c r="L10" s="10">
        <f t="shared" si="3"/>
        <v>1355521063.7</v>
      </c>
      <c r="M10" s="10">
        <f t="shared" si="3"/>
        <v>1377661529.3399999</v>
      </c>
    </row>
    <row r="11" spans="1:14" ht="15.75" customHeight="1" x14ac:dyDescent="0.25">
      <c r="A11" s="257" t="s">
        <v>698</v>
      </c>
      <c r="B11" s="10">
        <f>SUM(B81:B89)</f>
        <v>170345.17</v>
      </c>
      <c r="C11" s="9">
        <f t="shared" ref="C11:M11" si="4">SUM(C81:C89)</f>
        <v>7383</v>
      </c>
      <c r="D11" s="9">
        <f t="shared" si="4"/>
        <v>0</v>
      </c>
      <c r="E11" s="9">
        <f t="shared" si="4"/>
        <v>0</v>
      </c>
      <c r="F11" s="9">
        <f t="shared" si="4"/>
        <v>0</v>
      </c>
      <c r="G11" s="9">
        <f t="shared" si="4"/>
        <v>137</v>
      </c>
      <c r="H11" s="9">
        <f t="shared" si="4"/>
        <v>137</v>
      </c>
      <c r="I11" s="10">
        <f t="shared" si="4"/>
        <v>0</v>
      </c>
      <c r="J11" s="10">
        <f t="shared" si="4"/>
        <v>0</v>
      </c>
      <c r="K11" s="10">
        <f t="shared" si="4"/>
        <v>0</v>
      </c>
      <c r="L11" s="10">
        <f t="shared" si="4"/>
        <v>144012298.16999999</v>
      </c>
      <c r="M11" s="10">
        <f t="shared" si="4"/>
        <v>144012298.16999999</v>
      </c>
      <c r="N11" s="260"/>
    </row>
    <row r="12" spans="1:14" ht="32.25" customHeight="1" x14ac:dyDescent="0.25">
      <c r="A12" s="344" t="s">
        <v>2099</v>
      </c>
      <c r="B12" s="10">
        <v>4719.2</v>
      </c>
      <c r="C12" s="9">
        <v>205</v>
      </c>
      <c r="D12" s="9"/>
      <c r="E12" s="9"/>
      <c r="F12" s="9"/>
      <c r="G12" s="9">
        <v>2</v>
      </c>
      <c r="H12" s="9">
        <v>2</v>
      </c>
      <c r="I12" s="10"/>
      <c r="J12" s="10"/>
      <c r="K12" s="10"/>
      <c r="L12" s="10">
        <v>653464.48</v>
      </c>
      <c r="M12" s="10">
        <f>L12</f>
        <v>653464.48</v>
      </c>
    </row>
    <row r="13" spans="1:14" ht="35.1" customHeight="1" x14ac:dyDescent="0.25">
      <c r="A13" s="345" t="s">
        <v>699</v>
      </c>
      <c r="B13" s="10">
        <v>2636.4</v>
      </c>
      <c r="C13" s="9">
        <v>113</v>
      </c>
      <c r="D13" s="9"/>
      <c r="E13" s="9"/>
      <c r="F13" s="9"/>
      <c r="G13" s="9">
        <v>2</v>
      </c>
      <c r="H13" s="9">
        <v>2</v>
      </c>
      <c r="I13" s="10"/>
      <c r="J13" s="10"/>
      <c r="K13" s="10"/>
      <c r="L13" s="10">
        <v>1247732.26</v>
      </c>
      <c r="M13" s="10">
        <v>1247732.26</v>
      </c>
    </row>
    <row r="14" spans="1:14" ht="35.1" customHeight="1" x14ac:dyDescent="0.25">
      <c r="A14" s="345" t="s">
        <v>700</v>
      </c>
      <c r="B14" s="10">
        <v>10201.01</v>
      </c>
      <c r="C14" s="9">
        <v>417</v>
      </c>
      <c r="D14" s="9"/>
      <c r="E14" s="9"/>
      <c r="F14" s="9"/>
      <c r="G14" s="9">
        <v>5</v>
      </c>
      <c r="H14" s="9">
        <v>5</v>
      </c>
      <c r="I14" s="10"/>
      <c r="J14" s="10"/>
      <c r="K14" s="10"/>
      <c r="L14" s="10">
        <v>5479427.3099999996</v>
      </c>
      <c r="M14" s="10">
        <v>5479427.3099999996</v>
      </c>
    </row>
    <row r="15" spans="1:14" ht="35.1" customHeight="1" x14ac:dyDescent="0.25">
      <c r="A15" s="344" t="s">
        <v>701</v>
      </c>
      <c r="B15" s="10">
        <v>3468.8</v>
      </c>
      <c r="C15" s="9">
        <v>136</v>
      </c>
      <c r="D15" s="9"/>
      <c r="E15" s="9"/>
      <c r="F15" s="9"/>
      <c r="G15" s="9">
        <v>1</v>
      </c>
      <c r="H15" s="9">
        <v>1</v>
      </c>
      <c r="I15" s="10"/>
      <c r="J15" s="10"/>
      <c r="K15" s="10"/>
      <c r="L15" s="104">
        <v>875973.22</v>
      </c>
      <c r="M15" s="104">
        <v>875973.22</v>
      </c>
    </row>
    <row r="16" spans="1:14" ht="35.1" customHeight="1" x14ac:dyDescent="0.25">
      <c r="A16" s="344" t="s">
        <v>702</v>
      </c>
      <c r="B16" s="10">
        <v>27068.5</v>
      </c>
      <c r="C16" s="9">
        <v>1487</v>
      </c>
      <c r="D16" s="9"/>
      <c r="E16" s="9"/>
      <c r="F16" s="9"/>
      <c r="G16" s="9">
        <v>27</v>
      </c>
      <c r="H16" s="9">
        <v>27</v>
      </c>
      <c r="I16" s="10"/>
      <c r="J16" s="10"/>
      <c r="K16" s="10"/>
      <c r="L16" s="104">
        <v>20594689.800000001</v>
      </c>
      <c r="M16" s="12">
        <f>L16</f>
        <v>20594689.800000001</v>
      </c>
    </row>
    <row r="17" spans="1:13" ht="35.1" customHeight="1" x14ac:dyDescent="0.25">
      <c r="A17" s="344" t="s">
        <v>703</v>
      </c>
      <c r="B17" s="10">
        <v>1933.4</v>
      </c>
      <c r="C17" s="9">
        <v>79</v>
      </c>
      <c r="D17" s="9"/>
      <c r="E17" s="9"/>
      <c r="F17" s="9"/>
      <c r="G17" s="9">
        <v>4</v>
      </c>
      <c r="H17" s="9">
        <v>4</v>
      </c>
      <c r="I17" s="10"/>
      <c r="J17" s="10"/>
      <c r="K17" s="10"/>
      <c r="L17" s="104">
        <v>782688</v>
      </c>
      <c r="M17" s="104">
        <v>782688</v>
      </c>
    </row>
    <row r="18" spans="1:13" ht="35.1" customHeight="1" x14ac:dyDescent="0.25">
      <c r="A18" s="344" t="s">
        <v>704</v>
      </c>
      <c r="B18" s="10">
        <v>548.4</v>
      </c>
      <c r="C18" s="9">
        <v>29</v>
      </c>
      <c r="D18" s="9"/>
      <c r="E18" s="9"/>
      <c r="F18" s="9"/>
      <c r="G18" s="9">
        <v>3</v>
      </c>
      <c r="H18" s="9">
        <v>3</v>
      </c>
      <c r="I18" s="10"/>
      <c r="J18" s="10"/>
      <c r="K18" s="103"/>
      <c r="L18" s="12">
        <v>955994</v>
      </c>
      <c r="M18" s="104">
        <v>955994</v>
      </c>
    </row>
    <row r="19" spans="1:13" ht="35.1" customHeight="1" x14ac:dyDescent="0.25">
      <c r="A19" s="344" t="s">
        <v>705</v>
      </c>
      <c r="B19" s="10">
        <v>773.5</v>
      </c>
      <c r="C19" s="9">
        <v>27</v>
      </c>
      <c r="D19" s="9"/>
      <c r="E19" s="9"/>
      <c r="F19" s="9"/>
      <c r="G19" s="9">
        <v>1</v>
      </c>
      <c r="H19" s="9">
        <v>1</v>
      </c>
      <c r="I19" s="10"/>
      <c r="J19" s="10"/>
      <c r="K19" s="10"/>
      <c r="L19" s="104">
        <v>1222839.4099999999</v>
      </c>
      <c r="M19" s="104">
        <f>L19</f>
        <v>1222839.4099999999</v>
      </c>
    </row>
    <row r="20" spans="1:13" ht="35.1" customHeight="1" x14ac:dyDescent="0.25">
      <c r="A20" s="344" t="s">
        <v>706</v>
      </c>
      <c r="B20" s="10">
        <v>370.7</v>
      </c>
      <c r="C20" s="9">
        <v>12</v>
      </c>
      <c r="D20" s="9"/>
      <c r="E20" s="9"/>
      <c r="F20" s="9">
        <v>1</v>
      </c>
      <c r="G20" s="9">
        <v>0</v>
      </c>
      <c r="H20" s="9">
        <v>1</v>
      </c>
      <c r="I20" s="10"/>
      <c r="J20" s="10"/>
      <c r="K20" s="10">
        <v>549386.75</v>
      </c>
      <c r="L20" s="104">
        <v>0</v>
      </c>
      <c r="M20" s="104">
        <v>549386.75</v>
      </c>
    </row>
    <row r="21" spans="1:13" ht="35.1" customHeight="1" x14ac:dyDescent="0.25">
      <c r="A21" s="344" t="s">
        <v>707</v>
      </c>
      <c r="B21" s="10">
        <v>9661.7999999999993</v>
      </c>
      <c r="C21" s="9">
        <v>303</v>
      </c>
      <c r="D21" s="9"/>
      <c r="E21" s="9"/>
      <c r="F21" s="9"/>
      <c r="G21" s="9">
        <v>4</v>
      </c>
      <c r="H21" s="9">
        <v>4</v>
      </c>
      <c r="I21" s="10"/>
      <c r="J21" s="10"/>
      <c r="K21" s="10"/>
      <c r="L21" s="104">
        <v>5417447.7599999998</v>
      </c>
      <c r="M21" s="104">
        <v>5417447.7599999998</v>
      </c>
    </row>
    <row r="22" spans="1:13" ht="35.1" customHeight="1" x14ac:dyDescent="0.25">
      <c r="A22" s="344" t="s">
        <v>708</v>
      </c>
      <c r="B22" s="10">
        <v>2153</v>
      </c>
      <c r="C22" s="9">
        <v>82</v>
      </c>
      <c r="D22" s="9"/>
      <c r="E22" s="9"/>
      <c r="F22" s="9"/>
      <c r="G22" s="9">
        <v>3</v>
      </c>
      <c r="H22" s="9">
        <v>3</v>
      </c>
      <c r="I22" s="10"/>
      <c r="J22" s="10"/>
      <c r="K22" s="10"/>
      <c r="L22" s="104">
        <v>1758122.65</v>
      </c>
      <c r="M22" s="104">
        <v>1758122.65</v>
      </c>
    </row>
    <row r="23" spans="1:13" ht="35.1" customHeight="1" x14ac:dyDescent="0.25">
      <c r="A23" s="344" t="s">
        <v>709</v>
      </c>
      <c r="B23" s="10">
        <v>918.1</v>
      </c>
      <c r="C23" s="9">
        <v>43</v>
      </c>
      <c r="D23" s="9"/>
      <c r="E23" s="9"/>
      <c r="F23" s="9">
        <v>1</v>
      </c>
      <c r="G23" s="9">
        <v>1</v>
      </c>
      <c r="H23" s="9">
        <v>2</v>
      </c>
      <c r="I23" s="10"/>
      <c r="J23" s="10"/>
      <c r="K23" s="10">
        <v>568171.89</v>
      </c>
      <c r="L23" s="104">
        <v>548378.07999999996</v>
      </c>
      <c r="M23" s="104">
        <v>1116549.97</v>
      </c>
    </row>
    <row r="24" spans="1:13" ht="35.1" customHeight="1" x14ac:dyDescent="0.25">
      <c r="A24" s="344" t="s">
        <v>710</v>
      </c>
      <c r="B24" s="10">
        <v>634.20000000000005</v>
      </c>
      <c r="C24" s="9">
        <v>24</v>
      </c>
      <c r="D24" s="9"/>
      <c r="E24" s="9"/>
      <c r="F24" s="9"/>
      <c r="G24" s="9">
        <v>1</v>
      </c>
      <c r="H24" s="9">
        <v>1</v>
      </c>
      <c r="I24" s="10"/>
      <c r="J24" s="10"/>
      <c r="K24" s="10"/>
      <c r="L24" s="104">
        <v>724260.73</v>
      </c>
      <c r="M24" s="104">
        <v>724260.73</v>
      </c>
    </row>
    <row r="25" spans="1:13" ht="35.1" customHeight="1" x14ac:dyDescent="0.25">
      <c r="A25" s="344" t="s">
        <v>711</v>
      </c>
      <c r="B25" s="10">
        <v>706.8</v>
      </c>
      <c r="C25" s="9">
        <v>29</v>
      </c>
      <c r="D25" s="9"/>
      <c r="E25" s="9"/>
      <c r="F25" s="9"/>
      <c r="G25" s="9">
        <v>2</v>
      </c>
      <c r="H25" s="9">
        <v>2</v>
      </c>
      <c r="I25" s="10"/>
      <c r="J25" s="10"/>
      <c r="K25" s="10"/>
      <c r="L25" s="104">
        <v>1044305.53</v>
      </c>
      <c r="M25" s="104">
        <v>1044305.53</v>
      </c>
    </row>
    <row r="26" spans="1:13" ht="35.1" customHeight="1" x14ac:dyDescent="0.25">
      <c r="A26" s="344" t="s">
        <v>712</v>
      </c>
      <c r="B26" s="10">
        <v>4023.4</v>
      </c>
      <c r="C26" s="9">
        <v>238</v>
      </c>
      <c r="D26" s="9"/>
      <c r="E26" s="9"/>
      <c r="F26" s="9"/>
      <c r="G26" s="9">
        <v>7</v>
      </c>
      <c r="H26" s="9">
        <v>7</v>
      </c>
      <c r="I26" s="10"/>
      <c r="J26" s="10"/>
      <c r="K26" s="10"/>
      <c r="L26" s="104">
        <v>2752077.43</v>
      </c>
      <c r="M26" s="104">
        <v>2752077.43</v>
      </c>
    </row>
    <row r="27" spans="1:13" ht="35.1" customHeight="1" x14ac:dyDescent="0.25">
      <c r="A27" s="344" t="s">
        <v>713</v>
      </c>
      <c r="B27" s="156">
        <v>6010.57</v>
      </c>
      <c r="C27" s="322">
        <v>70</v>
      </c>
      <c r="D27" s="322"/>
      <c r="E27" s="322"/>
      <c r="F27" s="322"/>
      <c r="G27" s="322">
        <v>4</v>
      </c>
      <c r="H27" s="322">
        <v>4</v>
      </c>
      <c r="I27" s="156"/>
      <c r="J27" s="156"/>
      <c r="K27" s="156"/>
      <c r="L27" s="323">
        <v>2744672.75</v>
      </c>
      <c r="M27" s="323">
        <v>2744672.75</v>
      </c>
    </row>
    <row r="28" spans="1:13" ht="35.1" customHeight="1" x14ac:dyDescent="0.25">
      <c r="A28" s="344" t="s">
        <v>714</v>
      </c>
      <c r="B28" s="10">
        <v>69581.7</v>
      </c>
      <c r="C28" s="9">
        <v>2595</v>
      </c>
      <c r="D28" s="9"/>
      <c r="E28" s="9"/>
      <c r="F28" s="9"/>
      <c r="G28" s="9">
        <v>14</v>
      </c>
      <c r="H28" s="9">
        <v>14</v>
      </c>
      <c r="I28" s="10"/>
      <c r="J28" s="10"/>
      <c r="K28" s="10"/>
      <c r="L28" s="104">
        <v>11349366.09</v>
      </c>
      <c r="M28" s="104">
        <f>L28</f>
        <v>11349366.09</v>
      </c>
    </row>
    <row r="29" spans="1:13" ht="35.1" customHeight="1" x14ac:dyDescent="0.25">
      <c r="A29" s="344" t="s">
        <v>715</v>
      </c>
      <c r="B29" s="10">
        <v>8852.41</v>
      </c>
      <c r="C29" s="9">
        <v>409</v>
      </c>
      <c r="D29" s="9"/>
      <c r="E29" s="9"/>
      <c r="F29" s="9"/>
      <c r="G29" s="9">
        <v>3</v>
      </c>
      <c r="H29" s="9">
        <v>3</v>
      </c>
      <c r="I29" s="10"/>
      <c r="J29" s="10"/>
      <c r="K29" s="10"/>
      <c r="L29" s="104">
        <v>7350477.0999999996</v>
      </c>
      <c r="M29" s="104">
        <f>L29</f>
        <v>7350477.0999999996</v>
      </c>
    </row>
    <row r="30" spans="1:13" ht="35.1" customHeight="1" x14ac:dyDescent="0.25">
      <c r="A30" s="344" t="s">
        <v>716</v>
      </c>
      <c r="B30" s="10">
        <v>33692.400000000001</v>
      </c>
      <c r="C30" s="9">
        <v>1236</v>
      </c>
      <c r="D30" s="9"/>
      <c r="E30" s="9"/>
      <c r="F30" s="9"/>
      <c r="G30" s="9">
        <v>14</v>
      </c>
      <c r="H30" s="9">
        <v>14</v>
      </c>
      <c r="I30" s="10"/>
      <c r="J30" s="10"/>
      <c r="K30" s="10"/>
      <c r="L30" s="104">
        <v>30490273.289999999</v>
      </c>
      <c r="M30" s="104">
        <v>30490273.289999999</v>
      </c>
    </row>
    <row r="31" spans="1:13" ht="35.1" customHeight="1" x14ac:dyDescent="0.25">
      <c r="A31" s="344" t="s">
        <v>717</v>
      </c>
      <c r="B31" s="10">
        <v>659.3</v>
      </c>
      <c r="C31" s="9">
        <v>29</v>
      </c>
      <c r="D31" s="9"/>
      <c r="E31" s="9"/>
      <c r="F31" s="9"/>
      <c r="G31" s="9">
        <v>1</v>
      </c>
      <c r="H31" s="9">
        <v>1</v>
      </c>
      <c r="I31" s="10"/>
      <c r="J31" s="10"/>
      <c r="K31" s="10"/>
      <c r="L31" s="104">
        <v>759416.69</v>
      </c>
      <c r="M31" s="104">
        <v>759416.69</v>
      </c>
    </row>
    <row r="32" spans="1:13" ht="35.1" customHeight="1" x14ac:dyDescent="0.25">
      <c r="A32" s="344" t="s">
        <v>718</v>
      </c>
      <c r="B32" s="10">
        <v>19619.3</v>
      </c>
      <c r="C32" s="9">
        <v>673</v>
      </c>
      <c r="D32" s="9"/>
      <c r="E32" s="9"/>
      <c r="F32" s="9"/>
      <c r="G32" s="9">
        <v>19</v>
      </c>
      <c r="H32" s="9">
        <v>19</v>
      </c>
      <c r="I32" s="10"/>
      <c r="J32" s="10"/>
      <c r="K32" s="10"/>
      <c r="L32" s="104">
        <v>17819225.530000001</v>
      </c>
      <c r="M32" s="104">
        <v>17819225.530000001</v>
      </c>
    </row>
    <row r="33" spans="1:13" ht="35.1" customHeight="1" x14ac:dyDescent="0.25">
      <c r="A33" s="344" t="s">
        <v>719</v>
      </c>
      <c r="B33" s="10">
        <v>4229.5</v>
      </c>
      <c r="C33" s="9">
        <v>300</v>
      </c>
      <c r="D33" s="9"/>
      <c r="E33" s="9"/>
      <c r="F33" s="9"/>
      <c r="G33" s="9">
        <v>13</v>
      </c>
      <c r="H33" s="9">
        <v>13</v>
      </c>
      <c r="I33" s="10"/>
      <c r="J33" s="10"/>
      <c r="K33" s="10"/>
      <c r="L33" s="104">
        <v>3536147.95</v>
      </c>
      <c r="M33" s="104">
        <f>L33</f>
        <v>3536147.95</v>
      </c>
    </row>
    <row r="34" spans="1:13" ht="35.1" customHeight="1" x14ac:dyDescent="0.25">
      <c r="A34" s="344" t="s">
        <v>720</v>
      </c>
      <c r="B34" s="10">
        <v>1003.1</v>
      </c>
      <c r="C34" s="9">
        <v>49</v>
      </c>
      <c r="D34" s="9"/>
      <c r="E34" s="9"/>
      <c r="F34" s="9"/>
      <c r="G34" s="9">
        <v>1</v>
      </c>
      <c r="H34" s="9">
        <v>1</v>
      </c>
      <c r="I34" s="10"/>
      <c r="J34" s="10"/>
      <c r="K34" s="10"/>
      <c r="L34" s="104">
        <v>497418.38</v>
      </c>
      <c r="M34" s="104">
        <v>497418.38</v>
      </c>
    </row>
    <row r="35" spans="1:13" ht="35.1" customHeight="1" x14ac:dyDescent="0.25">
      <c r="A35" s="344" t="s">
        <v>721</v>
      </c>
      <c r="B35" s="10">
        <v>485.7</v>
      </c>
      <c r="C35" s="9">
        <v>21</v>
      </c>
      <c r="D35" s="9"/>
      <c r="E35" s="9"/>
      <c r="F35" s="9"/>
      <c r="G35" s="9">
        <v>1</v>
      </c>
      <c r="H35" s="9">
        <v>1</v>
      </c>
      <c r="I35" s="10"/>
      <c r="J35" s="10"/>
      <c r="K35" s="10"/>
      <c r="L35" s="104">
        <v>208152</v>
      </c>
      <c r="M35" s="104">
        <v>208152</v>
      </c>
    </row>
    <row r="36" spans="1:13" ht="35.1" customHeight="1" x14ac:dyDescent="0.25">
      <c r="A36" s="344" t="s">
        <v>722</v>
      </c>
      <c r="B36" s="10">
        <v>1164</v>
      </c>
      <c r="C36" s="9">
        <v>33</v>
      </c>
      <c r="D36" s="9"/>
      <c r="E36" s="9"/>
      <c r="F36" s="9"/>
      <c r="G36" s="9">
        <v>1</v>
      </c>
      <c r="H36" s="9">
        <v>1</v>
      </c>
      <c r="I36" s="10"/>
      <c r="J36" s="10"/>
      <c r="K36" s="10"/>
      <c r="L36" s="104">
        <v>643685.96</v>
      </c>
      <c r="M36" s="104">
        <v>643685.96</v>
      </c>
    </row>
    <row r="37" spans="1:13" ht="35.1" customHeight="1" x14ac:dyDescent="0.25">
      <c r="A37" s="344" t="s">
        <v>723</v>
      </c>
      <c r="B37" s="10">
        <v>7842.54</v>
      </c>
      <c r="C37" s="9">
        <v>353</v>
      </c>
      <c r="D37" s="9"/>
      <c r="E37" s="9"/>
      <c r="F37" s="9"/>
      <c r="G37" s="9">
        <v>7</v>
      </c>
      <c r="H37" s="9">
        <v>7</v>
      </c>
      <c r="I37" s="10"/>
      <c r="J37" s="10"/>
      <c r="K37" s="10"/>
      <c r="L37" s="104">
        <v>5123779.5999999996</v>
      </c>
      <c r="M37" s="104">
        <v>5123779.5999999996</v>
      </c>
    </row>
    <row r="38" spans="1:13" ht="35.1" customHeight="1" x14ac:dyDescent="0.25">
      <c r="A38" s="344" t="s">
        <v>724</v>
      </c>
      <c r="B38" s="10">
        <v>2781.6</v>
      </c>
      <c r="C38" s="9">
        <v>143</v>
      </c>
      <c r="D38" s="9"/>
      <c r="E38" s="9"/>
      <c r="F38" s="9"/>
      <c r="G38" s="9">
        <v>5</v>
      </c>
      <c r="H38" s="9">
        <v>5</v>
      </c>
      <c r="I38" s="10"/>
      <c r="J38" s="10"/>
      <c r="K38" s="10"/>
      <c r="L38" s="104">
        <v>3459894.72</v>
      </c>
      <c r="M38" s="104">
        <v>3459894.72</v>
      </c>
    </row>
    <row r="39" spans="1:13" ht="35.1" customHeight="1" x14ac:dyDescent="0.25">
      <c r="A39" s="344" t="s">
        <v>787</v>
      </c>
      <c r="B39" s="10">
        <v>4572</v>
      </c>
      <c r="C39" s="9"/>
      <c r="D39" s="9"/>
      <c r="E39" s="9"/>
      <c r="F39" s="9"/>
      <c r="G39" s="9">
        <v>1</v>
      </c>
      <c r="H39" s="9">
        <v>1</v>
      </c>
      <c r="I39" s="10"/>
      <c r="J39" s="10"/>
      <c r="K39" s="10"/>
      <c r="L39" s="104">
        <v>256255</v>
      </c>
      <c r="M39" s="104">
        <v>256255</v>
      </c>
    </row>
    <row r="40" spans="1:13" ht="35.1" customHeight="1" x14ac:dyDescent="0.25">
      <c r="A40" s="344" t="s">
        <v>806</v>
      </c>
      <c r="B40" s="10">
        <v>20388.8</v>
      </c>
      <c r="C40" s="9">
        <v>946</v>
      </c>
      <c r="D40" s="9"/>
      <c r="E40" s="9"/>
      <c r="F40" s="9"/>
      <c r="G40" s="9">
        <v>18</v>
      </c>
      <c r="H40" s="9">
        <v>18</v>
      </c>
      <c r="I40" s="10"/>
      <c r="J40" s="10"/>
      <c r="K40" s="10"/>
      <c r="L40" s="104">
        <v>15764528.02</v>
      </c>
      <c r="M40" s="104">
        <v>15764528.02</v>
      </c>
    </row>
    <row r="41" spans="1:13" ht="35.1" customHeight="1" x14ac:dyDescent="0.25">
      <c r="A41" s="344" t="s">
        <v>1138</v>
      </c>
      <c r="B41" s="10">
        <v>322727.82</v>
      </c>
      <c r="C41" s="9">
        <v>12367</v>
      </c>
      <c r="D41" s="9"/>
      <c r="E41" s="9"/>
      <c r="F41" s="9"/>
      <c r="G41" s="9">
        <v>83</v>
      </c>
      <c r="H41" s="9">
        <v>83</v>
      </c>
      <c r="I41" s="10"/>
      <c r="J41" s="10"/>
      <c r="K41" s="10"/>
      <c r="L41" s="104">
        <v>82336325.859999999</v>
      </c>
      <c r="M41" s="104">
        <v>82336325.859999999</v>
      </c>
    </row>
    <row r="42" spans="1:13" ht="35.1" customHeight="1" x14ac:dyDescent="0.25">
      <c r="A42" s="344" t="s">
        <v>1549</v>
      </c>
      <c r="B42" s="10">
        <v>66277.2</v>
      </c>
      <c r="C42" s="9">
        <v>2145</v>
      </c>
      <c r="D42" s="9"/>
      <c r="E42" s="9"/>
      <c r="F42" s="9"/>
      <c r="G42" s="9">
        <v>5</v>
      </c>
      <c r="H42" s="9">
        <v>5</v>
      </c>
      <c r="I42" s="10"/>
      <c r="J42" s="10"/>
      <c r="K42" s="10"/>
      <c r="L42" s="104">
        <v>3379783.78</v>
      </c>
      <c r="M42" s="104">
        <v>3379783.78</v>
      </c>
    </row>
    <row r="43" spans="1:13" ht="35.1" customHeight="1" x14ac:dyDescent="0.25">
      <c r="A43" s="344" t="s">
        <v>1595</v>
      </c>
      <c r="B43" s="10">
        <v>14275.3</v>
      </c>
      <c r="C43" s="9">
        <v>484</v>
      </c>
      <c r="D43" s="9"/>
      <c r="E43" s="9"/>
      <c r="F43" s="9"/>
      <c r="G43" s="9">
        <v>3</v>
      </c>
      <c r="H43" s="9">
        <v>3</v>
      </c>
      <c r="I43" s="10"/>
      <c r="J43" s="10"/>
      <c r="K43" s="10"/>
      <c r="L43" s="104">
        <v>928522.55</v>
      </c>
      <c r="M43" s="104">
        <f>L43</f>
        <v>928522.55</v>
      </c>
    </row>
    <row r="44" spans="1:13" ht="35.1" customHeight="1" x14ac:dyDescent="0.25">
      <c r="A44" s="344" t="s">
        <v>725</v>
      </c>
      <c r="B44" s="10">
        <v>43833.02</v>
      </c>
      <c r="C44" s="9">
        <v>1940</v>
      </c>
      <c r="D44" s="9"/>
      <c r="E44" s="9"/>
      <c r="F44" s="9"/>
      <c r="G44" s="9">
        <v>66</v>
      </c>
      <c r="H44" s="9">
        <v>66</v>
      </c>
      <c r="I44" s="10"/>
      <c r="J44" s="10"/>
      <c r="K44" s="10"/>
      <c r="L44" s="104">
        <v>50194240.079999998</v>
      </c>
      <c r="M44" s="104">
        <v>50194240.079999998</v>
      </c>
    </row>
    <row r="45" spans="1:13" ht="35.1" customHeight="1" x14ac:dyDescent="0.25">
      <c r="A45" s="344" t="s">
        <v>2100</v>
      </c>
      <c r="B45" s="10">
        <v>360.8</v>
      </c>
      <c r="C45" s="9">
        <v>19</v>
      </c>
      <c r="D45" s="9"/>
      <c r="E45" s="9"/>
      <c r="F45" s="9"/>
      <c r="G45" s="9">
        <v>1</v>
      </c>
      <c r="H45" s="9">
        <v>1</v>
      </c>
      <c r="I45" s="10"/>
      <c r="J45" s="10"/>
      <c r="K45" s="10"/>
      <c r="L45" s="104">
        <v>201316</v>
      </c>
      <c r="M45" s="104">
        <v>201316</v>
      </c>
    </row>
    <row r="46" spans="1:13" ht="35.1" customHeight="1" x14ac:dyDescent="0.25">
      <c r="A46" s="344" t="s">
        <v>726</v>
      </c>
      <c r="B46" s="10">
        <v>1371.7</v>
      </c>
      <c r="C46" s="9">
        <v>86</v>
      </c>
      <c r="D46" s="9"/>
      <c r="E46" s="9"/>
      <c r="F46" s="9"/>
      <c r="G46" s="9">
        <v>2</v>
      </c>
      <c r="H46" s="9">
        <v>2</v>
      </c>
      <c r="I46" s="10"/>
      <c r="J46" s="10"/>
      <c r="K46" s="10"/>
      <c r="L46" s="104">
        <v>308733.83</v>
      </c>
      <c r="M46" s="104">
        <v>308733.83</v>
      </c>
    </row>
    <row r="47" spans="1:13" ht="35.1" customHeight="1" x14ac:dyDescent="0.25">
      <c r="A47" s="344" t="s">
        <v>727</v>
      </c>
      <c r="B47" s="10">
        <v>12116.83</v>
      </c>
      <c r="C47" s="9">
        <v>387</v>
      </c>
      <c r="D47" s="9"/>
      <c r="E47" s="9"/>
      <c r="F47" s="9"/>
      <c r="G47" s="9">
        <v>9</v>
      </c>
      <c r="H47" s="9">
        <v>9</v>
      </c>
      <c r="I47" s="10"/>
      <c r="J47" s="10"/>
      <c r="K47" s="10"/>
      <c r="L47" s="104">
        <v>6195620.25</v>
      </c>
      <c r="M47" s="104">
        <v>6195620.25</v>
      </c>
    </row>
    <row r="48" spans="1:13" ht="35.1" customHeight="1" x14ac:dyDescent="0.25">
      <c r="A48" s="344" t="s">
        <v>728</v>
      </c>
      <c r="B48" s="10">
        <v>711.8</v>
      </c>
      <c r="C48" s="9">
        <v>47</v>
      </c>
      <c r="D48" s="9"/>
      <c r="E48" s="9"/>
      <c r="F48" s="9"/>
      <c r="G48" s="9">
        <v>3</v>
      </c>
      <c r="H48" s="9">
        <v>3</v>
      </c>
      <c r="I48" s="10"/>
      <c r="J48" s="10"/>
      <c r="K48" s="103"/>
      <c r="L48" s="12">
        <v>795049.95</v>
      </c>
      <c r="M48" s="104">
        <v>795049.95</v>
      </c>
    </row>
    <row r="49" spans="1:13" ht="35.1" customHeight="1" x14ac:dyDescent="0.25">
      <c r="A49" s="344" t="s">
        <v>729</v>
      </c>
      <c r="B49" s="10">
        <v>841.9</v>
      </c>
      <c r="C49" s="9">
        <v>61</v>
      </c>
      <c r="D49" s="9"/>
      <c r="E49" s="9"/>
      <c r="F49" s="9"/>
      <c r="G49" s="9">
        <v>3</v>
      </c>
      <c r="H49" s="9">
        <v>3</v>
      </c>
      <c r="I49" s="10"/>
      <c r="J49" s="10"/>
      <c r="K49" s="10"/>
      <c r="L49" s="104">
        <v>602648.56000000006</v>
      </c>
      <c r="M49" s="104">
        <f>L49</f>
        <v>602648.56000000006</v>
      </c>
    </row>
    <row r="50" spans="1:13" ht="35.1" customHeight="1" x14ac:dyDescent="0.25">
      <c r="A50" s="344" t="s">
        <v>730</v>
      </c>
      <c r="B50" s="10">
        <v>4419.8999999999996</v>
      </c>
      <c r="C50" s="9">
        <v>118</v>
      </c>
      <c r="D50" s="9"/>
      <c r="E50" s="9"/>
      <c r="F50" s="9"/>
      <c r="G50" s="9">
        <v>2</v>
      </c>
      <c r="H50" s="9">
        <v>2</v>
      </c>
      <c r="I50" s="10"/>
      <c r="J50" s="10"/>
      <c r="K50" s="10"/>
      <c r="L50" s="104">
        <v>772691.13</v>
      </c>
      <c r="M50" s="104">
        <v>772691.13</v>
      </c>
    </row>
    <row r="51" spans="1:13" ht="35.1" customHeight="1" x14ac:dyDescent="0.25">
      <c r="A51" s="344" t="s">
        <v>731</v>
      </c>
      <c r="B51" s="10">
        <v>33161.699999999997</v>
      </c>
      <c r="C51" s="9">
        <v>1296</v>
      </c>
      <c r="D51" s="9"/>
      <c r="E51" s="9"/>
      <c r="F51" s="9"/>
      <c r="G51" s="9">
        <v>8</v>
      </c>
      <c r="H51" s="9">
        <v>8</v>
      </c>
      <c r="I51" s="10"/>
      <c r="J51" s="10"/>
      <c r="K51" s="10"/>
      <c r="L51" s="104">
        <v>19942455.27</v>
      </c>
      <c r="M51" s="104">
        <v>19942455.27</v>
      </c>
    </row>
    <row r="52" spans="1:13" ht="35.1" customHeight="1" x14ac:dyDescent="0.25">
      <c r="A52" s="344" t="s">
        <v>732</v>
      </c>
      <c r="B52" s="10">
        <v>1701.5</v>
      </c>
      <c r="C52" s="9">
        <v>111</v>
      </c>
      <c r="D52" s="9"/>
      <c r="E52" s="9"/>
      <c r="F52" s="9"/>
      <c r="G52" s="9">
        <v>2</v>
      </c>
      <c r="H52" s="9">
        <v>2</v>
      </c>
      <c r="I52" s="10"/>
      <c r="J52" s="10"/>
      <c r="K52" s="10"/>
      <c r="L52" s="104">
        <v>1935644.67</v>
      </c>
      <c r="M52" s="104">
        <v>1935644.67</v>
      </c>
    </row>
    <row r="53" spans="1:13" ht="35.1" customHeight="1" x14ac:dyDescent="0.25">
      <c r="A53" s="344" t="s">
        <v>733</v>
      </c>
      <c r="B53" s="10">
        <v>869.6</v>
      </c>
      <c r="C53" s="9">
        <v>57</v>
      </c>
      <c r="D53" s="9"/>
      <c r="E53" s="9"/>
      <c r="F53" s="9"/>
      <c r="G53" s="9">
        <v>2</v>
      </c>
      <c r="H53" s="9">
        <v>2</v>
      </c>
      <c r="I53" s="10"/>
      <c r="J53" s="10"/>
      <c r="K53" s="10"/>
      <c r="L53" s="104">
        <v>1261773.92</v>
      </c>
      <c r="M53" s="104">
        <v>1261773.92</v>
      </c>
    </row>
    <row r="54" spans="1:13" ht="35.1" customHeight="1" x14ac:dyDescent="0.25">
      <c r="A54" s="344" t="s">
        <v>734</v>
      </c>
      <c r="B54" s="10">
        <v>1023.2</v>
      </c>
      <c r="C54" s="9">
        <v>47</v>
      </c>
      <c r="D54" s="9"/>
      <c r="E54" s="9">
        <v>2</v>
      </c>
      <c r="F54" s="9">
        <v>1</v>
      </c>
      <c r="G54" s="9">
        <v>3</v>
      </c>
      <c r="H54" s="9">
        <v>6</v>
      </c>
      <c r="I54" s="10"/>
      <c r="J54" s="10">
        <v>671771.56</v>
      </c>
      <c r="K54" s="10">
        <v>97640.71</v>
      </c>
      <c r="L54" s="104">
        <v>667669.96</v>
      </c>
      <c r="M54" s="104">
        <v>1437082.23</v>
      </c>
    </row>
    <row r="55" spans="1:13" ht="35.1" customHeight="1" x14ac:dyDescent="0.25">
      <c r="A55" s="344" t="s">
        <v>735</v>
      </c>
      <c r="B55" s="10">
        <v>3298.6</v>
      </c>
      <c r="C55" s="9">
        <v>205</v>
      </c>
      <c r="D55" s="9"/>
      <c r="E55" s="9"/>
      <c r="F55" s="9"/>
      <c r="G55" s="9">
        <v>5</v>
      </c>
      <c r="H55" s="9">
        <v>5</v>
      </c>
      <c r="I55" s="10"/>
      <c r="J55" s="10"/>
      <c r="K55" s="10"/>
      <c r="L55" s="104">
        <v>4615953.0999999996</v>
      </c>
      <c r="M55" s="104">
        <v>4615953.0999999996</v>
      </c>
    </row>
    <row r="56" spans="1:13" ht="35.1" customHeight="1" x14ac:dyDescent="0.25">
      <c r="A56" s="344" t="s">
        <v>803</v>
      </c>
      <c r="B56" s="10">
        <v>248119.7</v>
      </c>
      <c r="C56" s="9">
        <v>7315</v>
      </c>
      <c r="D56" s="9"/>
      <c r="E56" s="9"/>
      <c r="F56" s="9">
        <v>26</v>
      </c>
      <c r="G56" s="9">
        <v>43</v>
      </c>
      <c r="H56" s="9">
        <v>69</v>
      </c>
      <c r="I56" s="10"/>
      <c r="J56" s="10"/>
      <c r="K56" s="10">
        <v>19637321.899999999</v>
      </c>
      <c r="L56" s="104">
        <v>70673443.510000005</v>
      </c>
      <c r="M56" s="104">
        <v>90310765.409999996</v>
      </c>
    </row>
    <row r="57" spans="1:13" ht="35.1" customHeight="1" x14ac:dyDescent="0.25">
      <c r="A57" s="344" t="s">
        <v>736</v>
      </c>
      <c r="B57" s="10">
        <v>25294.1</v>
      </c>
      <c r="C57" s="9">
        <v>1302</v>
      </c>
      <c r="D57" s="9"/>
      <c r="E57" s="9"/>
      <c r="F57" s="9"/>
      <c r="G57" s="9">
        <v>18</v>
      </c>
      <c r="H57" s="9">
        <v>18</v>
      </c>
      <c r="I57" s="10"/>
      <c r="J57" s="10"/>
      <c r="K57" s="10"/>
      <c r="L57" s="104">
        <v>21838363.449999999</v>
      </c>
      <c r="M57" s="104">
        <f>L57</f>
        <v>21838363.449999999</v>
      </c>
    </row>
    <row r="58" spans="1:13" ht="35.1" customHeight="1" x14ac:dyDescent="0.25">
      <c r="A58" s="344" t="s">
        <v>737</v>
      </c>
      <c r="B58" s="324">
        <v>3508.26</v>
      </c>
      <c r="C58" s="325">
        <v>94</v>
      </c>
      <c r="D58" s="325"/>
      <c r="E58" s="325"/>
      <c r="F58" s="325"/>
      <c r="G58" s="325">
        <v>5</v>
      </c>
      <c r="H58" s="325">
        <v>5</v>
      </c>
      <c r="I58" s="324"/>
      <c r="J58" s="326"/>
      <c r="K58" s="326"/>
      <c r="L58" s="326">
        <v>2112224.98</v>
      </c>
      <c r="M58" s="326">
        <f>L58</f>
        <v>2112224.98</v>
      </c>
    </row>
    <row r="59" spans="1:13" ht="35.1" customHeight="1" x14ac:dyDescent="0.25">
      <c r="A59" s="344" t="s">
        <v>2105</v>
      </c>
      <c r="B59" s="10">
        <v>930.6</v>
      </c>
      <c r="C59" s="9">
        <v>57</v>
      </c>
      <c r="D59" s="9"/>
      <c r="E59" s="9"/>
      <c r="F59" s="9"/>
      <c r="G59" s="9">
        <v>3</v>
      </c>
      <c r="H59" s="9">
        <v>3</v>
      </c>
      <c r="I59" s="10"/>
      <c r="J59" s="10"/>
      <c r="K59" s="10"/>
      <c r="L59" s="104">
        <v>198354.01</v>
      </c>
      <c r="M59" s="104">
        <v>198354.01</v>
      </c>
    </row>
    <row r="60" spans="1:13" ht="35.1" customHeight="1" x14ac:dyDescent="0.25">
      <c r="A60" s="344" t="s">
        <v>738</v>
      </c>
      <c r="B60" s="10">
        <v>78616.600000000006</v>
      </c>
      <c r="C60" s="9">
        <v>3263</v>
      </c>
      <c r="D60" s="9"/>
      <c r="E60" s="9"/>
      <c r="F60" s="9"/>
      <c r="G60" s="9">
        <v>19</v>
      </c>
      <c r="H60" s="9">
        <v>19</v>
      </c>
      <c r="I60" s="10"/>
      <c r="J60" s="10"/>
      <c r="K60" s="10"/>
      <c r="L60" s="104">
        <v>24241476.969999999</v>
      </c>
      <c r="M60" s="104">
        <v>24241476.969999999</v>
      </c>
    </row>
    <row r="61" spans="1:13" ht="35.1" customHeight="1" x14ac:dyDescent="0.25">
      <c r="A61" s="344" t="s">
        <v>739</v>
      </c>
      <c r="B61" s="10">
        <v>60340.44</v>
      </c>
      <c r="C61" s="9">
        <v>2453</v>
      </c>
      <c r="D61" s="9"/>
      <c r="E61" s="9"/>
      <c r="F61" s="9"/>
      <c r="G61" s="9">
        <v>25</v>
      </c>
      <c r="H61" s="9">
        <v>25</v>
      </c>
      <c r="I61" s="10"/>
      <c r="J61" s="10"/>
      <c r="K61" s="10"/>
      <c r="L61" s="104">
        <v>28370194.280000001</v>
      </c>
      <c r="M61" s="104">
        <f>L61</f>
        <v>28370194.280000001</v>
      </c>
    </row>
    <row r="62" spans="1:13" ht="35.1" customHeight="1" x14ac:dyDescent="0.25">
      <c r="A62" s="344" t="s">
        <v>740</v>
      </c>
      <c r="B62" s="10">
        <v>177784.1</v>
      </c>
      <c r="C62" s="9">
        <v>6926</v>
      </c>
      <c r="D62" s="9"/>
      <c r="E62" s="9"/>
      <c r="F62" s="9"/>
      <c r="G62" s="9">
        <v>34</v>
      </c>
      <c r="H62" s="9">
        <v>34</v>
      </c>
      <c r="I62" s="10"/>
      <c r="J62" s="10"/>
      <c r="K62" s="10"/>
      <c r="L62" s="104">
        <v>52511360.450000003</v>
      </c>
      <c r="M62" s="104">
        <v>52511360.450000003</v>
      </c>
    </row>
    <row r="63" spans="1:13" ht="35.1" customHeight="1" x14ac:dyDescent="0.25">
      <c r="A63" s="344" t="s">
        <v>741</v>
      </c>
      <c r="B63" s="10">
        <v>44095.6</v>
      </c>
      <c r="C63" s="9">
        <v>2209</v>
      </c>
      <c r="D63" s="9"/>
      <c r="E63" s="9"/>
      <c r="F63" s="9">
        <v>2</v>
      </c>
      <c r="G63" s="9">
        <v>14</v>
      </c>
      <c r="H63" s="9">
        <v>16</v>
      </c>
      <c r="I63" s="10"/>
      <c r="J63" s="10"/>
      <c r="K63" s="10">
        <v>426397.7</v>
      </c>
      <c r="L63" s="104">
        <v>19423148.16</v>
      </c>
      <c r="M63" s="104">
        <v>19849545.859999999</v>
      </c>
    </row>
    <row r="64" spans="1:13" ht="54" customHeight="1" x14ac:dyDescent="0.25">
      <c r="A64" s="344" t="s">
        <v>742</v>
      </c>
      <c r="B64" s="10">
        <v>5777.41</v>
      </c>
      <c r="C64" s="9">
        <v>254</v>
      </c>
      <c r="D64" s="9"/>
      <c r="E64" s="9"/>
      <c r="F64" s="9"/>
      <c r="G64" s="9">
        <v>8</v>
      </c>
      <c r="H64" s="9">
        <v>8</v>
      </c>
      <c r="I64" s="10"/>
      <c r="J64" s="10"/>
      <c r="K64" s="10"/>
      <c r="L64" s="104">
        <v>3972158.37</v>
      </c>
      <c r="M64" s="104">
        <v>3972158.37</v>
      </c>
    </row>
    <row r="65" spans="1:14" ht="35.1" customHeight="1" x14ac:dyDescent="0.25">
      <c r="A65" s="344" t="s">
        <v>743</v>
      </c>
      <c r="B65" s="10">
        <v>73487.399999999994</v>
      </c>
      <c r="C65" s="9">
        <v>1674</v>
      </c>
      <c r="D65" s="9"/>
      <c r="E65" s="9"/>
      <c r="F65" s="9"/>
      <c r="G65" s="9">
        <v>13</v>
      </c>
      <c r="H65" s="9">
        <v>13</v>
      </c>
      <c r="I65" s="10"/>
      <c r="J65" s="10"/>
      <c r="K65" s="10"/>
      <c r="L65" s="104">
        <f>M65</f>
        <v>23751624.079999998</v>
      </c>
      <c r="M65" s="104">
        <v>23751624.079999998</v>
      </c>
    </row>
    <row r="66" spans="1:14" ht="35.1" customHeight="1" x14ac:dyDescent="0.25">
      <c r="A66" s="344" t="s">
        <v>744</v>
      </c>
      <c r="B66" s="10">
        <v>5894.3</v>
      </c>
      <c r="C66" s="9">
        <v>402</v>
      </c>
      <c r="D66" s="9"/>
      <c r="E66" s="9"/>
      <c r="F66" s="9"/>
      <c r="G66" s="9">
        <v>6</v>
      </c>
      <c r="H66" s="9">
        <v>6</v>
      </c>
      <c r="I66" s="10"/>
      <c r="J66" s="10"/>
      <c r="K66" s="10"/>
      <c r="L66" s="104">
        <v>2628190.91</v>
      </c>
      <c r="M66" s="104">
        <v>2628190.91</v>
      </c>
    </row>
    <row r="67" spans="1:14" ht="35.1" customHeight="1" x14ac:dyDescent="0.25">
      <c r="A67" s="344" t="s">
        <v>745</v>
      </c>
      <c r="B67" s="10">
        <v>19291.8</v>
      </c>
      <c r="C67" s="9">
        <v>915</v>
      </c>
      <c r="D67" s="9"/>
      <c r="E67" s="9"/>
      <c r="F67" s="9"/>
      <c r="G67" s="9">
        <v>20</v>
      </c>
      <c r="H67" s="9">
        <v>20</v>
      </c>
      <c r="I67" s="10"/>
      <c r="J67" s="10"/>
      <c r="K67" s="10"/>
      <c r="L67" s="104">
        <v>5268866.9000000004</v>
      </c>
      <c r="M67" s="104">
        <f>L67</f>
        <v>5268866.9000000004</v>
      </c>
    </row>
    <row r="68" spans="1:14" ht="35.1" customHeight="1" x14ac:dyDescent="0.25">
      <c r="A68" s="344" t="s">
        <v>746</v>
      </c>
      <c r="B68" s="10">
        <v>8481.5</v>
      </c>
      <c r="C68" s="9">
        <v>432</v>
      </c>
      <c r="D68" s="9"/>
      <c r="E68" s="9"/>
      <c r="F68" s="9"/>
      <c r="G68" s="9">
        <v>4</v>
      </c>
      <c r="H68" s="9">
        <v>4</v>
      </c>
      <c r="I68" s="10"/>
      <c r="J68" s="10"/>
      <c r="K68" s="10"/>
      <c r="L68" s="104">
        <v>2362486</v>
      </c>
      <c r="M68" s="104">
        <v>2362486</v>
      </c>
    </row>
    <row r="69" spans="1:14" ht="35.1" customHeight="1" x14ac:dyDescent="0.25">
      <c r="A69" s="344" t="s">
        <v>747</v>
      </c>
      <c r="B69" s="10">
        <v>4945.8</v>
      </c>
      <c r="C69" s="9">
        <v>252</v>
      </c>
      <c r="D69" s="9"/>
      <c r="E69" s="9"/>
      <c r="F69" s="9"/>
      <c r="G69" s="9">
        <v>11</v>
      </c>
      <c r="H69" s="9">
        <v>11</v>
      </c>
      <c r="I69" s="10"/>
      <c r="J69" s="10"/>
      <c r="K69" s="10"/>
      <c r="L69" s="104">
        <v>2441063.7999999998</v>
      </c>
      <c r="M69" s="104">
        <v>2441063.7999999998</v>
      </c>
    </row>
    <row r="70" spans="1:14" ht="36" customHeight="1" x14ac:dyDescent="0.25">
      <c r="A70" s="344" t="s">
        <v>748</v>
      </c>
      <c r="B70" s="10">
        <v>2341.8000000000002</v>
      </c>
      <c r="C70" s="9">
        <v>123</v>
      </c>
      <c r="D70" s="9"/>
      <c r="E70" s="9"/>
      <c r="F70" s="9"/>
      <c r="G70" s="9">
        <v>5</v>
      </c>
      <c r="H70" s="9">
        <v>5</v>
      </c>
      <c r="I70" s="10"/>
      <c r="J70" s="10"/>
      <c r="K70" s="10"/>
      <c r="L70" s="104">
        <v>1083935.52</v>
      </c>
      <c r="M70" s="104">
        <f>L70</f>
        <v>1083935.52</v>
      </c>
    </row>
    <row r="71" spans="1:14" ht="35.1" customHeight="1" x14ac:dyDescent="0.25">
      <c r="A71" s="344" t="s">
        <v>749</v>
      </c>
      <c r="B71" s="10">
        <v>8264.7999999999993</v>
      </c>
      <c r="C71" s="9"/>
      <c r="D71" s="9"/>
      <c r="E71" s="9"/>
      <c r="F71" s="9">
        <v>3</v>
      </c>
      <c r="G71" s="9">
        <v>3</v>
      </c>
      <c r="H71" s="9">
        <v>6</v>
      </c>
      <c r="I71" s="10"/>
      <c r="J71" s="10"/>
      <c r="K71" s="10">
        <v>926311.13</v>
      </c>
      <c r="L71" s="104">
        <v>1333994.98</v>
      </c>
      <c r="M71" s="104">
        <f>L71+K71</f>
        <v>2260306.11</v>
      </c>
    </row>
    <row r="72" spans="1:14" ht="35.1" customHeight="1" x14ac:dyDescent="0.25">
      <c r="A72" s="344" t="s">
        <v>750</v>
      </c>
      <c r="B72" s="10">
        <v>9399.7999999999993</v>
      </c>
      <c r="C72" s="9">
        <v>289</v>
      </c>
      <c r="D72" s="9"/>
      <c r="E72" s="9"/>
      <c r="F72" s="9"/>
      <c r="G72" s="9">
        <v>6</v>
      </c>
      <c r="H72" s="9">
        <v>6</v>
      </c>
      <c r="I72" s="10"/>
      <c r="J72" s="10"/>
      <c r="K72" s="10"/>
      <c r="L72" s="104">
        <v>11258410.01</v>
      </c>
      <c r="M72" s="104">
        <v>11258410.01</v>
      </c>
    </row>
    <row r="73" spans="1:14" ht="35.1" customHeight="1" x14ac:dyDescent="0.25">
      <c r="A73" s="344" t="s">
        <v>751</v>
      </c>
      <c r="B73" s="10">
        <v>17764.099999999999</v>
      </c>
      <c r="C73" s="9">
        <v>1378</v>
      </c>
      <c r="D73" s="9"/>
      <c r="E73" s="9"/>
      <c r="F73" s="9"/>
      <c r="G73" s="9">
        <v>37</v>
      </c>
      <c r="H73" s="9">
        <v>37</v>
      </c>
      <c r="I73" s="10"/>
      <c r="J73" s="10"/>
      <c r="K73" s="10"/>
      <c r="L73" s="104">
        <v>17043484.449999999</v>
      </c>
      <c r="M73" s="104">
        <v>17043484.449999999</v>
      </c>
    </row>
    <row r="74" spans="1:14" ht="35.1" customHeight="1" x14ac:dyDescent="0.25">
      <c r="A74" s="344" t="s">
        <v>752</v>
      </c>
      <c r="B74" s="10">
        <v>4507.5</v>
      </c>
      <c r="C74" s="9">
        <v>241</v>
      </c>
      <c r="D74" s="9"/>
      <c r="E74" s="9"/>
      <c r="F74" s="9"/>
      <c r="G74" s="9">
        <v>1</v>
      </c>
      <c r="H74" s="9">
        <v>1</v>
      </c>
      <c r="I74" s="10"/>
      <c r="J74" s="10"/>
      <c r="K74" s="10"/>
      <c r="L74" s="104">
        <v>3130948.99</v>
      </c>
      <c r="M74" s="104">
        <v>3130948.99</v>
      </c>
    </row>
    <row r="75" spans="1:14" s="237" customFormat="1" ht="35.1" customHeight="1" x14ac:dyDescent="0.25">
      <c r="A75" s="344" t="s">
        <v>753</v>
      </c>
      <c r="B75" s="236">
        <v>6454.86</v>
      </c>
      <c r="C75" s="59">
        <v>269</v>
      </c>
      <c r="D75" s="59"/>
      <c r="E75" s="59"/>
      <c r="F75" s="59"/>
      <c r="G75" s="59">
        <v>12</v>
      </c>
      <c r="H75" s="59">
        <v>12</v>
      </c>
      <c r="I75" s="105"/>
      <c r="J75" s="105"/>
      <c r="K75" s="105"/>
      <c r="L75" s="12">
        <v>6675409.3600000003</v>
      </c>
      <c r="M75" s="12">
        <v>6675409.3600000003</v>
      </c>
      <c r="N75" s="249"/>
    </row>
    <row r="76" spans="1:14" ht="35.1" customHeight="1" x14ac:dyDescent="0.25">
      <c r="A76" s="344" t="s">
        <v>754</v>
      </c>
      <c r="B76" s="10">
        <v>1672.3</v>
      </c>
      <c r="C76" s="9">
        <v>17</v>
      </c>
      <c r="D76" s="9"/>
      <c r="E76" s="9"/>
      <c r="F76" s="9">
        <v>1</v>
      </c>
      <c r="G76" s="9">
        <v>0</v>
      </c>
      <c r="H76" s="9">
        <v>1</v>
      </c>
      <c r="I76" s="10"/>
      <c r="J76" s="10"/>
      <c r="K76" s="10">
        <v>381022.64</v>
      </c>
      <c r="L76" s="104">
        <v>0</v>
      </c>
      <c r="M76" s="104">
        <v>381022.64</v>
      </c>
    </row>
    <row r="77" spans="1:14" ht="35.1" customHeight="1" x14ac:dyDescent="0.25">
      <c r="A77" s="344" t="s">
        <v>1500</v>
      </c>
      <c r="B77" s="10">
        <v>680.4</v>
      </c>
      <c r="C77" s="9">
        <v>32</v>
      </c>
      <c r="D77" s="9"/>
      <c r="E77" s="9"/>
      <c r="F77" s="9">
        <v>1</v>
      </c>
      <c r="G77" s="9">
        <v>0</v>
      </c>
      <c r="H77" s="9">
        <v>1</v>
      </c>
      <c r="I77" s="10"/>
      <c r="J77" s="10"/>
      <c r="K77" s="10"/>
      <c r="L77" s="104">
        <v>150761.56</v>
      </c>
      <c r="M77" s="104">
        <f>L77</f>
        <v>150761.56</v>
      </c>
    </row>
    <row r="78" spans="1:14" ht="35.1" customHeight="1" x14ac:dyDescent="0.25">
      <c r="A78" s="344" t="s">
        <v>755</v>
      </c>
      <c r="B78" s="10">
        <v>837.13</v>
      </c>
      <c r="C78" s="9">
        <v>12</v>
      </c>
      <c r="D78" s="9"/>
      <c r="E78" s="9"/>
      <c r="F78" s="9"/>
      <c r="G78" s="9">
        <v>1</v>
      </c>
      <c r="H78" s="9">
        <v>1</v>
      </c>
      <c r="I78" s="10"/>
      <c r="J78" s="10"/>
      <c r="K78" s="10"/>
      <c r="L78" s="104">
        <v>692120.64</v>
      </c>
      <c r="M78" s="104">
        <v>692120.64</v>
      </c>
    </row>
    <row r="79" spans="1:14" ht="35.1" customHeight="1" x14ac:dyDescent="0.25">
      <c r="A79" s="344" t="s">
        <v>1139</v>
      </c>
      <c r="B79" s="10">
        <v>3312258.03</v>
      </c>
      <c r="C79" s="9">
        <v>138286</v>
      </c>
      <c r="D79" s="9"/>
      <c r="E79" s="9"/>
      <c r="F79" s="9"/>
      <c r="G79" s="9">
        <v>834</v>
      </c>
      <c r="H79" s="9">
        <v>834</v>
      </c>
      <c r="I79" s="10"/>
      <c r="J79" s="10"/>
      <c r="K79" s="10"/>
      <c r="L79" s="104">
        <v>966409832.89999998</v>
      </c>
      <c r="M79" s="104">
        <f>L79</f>
        <v>966409832.89999998</v>
      </c>
    </row>
    <row r="80" spans="1:14" ht="35.1" customHeight="1" x14ac:dyDescent="0.25">
      <c r="A80" s="344" t="s">
        <v>1506</v>
      </c>
      <c r="B80" s="10">
        <v>316.8</v>
      </c>
      <c r="C80" s="9">
        <v>23</v>
      </c>
      <c r="D80" s="9"/>
      <c r="E80" s="9"/>
      <c r="F80" s="9"/>
      <c r="G80" s="9">
        <v>1</v>
      </c>
      <c r="H80" s="9">
        <v>1</v>
      </c>
      <c r="I80" s="10"/>
      <c r="J80" s="10"/>
      <c r="K80" s="10"/>
      <c r="L80" s="104">
        <v>455412.7</v>
      </c>
      <c r="M80" s="104">
        <f>L80</f>
        <v>455412.7</v>
      </c>
    </row>
    <row r="81" spans="1:14" ht="35.1" customHeight="1" x14ac:dyDescent="0.25">
      <c r="A81" s="344" t="s">
        <v>756</v>
      </c>
      <c r="B81" s="10">
        <v>81285.039999999994</v>
      </c>
      <c r="C81" s="9">
        <v>3859</v>
      </c>
      <c r="D81" s="9"/>
      <c r="E81" s="9"/>
      <c r="F81" s="9"/>
      <c r="G81" s="9">
        <v>109</v>
      </c>
      <c r="H81" s="9">
        <v>109</v>
      </c>
      <c r="I81" s="10"/>
      <c r="J81" s="10"/>
      <c r="K81" s="10"/>
      <c r="L81" s="104">
        <v>73408846.969999999</v>
      </c>
      <c r="M81" s="104">
        <v>73408846.969999999</v>
      </c>
    </row>
    <row r="82" spans="1:14" ht="35.1" customHeight="1" x14ac:dyDescent="0.25">
      <c r="A82" s="344" t="s">
        <v>757</v>
      </c>
      <c r="B82" s="10">
        <v>2349.44</v>
      </c>
      <c r="C82" s="9">
        <v>103</v>
      </c>
      <c r="D82" s="9"/>
      <c r="E82" s="9"/>
      <c r="F82" s="9"/>
      <c r="G82" s="9">
        <v>2</v>
      </c>
      <c r="H82" s="9">
        <v>2</v>
      </c>
      <c r="I82" s="10"/>
      <c r="J82" s="10"/>
      <c r="K82" s="10"/>
      <c r="L82" s="104">
        <v>2285869.37</v>
      </c>
      <c r="M82" s="104">
        <f>L82</f>
        <v>2285869.37</v>
      </c>
    </row>
    <row r="83" spans="1:14" ht="35.1" customHeight="1" x14ac:dyDescent="0.25">
      <c r="A83" s="344" t="s">
        <v>758</v>
      </c>
      <c r="B83" s="10">
        <v>4859.8500000000004</v>
      </c>
      <c r="C83" s="9">
        <v>136</v>
      </c>
      <c r="D83" s="9"/>
      <c r="E83" s="9"/>
      <c r="F83" s="9"/>
      <c r="G83" s="9">
        <v>1</v>
      </c>
      <c r="H83" s="9">
        <v>1</v>
      </c>
      <c r="I83" s="10"/>
      <c r="J83" s="10"/>
      <c r="K83" s="10"/>
      <c r="L83" s="104">
        <v>7762285.71</v>
      </c>
      <c r="M83" s="104">
        <v>7762285.71</v>
      </c>
    </row>
    <row r="84" spans="1:14" ht="35.1" customHeight="1" x14ac:dyDescent="0.25">
      <c r="A84" s="346" t="s">
        <v>759</v>
      </c>
      <c r="B84" s="238">
        <v>125</v>
      </c>
      <c r="C84" s="59">
        <v>7</v>
      </c>
      <c r="D84" s="59"/>
      <c r="E84" s="59"/>
      <c r="F84" s="59"/>
      <c r="G84" s="59">
        <v>1</v>
      </c>
      <c r="H84" s="59">
        <v>1</v>
      </c>
      <c r="I84" s="105"/>
      <c r="J84" s="105"/>
      <c r="K84" s="105"/>
      <c r="L84" s="12">
        <v>210229.67</v>
      </c>
      <c r="M84" s="12">
        <v>210229.67</v>
      </c>
    </row>
    <row r="85" spans="1:14" ht="35.1" customHeight="1" x14ac:dyDescent="0.25">
      <c r="A85" s="344" t="s">
        <v>760</v>
      </c>
      <c r="B85" s="106">
        <v>58266.5</v>
      </c>
      <c r="C85" s="9">
        <v>2686</v>
      </c>
      <c r="D85" s="9"/>
      <c r="E85" s="9"/>
      <c r="F85" s="9"/>
      <c r="G85" s="9">
        <v>16</v>
      </c>
      <c r="H85" s="9">
        <v>16</v>
      </c>
      <c r="I85" s="10"/>
      <c r="J85" s="10"/>
      <c r="K85" s="10"/>
      <c r="L85" s="104">
        <v>39363032.340000004</v>
      </c>
      <c r="M85" s="104">
        <v>39363032.340000004</v>
      </c>
    </row>
    <row r="86" spans="1:14" ht="35.1" customHeight="1" x14ac:dyDescent="0.25">
      <c r="A86" s="344" t="s">
        <v>761</v>
      </c>
      <c r="B86" s="106">
        <v>726.9</v>
      </c>
      <c r="C86" s="9">
        <v>29</v>
      </c>
      <c r="D86" s="9"/>
      <c r="E86" s="9"/>
      <c r="F86" s="9"/>
      <c r="G86" s="9">
        <v>1</v>
      </c>
      <c r="H86" s="9">
        <v>1</v>
      </c>
      <c r="I86" s="10"/>
      <c r="J86" s="10"/>
      <c r="K86" s="10"/>
      <c r="L86" s="104">
        <v>387954.63</v>
      </c>
      <c r="M86" s="104">
        <f>L86</f>
        <v>387954.63</v>
      </c>
    </row>
    <row r="87" spans="1:14" ht="35.1" customHeight="1" x14ac:dyDescent="0.25">
      <c r="A87" s="344" t="s">
        <v>762</v>
      </c>
      <c r="B87" s="106">
        <v>12579.9</v>
      </c>
      <c r="C87" s="9">
        <v>563</v>
      </c>
      <c r="D87" s="9"/>
      <c r="E87" s="9"/>
      <c r="F87" s="9"/>
      <c r="G87" s="9">
        <v>4</v>
      </c>
      <c r="H87" s="9">
        <v>4</v>
      </c>
      <c r="I87" s="10"/>
      <c r="J87" s="10"/>
      <c r="K87" s="10"/>
      <c r="L87" s="104">
        <v>19281665.93</v>
      </c>
      <c r="M87" s="104">
        <v>19281665.93</v>
      </c>
    </row>
    <row r="88" spans="1:14" ht="35.1" customHeight="1" x14ac:dyDescent="0.25">
      <c r="A88" s="344" t="s">
        <v>763</v>
      </c>
      <c r="B88" s="106">
        <v>6117.3</v>
      </c>
      <c r="C88" s="9"/>
      <c r="D88" s="9"/>
      <c r="E88" s="9"/>
      <c r="F88" s="9"/>
      <c r="G88" s="9">
        <v>1</v>
      </c>
      <c r="H88" s="9">
        <v>1</v>
      </c>
      <c r="I88" s="10"/>
      <c r="J88" s="10"/>
      <c r="K88" s="10"/>
      <c r="L88" s="104">
        <v>1200000</v>
      </c>
      <c r="M88" s="104">
        <v>1200000</v>
      </c>
    </row>
    <row r="89" spans="1:14" ht="35.1" customHeight="1" x14ac:dyDescent="0.25">
      <c r="A89" s="344" t="s">
        <v>828</v>
      </c>
      <c r="B89" s="156">
        <v>4035.24</v>
      </c>
      <c r="C89" s="322"/>
      <c r="D89" s="322"/>
      <c r="E89" s="322"/>
      <c r="F89" s="322"/>
      <c r="G89" s="322">
        <v>2</v>
      </c>
      <c r="H89" s="322">
        <v>2</v>
      </c>
      <c r="I89" s="156"/>
      <c r="J89" s="156"/>
      <c r="K89" s="327"/>
      <c r="L89" s="326">
        <f>M89</f>
        <v>112413.55</v>
      </c>
      <c r="M89" s="323">
        <v>112413.55</v>
      </c>
    </row>
    <row r="90" spans="1:14" ht="15.75" customHeight="1" x14ac:dyDescent="0.25">
      <c r="J90" s="102"/>
      <c r="K90" s="102"/>
      <c r="N90" s="101"/>
    </row>
    <row r="91" spans="1:14" ht="15.75" customHeight="1" x14ac:dyDescent="0.25">
      <c r="J91" s="102"/>
      <c r="K91" s="102"/>
      <c r="N91" s="101"/>
    </row>
    <row r="92" spans="1:14" ht="15.75" customHeight="1" x14ac:dyDescent="0.25">
      <c r="J92" s="102"/>
      <c r="K92" s="102"/>
      <c r="N92" s="101"/>
    </row>
    <row r="93" spans="1:14" ht="15.75" customHeight="1" x14ac:dyDescent="0.25">
      <c r="J93" s="102"/>
      <c r="K93" s="102"/>
      <c r="N93" s="101"/>
    </row>
    <row r="94" spans="1:14" ht="15.75" customHeight="1" x14ac:dyDescent="0.25">
      <c r="J94" s="102"/>
      <c r="K94" s="102"/>
      <c r="N94" s="101"/>
    </row>
    <row r="95" spans="1:14" ht="15.75" customHeight="1" x14ac:dyDescent="0.25">
      <c r="J95" s="102"/>
      <c r="K95" s="102"/>
      <c r="M95" s="5" t="s">
        <v>1580</v>
      </c>
      <c r="N95" s="101"/>
    </row>
    <row r="96" spans="1:14" ht="15.75" customHeight="1" x14ac:dyDescent="0.25">
      <c r="J96" s="102"/>
      <c r="K96" s="102"/>
      <c r="N96" s="101"/>
    </row>
    <row r="97" spans="1:14" ht="15.75" customHeight="1" x14ac:dyDescent="0.25">
      <c r="A97" s="101"/>
      <c r="B97" s="101"/>
      <c r="C97" s="195"/>
      <c r="D97" s="195"/>
      <c r="E97" s="195"/>
      <c r="F97" s="195"/>
      <c r="G97" s="195"/>
      <c r="H97" s="195"/>
      <c r="I97" s="101"/>
      <c r="J97" s="102"/>
      <c r="K97" s="102"/>
      <c r="L97" s="101"/>
      <c r="M97" s="101"/>
      <c r="N97" s="101"/>
    </row>
    <row r="98" spans="1:14" ht="15.75" customHeight="1" x14ac:dyDescent="0.25">
      <c r="A98" s="101"/>
      <c r="B98" s="101"/>
      <c r="C98" s="195"/>
      <c r="D98" s="195"/>
      <c r="E98" s="195"/>
      <c r="F98" s="195"/>
      <c r="G98" s="195"/>
      <c r="H98" s="195"/>
      <c r="I98" s="101"/>
      <c r="J98" s="102"/>
      <c r="K98" s="102"/>
      <c r="L98" s="101"/>
      <c r="M98" s="101"/>
      <c r="N98" s="101"/>
    </row>
    <row r="99" spans="1:14" ht="15.75" customHeight="1" x14ac:dyDescent="0.25">
      <c r="A99" s="101"/>
      <c r="B99" s="101"/>
      <c r="C99" s="195"/>
      <c r="D99" s="195"/>
      <c r="E99" s="195"/>
      <c r="F99" s="195"/>
      <c r="G99" s="195"/>
      <c r="H99" s="195"/>
      <c r="I99" s="101"/>
      <c r="J99" s="102"/>
      <c r="K99" s="102"/>
      <c r="L99" s="101"/>
      <c r="M99" s="101"/>
      <c r="N99" s="101"/>
    </row>
    <row r="100" spans="1:14" ht="15.75" customHeight="1" x14ac:dyDescent="0.25">
      <c r="A100" s="101"/>
      <c r="B100" s="101"/>
      <c r="C100" s="195"/>
      <c r="D100" s="195"/>
      <c r="E100" s="195"/>
      <c r="F100" s="195"/>
      <c r="G100" s="195"/>
      <c r="H100" s="195"/>
      <c r="I100" s="101"/>
      <c r="J100" s="102"/>
      <c r="K100" s="102"/>
      <c r="L100" s="101"/>
      <c r="M100" s="101"/>
      <c r="N100" s="101"/>
    </row>
    <row r="101" spans="1:14" ht="15.75" customHeight="1" x14ac:dyDescent="0.25">
      <c r="A101" s="101"/>
      <c r="B101" s="101"/>
      <c r="C101" s="195"/>
      <c r="D101" s="195"/>
      <c r="E101" s="195"/>
      <c r="F101" s="195"/>
      <c r="G101" s="195"/>
      <c r="H101" s="195"/>
      <c r="I101" s="101"/>
      <c r="J101" s="102"/>
      <c r="K101" s="102"/>
      <c r="L101" s="101"/>
      <c r="M101" s="101"/>
      <c r="N101" s="101"/>
    </row>
    <row r="102" spans="1:14" ht="15.75" customHeight="1" x14ac:dyDescent="0.25">
      <c r="A102" s="101"/>
      <c r="B102" s="101"/>
      <c r="C102" s="195"/>
      <c r="D102" s="195"/>
      <c r="E102" s="195"/>
      <c r="F102" s="195"/>
      <c r="G102" s="195"/>
      <c r="H102" s="195"/>
      <c r="I102" s="101"/>
      <c r="J102" s="102"/>
      <c r="K102" s="102"/>
      <c r="L102" s="101"/>
      <c r="M102" s="101"/>
      <c r="N102" s="101"/>
    </row>
    <row r="103" spans="1:14" ht="15.75" customHeight="1" x14ac:dyDescent="0.25">
      <c r="A103" s="101"/>
      <c r="B103" s="101"/>
      <c r="C103" s="195"/>
      <c r="D103" s="195"/>
      <c r="E103" s="195"/>
      <c r="F103" s="195"/>
      <c r="G103" s="195"/>
      <c r="H103" s="195"/>
      <c r="I103" s="101"/>
      <c r="J103" s="102"/>
      <c r="K103" s="102"/>
      <c r="L103" s="101"/>
      <c r="M103" s="101"/>
      <c r="N103" s="101"/>
    </row>
    <row r="104" spans="1:14" ht="15.75" customHeight="1" x14ac:dyDescent="0.25">
      <c r="A104" s="101"/>
      <c r="B104" s="101"/>
      <c r="C104" s="195"/>
      <c r="D104" s="195"/>
      <c r="E104" s="195"/>
      <c r="F104" s="195"/>
      <c r="G104" s="195"/>
      <c r="H104" s="195"/>
      <c r="I104" s="101"/>
      <c r="J104" s="102"/>
      <c r="K104" s="102"/>
      <c r="L104" s="101"/>
      <c r="M104" s="101"/>
      <c r="N104" s="101"/>
    </row>
    <row r="105" spans="1:14" ht="15.75" customHeight="1" x14ac:dyDescent="0.25">
      <c r="A105" s="101"/>
      <c r="B105" s="101"/>
      <c r="C105" s="195"/>
      <c r="D105" s="195"/>
      <c r="E105" s="195"/>
      <c r="F105" s="195"/>
      <c r="G105" s="195"/>
      <c r="H105" s="195"/>
      <c r="I105" s="101"/>
      <c r="J105" s="102"/>
      <c r="K105" s="102"/>
      <c r="L105" s="101"/>
      <c r="M105" s="101"/>
      <c r="N105" s="101"/>
    </row>
    <row r="106" spans="1:14" ht="15.75" customHeight="1" x14ac:dyDescent="0.25">
      <c r="A106" s="101"/>
      <c r="B106" s="101"/>
      <c r="C106" s="195"/>
      <c r="D106" s="195"/>
      <c r="E106" s="195"/>
      <c r="F106" s="195"/>
      <c r="G106" s="195"/>
      <c r="H106" s="195"/>
      <c r="I106" s="101"/>
      <c r="J106" s="102"/>
      <c r="K106" s="102"/>
      <c r="L106" s="101"/>
      <c r="M106" s="101"/>
      <c r="N106" s="101"/>
    </row>
    <row r="107" spans="1:14" ht="15.75" customHeight="1" x14ac:dyDescent="0.25">
      <c r="A107" s="101"/>
      <c r="B107" s="101"/>
      <c r="C107" s="195"/>
      <c r="D107" s="195"/>
      <c r="E107" s="195"/>
      <c r="F107" s="195"/>
      <c r="G107" s="195"/>
      <c r="H107" s="195"/>
      <c r="I107" s="101"/>
      <c r="J107" s="102"/>
      <c r="K107" s="102"/>
      <c r="L107" s="101"/>
      <c r="M107" s="101"/>
      <c r="N107" s="101"/>
    </row>
    <row r="108" spans="1:14" ht="15.75" customHeight="1" x14ac:dyDescent="0.25">
      <c r="A108" s="101"/>
      <c r="B108" s="101"/>
      <c r="C108" s="195"/>
      <c r="D108" s="195"/>
      <c r="E108" s="195"/>
      <c r="F108" s="195"/>
      <c r="G108" s="195"/>
      <c r="H108" s="195"/>
      <c r="I108" s="101"/>
      <c r="J108" s="102"/>
      <c r="K108" s="102"/>
      <c r="L108" s="101"/>
      <c r="M108" s="101"/>
      <c r="N108" s="101"/>
    </row>
    <row r="109" spans="1:14" ht="15.75" customHeight="1" x14ac:dyDescent="0.25">
      <c r="A109" s="101"/>
      <c r="B109" s="101"/>
      <c r="C109" s="195"/>
      <c r="D109" s="195"/>
      <c r="E109" s="195"/>
      <c r="F109" s="195"/>
      <c r="G109" s="195"/>
      <c r="H109" s="195"/>
      <c r="I109" s="101"/>
      <c r="J109" s="102"/>
      <c r="K109" s="102"/>
      <c r="L109" s="101"/>
      <c r="M109" s="101"/>
      <c r="N109" s="101"/>
    </row>
    <row r="110" spans="1:14" ht="15.75" customHeight="1" x14ac:dyDescent="0.25">
      <c r="A110" s="101"/>
      <c r="B110" s="101"/>
      <c r="C110" s="195"/>
      <c r="D110" s="195"/>
      <c r="E110" s="195"/>
      <c r="F110" s="195"/>
      <c r="G110" s="195"/>
      <c r="H110" s="195"/>
      <c r="I110" s="101"/>
      <c r="J110" s="102"/>
      <c r="K110" s="102"/>
      <c r="L110" s="101"/>
      <c r="M110" s="101"/>
      <c r="N110" s="101"/>
    </row>
    <row r="111" spans="1:14" ht="15.75" customHeight="1" x14ac:dyDescent="0.25">
      <c r="A111" s="101"/>
      <c r="B111" s="101"/>
      <c r="C111" s="195"/>
      <c r="D111" s="195"/>
      <c r="E111" s="195"/>
      <c r="F111" s="195"/>
      <c r="G111" s="195"/>
      <c r="H111" s="195"/>
      <c r="I111" s="101"/>
      <c r="J111" s="102"/>
      <c r="K111" s="102"/>
      <c r="L111" s="101"/>
      <c r="M111" s="101"/>
      <c r="N111" s="101"/>
    </row>
    <row r="112" spans="1:14" ht="15.75" customHeight="1" x14ac:dyDescent="0.25">
      <c r="A112" s="101"/>
      <c r="B112" s="101"/>
      <c r="C112" s="195"/>
      <c r="D112" s="195"/>
      <c r="E112" s="195"/>
      <c r="F112" s="195"/>
      <c r="G112" s="195"/>
      <c r="H112" s="195"/>
      <c r="I112" s="101"/>
      <c r="J112" s="102"/>
      <c r="K112" s="102"/>
      <c r="L112" s="101"/>
      <c r="M112" s="101"/>
      <c r="N112" s="101"/>
    </row>
    <row r="113" spans="1:14" ht="15.75" customHeight="1" x14ac:dyDescent="0.25">
      <c r="A113" s="101"/>
      <c r="B113" s="101"/>
      <c r="C113" s="195"/>
      <c r="D113" s="195"/>
      <c r="E113" s="195"/>
      <c r="F113" s="195"/>
      <c r="G113" s="195"/>
      <c r="H113" s="195"/>
      <c r="I113" s="101"/>
      <c r="J113" s="102"/>
      <c r="K113" s="102"/>
      <c r="L113" s="101"/>
      <c r="M113" s="101"/>
      <c r="N113" s="101"/>
    </row>
    <row r="114" spans="1:14" ht="15.75" customHeight="1" x14ac:dyDescent="0.25">
      <c r="A114" s="101"/>
      <c r="B114" s="101"/>
      <c r="C114" s="195"/>
      <c r="D114" s="195"/>
      <c r="E114" s="195"/>
      <c r="F114" s="195"/>
      <c r="G114" s="195"/>
      <c r="H114" s="195"/>
      <c r="I114" s="101"/>
      <c r="J114" s="102"/>
      <c r="K114" s="102"/>
      <c r="L114" s="101"/>
      <c r="M114" s="101"/>
      <c r="N114" s="101"/>
    </row>
    <row r="115" spans="1:14" ht="15.75" customHeight="1" x14ac:dyDescent="0.25">
      <c r="A115" s="101"/>
      <c r="B115" s="101"/>
      <c r="C115" s="195"/>
      <c r="D115" s="195"/>
      <c r="E115" s="195"/>
      <c r="F115" s="195"/>
      <c r="G115" s="195"/>
      <c r="H115" s="195"/>
      <c r="I115" s="101"/>
      <c r="J115" s="102"/>
      <c r="K115" s="102"/>
      <c r="L115" s="101"/>
      <c r="M115" s="101"/>
      <c r="N115" s="101"/>
    </row>
    <row r="116" spans="1:14" ht="15.75" customHeight="1" x14ac:dyDescent="0.25">
      <c r="A116" s="101"/>
      <c r="B116" s="101"/>
      <c r="C116" s="195"/>
      <c r="D116" s="195"/>
      <c r="E116" s="195"/>
      <c r="F116" s="195"/>
      <c r="G116" s="195"/>
      <c r="H116" s="195"/>
      <c r="I116" s="101"/>
      <c r="J116" s="102"/>
      <c r="K116" s="102"/>
      <c r="L116" s="101"/>
      <c r="M116" s="101"/>
      <c r="N116" s="101"/>
    </row>
    <row r="117" spans="1:14" ht="15.75" customHeight="1" x14ac:dyDescent="0.25">
      <c r="A117" s="101"/>
      <c r="B117" s="101"/>
      <c r="C117" s="195"/>
      <c r="D117" s="195"/>
      <c r="E117" s="195"/>
      <c r="F117" s="195"/>
      <c r="G117" s="195"/>
      <c r="H117" s="195"/>
      <c r="I117" s="101"/>
      <c r="J117" s="102"/>
      <c r="K117" s="102"/>
      <c r="L117" s="101"/>
      <c r="M117" s="101"/>
      <c r="N117" s="101"/>
    </row>
    <row r="118" spans="1:14" ht="15.75" customHeight="1" x14ac:dyDescent="0.25">
      <c r="A118" s="101"/>
      <c r="B118" s="101"/>
      <c r="C118" s="195"/>
      <c r="D118" s="195"/>
      <c r="E118" s="195"/>
      <c r="F118" s="195"/>
      <c r="G118" s="195"/>
      <c r="H118" s="195"/>
      <c r="I118" s="101"/>
      <c r="J118" s="102"/>
      <c r="K118" s="102"/>
      <c r="L118" s="101"/>
      <c r="M118" s="101"/>
      <c r="N118" s="101"/>
    </row>
    <row r="119" spans="1:14" ht="15.75" customHeight="1" x14ac:dyDescent="0.25">
      <c r="A119" s="101"/>
      <c r="B119" s="101"/>
      <c r="C119" s="195"/>
      <c r="D119" s="195"/>
      <c r="E119" s="195"/>
      <c r="F119" s="195"/>
      <c r="G119" s="195"/>
      <c r="H119" s="195"/>
      <c r="I119" s="101"/>
      <c r="J119" s="102"/>
      <c r="K119" s="102"/>
      <c r="L119" s="101"/>
      <c r="M119" s="101"/>
      <c r="N119" s="101"/>
    </row>
    <row r="120" spans="1:14" ht="15.75" customHeight="1" x14ac:dyDescent="0.25">
      <c r="A120" s="101"/>
      <c r="B120" s="101"/>
      <c r="C120" s="195"/>
      <c r="D120" s="195"/>
      <c r="E120" s="195"/>
      <c r="F120" s="195"/>
      <c r="G120" s="195"/>
      <c r="H120" s="195"/>
      <c r="I120" s="101"/>
      <c r="J120" s="102"/>
      <c r="K120" s="102"/>
      <c r="L120" s="101"/>
      <c r="M120" s="101"/>
      <c r="N120" s="101"/>
    </row>
    <row r="121" spans="1:14" ht="15.75" customHeight="1" x14ac:dyDescent="0.25">
      <c r="A121" s="101"/>
      <c r="B121" s="101"/>
      <c r="C121" s="195"/>
      <c r="D121" s="195"/>
      <c r="E121" s="195"/>
      <c r="F121" s="195"/>
      <c r="G121" s="195"/>
      <c r="H121" s="195"/>
      <c r="I121" s="101"/>
      <c r="J121" s="102"/>
      <c r="K121" s="102"/>
      <c r="L121" s="101"/>
      <c r="M121" s="101"/>
      <c r="N121" s="101"/>
    </row>
    <row r="122" spans="1:14" ht="15.75" customHeight="1" x14ac:dyDescent="0.25">
      <c r="A122" s="101"/>
      <c r="B122" s="101"/>
      <c r="C122" s="195"/>
      <c r="D122" s="195"/>
      <c r="E122" s="195"/>
      <c r="F122" s="195"/>
      <c r="G122" s="195"/>
      <c r="H122" s="195"/>
      <c r="I122" s="101"/>
      <c r="J122" s="102"/>
      <c r="K122" s="102"/>
      <c r="L122" s="101"/>
      <c r="M122" s="101"/>
      <c r="N122" s="101"/>
    </row>
    <row r="123" spans="1:14" ht="15.75" customHeight="1" x14ac:dyDescent="0.25">
      <c r="A123" s="101"/>
      <c r="B123" s="101"/>
      <c r="C123" s="195"/>
      <c r="D123" s="195"/>
      <c r="E123" s="195"/>
      <c r="F123" s="195"/>
      <c r="G123" s="195"/>
      <c r="H123" s="195"/>
      <c r="I123" s="101"/>
      <c r="J123" s="102"/>
      <c r="K123" s="102"/>
      <c r="L123" s="101"/>
      <c r="M123" s="101"/>
      <c r="N123" s="101"/>
    </row>
    <row r="124" spans="1:14" ht="15.75" customHeight="1" x14ac:dyDescent="0.25">
      <c r="A124" s="101"/>
      <c r="B124" s="101"/>
      <c r="C124" s="195"/>
      <c r="D124" s="195"/>
      <c r="E124" s="195"/>
      <c r="F124" s="195"/>
      <c r="G124" s="195"/>
      <c r="H124" s="195"/>
      <c r="I124" s="101"/>
      <c r="J124" s="102"/>
      <c r="K124" s="102"/>
      <c r="L124" s="101"/>
      <c r="M124" s="101"/>
      <c r="N124" s="101"/>
    </row>
    <row r="125" spans="1:14" ht="15.75" customHeight="1" x14ac:dyDescent="0.25">
      <c r="A125" s="101"/>
      <c r="B125" s="101"/>
      <c r="C125" s="195"/>
      <c r="D125" s="195"/>
      <c r="E125" s="195"/>
      <c r="F125" s="195"/>
      <c r="G125" s="195"/>
      <c r="H125" s="195"/>
      <c r="I125" s="101"/>
      <c r="J125" s="102"/>
      <c r="K125" s="102"/>
      <c r="L125" s="101"/>
      <c r="M125" s="101"/>
      <c r="N125" s="101"/>
    </row>
    <row r="126" spans="1:14" ht="15.75" customHeight="1" x14ac:dyDescent="0.25">
      <c r="A126" s="101"/>
      <c r="B126" s="101"/>
      <c r="C126" s="195"/>
      <c r="D126" s="195"/>
      <c r="E126" s="195"/>
      <c r="F126" s="195"/>
      <c r="G126" s="195"/>
      <c r="H126" s="195"/>
      <c r="I126" s="101"/>
      <c r="J126" s="102"/>
      <c r="K126" s="102"/>
      <c r="L126" s="101"/>
      <c r="M126" s="101"/>
      <c r="N126" s="101"/>
    </row>
    <row r="127" spans="1:14" ht="15.75" customHeight="1" x14ac:dyDescent="0.25">
      <c r="A127" s="101"/>
      <c r="B127" s="101"/>
      <c r="C127" s="195"/>
      <c r="D127" s="195"/>
      <c r="E127" s="195"/>
      <c r="F127" s="195"/>
      <c r="G127" s="195"/>
      <c r="H127" s="195"/>
      <c r="I127" s="101"/>
      <c r="J127" s="102"/>
      <c r="K127" s="102"/>
      <c r="L127" s="101"/>
      <c r="M127" s="101"/>
      <c r="N127" s="101"/>
    </row>
    <row r="128" spans="1:14" ht="15.75" customHeight="1" x14ac:dyDescent="0.25">
      <c r="A128" s="101"/>
      <c r="B128" s="101"/>
      <c r="C128" s="195"/>
      <c r="D128" s="195"/>
      <c r="E128" s="195"/>
      <c r="F128" s="195"/>
      <c r="G128" s="195"/>
      <c r="H128" s="195"/>
      <c r="I128" s="101"/>
      <c r="J128" s="102"/>
      <c r="K128" s="102"/>
      <c r="L128" s="101"/>
      <c r="M128" s="101"/>
      <c r="N128" s="101"/>
    </row>
    <row r="129" spans="1:14" ht="15.75" customHeight="1" x14ac:dyDescent="0.25">
      <c r="A129" s="101"/>
      <c r="B129" s="101"/>
      <c r="C129" s="195"/>
      <c r="D129" s="195"/>
      <c r="E129" s="195"/>
      <c r="F129" s="195"/>
      <c r="G129" s="195"/>
      <c r="H129" s="195"/>
      <c r="I129" s="101"/>
      <c r="J129" s="102"/>
      <c r="K129" s="102"/>
      <c r="L129" s="101"/>
      <c r="M129" s="101"/>
      <c r="N129" s="101"/>
    </row>
    <row r="130" spans="1:14" ht="15.75" customHeight="1" x14ac:dyDescent="0.25">
      <c r="A130" s="101"/>
      <c r="B130" s="101"/>
      <c r="C130" s="195"/>
      <c r="D130" s="195"/>
      <c r="E130" s="195"/>
      <c r="F130" s="195"/>
      <c r="G130" s="195"/>
      <c r="H130" s="195"/>
      <c r="I130" s="101"/>
      <c r="J130" s="102"/>
      <c r="K130" s="102"/>
      <c r="L130" s="101"/>
      <c r="M130" s="101"/>
      <c r="N130" s="101"/>
    </row>
    <row r="131" spans="1:14" ht="15.75" customHeight="1" x14ac:dyDescent="0.25">
      <c r="A131" s="101"/>
      <c r="B131" s="101"/>
      <c r="C131" s="195"/>
      <c r="D131" s="195"/>
      <c r="E131" s="195"/>
      <c r="F131" s="195"/>
      <c r="G131" s="195"/>
      <c r="H131" s="195"/>
      <c r="I131" s="101"/>
      <c r="J131" s="102"/>
      <c r="K131" s="102"/>
      <c r="L131" s="101"/>
      <c r="M131" s="101"/>
      <c r="N131" s="101"/>
    </row>
    <row r="132" spans="1:14" ht="15.75" customHeight="1" x14ac:dyDescent="0.25">
      <c r="A132" s="101"/>
      <c r="B132" s="101"/>
      <c r="C132" s="195"/>
      <c r="D132" s="195"/>
      <c r="E132" s="195"/>
      <c r="F132" s="195"/>
      <c r="G132" s="195"/>
      <c r="H132" s="195"/>
      <c r="I132" s="101"/>
      <c r="J132" s="102"/>
      <c r="K132" s="102"/>
      <c r="L132" s="101"/>
      <c r="M132" s="101"/>
      <c r="N132" s="101"/>
    </row>
    <row r="133" spans="1:14" ht="15.75" customHeight="1" x14ac:dyDescent="0.25">
      <c r="A133" s="101"/>
      <c r="B133" s="101"/>
      <c r="C133" s="195"/>
      <c r="D133" s="195"/>
      <c r="E133" s="195"/>
      <c r="F133" s="195"/>
      <c r="G133" s="195"/>
      <c r="H133" s="195"/>
      <c r="I133" s="101"/>
      <c r="J133" s="102"/>
      <c r="K133" s="102"/>
      <c r="L133" s="101"/>
      <c r="M133" s="101"/>
      <c r="N133" s="101"/>
    </row>
    <row r="134" spans="1:14" ht="15.75" customHeight="1" x14ac:dyDescent="0.25">
      <c r="A134" s="101"/>
      <c r="B134" s="101"/>
      <c r="C134" s="195"/>
      <c r="D134" s="195"/>
      <c r="E134" s="195"/>
      <c r="F134" s="195"/>
      <c r="G134" s="195"/>
      <c r="H134" s="195"/>
      <c r="I134" s="101"/>
      <c r="J134" s="102"/>
      <c r="K134" s="102"/>
      <c r="L134" s="101"/>
      <c r="M134" s="101"/>
      <c r="N134" s="101"/>
    </row>
    <row r="135" spans="1:14" ht="15.75" customHeight="1" x14ac:dyDescent="0.25">
      <c r="A135" s="101"/>
      <c r="B135" s="101"/>
      <c r="C135" s="195"/>
      <c r="D135" s="195"/>
      <c r="E135" s="195"/>
      <c r="F135" s="195"/>
      <c r="G135" s="195"/>
      <c r="H135" s="195"/>
      <c r="I135" s="101"/>
      <c r="J135" s="102"/>
      <c r="K135" s="102"/>
      <c r="L135" s="101"/>
      <c r="M135" s="101"/>
      <c r="N135" s="101"/>
    </row>
    <row r="136" spans="1:14" ht="15.75" customHeight="1" x14ac:dyDescent="0.25">
      <c r="A136" s="101"/>
      <c r="B136" s="101"/>
      <c r="C136" s="195"/>
      <c r="D136" s="195"/>
      <c r="E136" s="195"/>
      <c r="F136" s="195"/>
      <c r="G136" s="195"/>
      <c r="H136" s="195"/>
      <c r="I136" s="101"/>
      <c r="J136" s="102"/>
      <c r="K136" s="102"/>
      <c r="L136" s="101"/>
      <c r="M136" s="101"/>
      <c r="N136" s="101"/>
    </row>
    <row r="137" spans="1:14" ht="15.75" customHeight="1" x14ac:dyDescent="0.25">
      <c r="A137" s="101"/>
      <c r="B137" s="101"/>
      <c r="C137" s="195"/>
      <c r="D137" s="195"/>
      <c r="E137" s="195"/>
      <c r="F137" s="195"/>
      <c r="G137" s="195"/>
      <c r="H137" s="195"/>
      <c r="I137" s="101"/>
      <c r="J137" s="102"/>
      <c r="K137" s="102"/>
      <c r="L137" s="101"/>
      <c r="M137" s="101"/>
      <c r="N137" s="101"/>
    </row>
    <row r="138" spans="1:14" ht="15.75" customHeight="1" x14ac:dyDescent="0.25">
      <c r="A138" s="101"/>
      <c r="B138" s="101"/>
      <c r="C138" s="195"/>
      <c r="D138" s="195"/>
      <c r="E138" s="195"/>
      <c r="F138" s="195"/>
      <c r="G138" s="195"/>
      <c r="H138" s="195"/>
      <c r="I138" s="101"/>
      <c r="J138" s="102"/>
      <c r="K138" s="102"/>
      <c r="L138" s="101"/>
      <c r="M138" s="101"/>
      <c r="N138" s="101"/>
    </row>
    <row r="139" spans="1:14" ht="15.75" customHeight="1" x14ac:dyDescent="0.25">
      <c r="A139" s="101"/>
      <c r="B139" s="101"/>
      <c r="C139" s="195"/>
      <c r="D139" s="195"/>
      <c r="E139" s="195"/>
      <c r="F139" s="195"/>
      <c r="G139" s="195"/>
      <c r="H139" s="195"/>
      <c r="I139" s="101"/>
      <c r="J139" s="102"/>
      <c r="K139" s="102"/>
      <c r="L139" s="101"/>
      <c r="M139" s="101"/>
      <c r="N139" s="101"/>
    </row>
    <row r="140" spans="1:14" ht="15.75" customHeight="1" x14ac:dyDescent="0.25">
      <c r="A140" s="101"/>
      <c r="B140" s="101"/>
      <c r="C140" s="195"/>
      <c r="D140" s="195"/>
      <c r="E140" s="195"/>
      <c r="F140" s="195"/>
      <c r="G140" s="195"/>
      <c r="H140" s="195"/>
      <c r="I140" s="101"/>
      <c r="J140" s="102"/>
      <c r="K140" s="102"/>
      <c r="L140" s="101"/>
      <c r="M140" s="101"/>
      <c r="N140" s="101"/>
    </row>
    <row r="141" spans="1:14" ht="15.75" customHeight="1" x14ac:dyDescent="0.25">
      <c r="A141" s="101"/>
      <c r="B141" s="101"/>
      <c r="C141" s="195"/>
      <c r="D141" s="195"/>
      <c r="E141" s="195"/>
      <c r="F141" s="195"/>
      <c r="G141" s="195"/>
      <c r="H141" s="195"/>
      <c r="I141" s="101"/>
      <c r="J141" s="102"/>
      <c r="K141" s="102"/>
      <c r="L141" s="101"/>
      <c r="M141" s="101"/>
      <c r="N141" s="101"/>
    </row>
    <row r="142" spans="1:14" ht="15.75" customHeight="1" x14ac:dyDescent="0.25">
      <c r="A142" s="101"/>
      <c r="B142" s="101"/>
      <c r="C142" s="195"/>
      <c r="D142" s="195"/>
      <c r="E142" s="195"/>
      <c r="F142" s="195"/>
      <c r="G142" s="195"/>
      <c r="H142" s="195"/>
      <c r="I142" s="101"/>
      <c r="J142" s="102"/>
      <c r="K142" s="102"/>
      <c r="L142" s="101"/>
      <c r="M142" s="101"/>
      <c r="N142" s="101"/>
    </row>
    <row r="143" spans="1:14" ht="15.75" customHeight="1" x14ac:dyDescent="0.25">
      <c r="A143" s="101"/>
      <c r="B143" s="101"/>
      <c r="C143" s="195"/>
      <c r="D143" s="195"/>
      <c r="E143" s="195"/>
      <c r="F143" s="195"/>
      <c r="G143" s="195"/>
      <c r="H143" s="195"/>
      <c r="I143" s="101"/>
      <c r="J143" s="102"/>
      <c r="K143" s="102"/>
      <c r="L143" s="101"/>
      <c r="M143" s="101"/>
      <c r="N143" s="101"/>
    </row>
    <row r="144" spans="1:14" ht="15.75" customHeight="1" x14ac:dyDescent="0.25">
      <c r="A144" s="101"/>
      <c r="B144" s="101"/>
      <c r="C144" s="195"/>
      <c r="D144" s="195"/>
      <c r="E144" s="195"/>
      <c r="F144" s="195"/>
      <c r="G144" s="195"/>
      <c r="H144" s="195"/>
      <c r="I144" s="101"/>
      <c r="J144" s="102"/>
      <c r="K144" s="102"/>
      <c r="L144" s="101"/>
      <c r="M144" s="101"/>
      <c r="N144" s="101"/>
    </row>
    <row r="145" spans="1:14" ht="15.75" customHeight="1" x14ac:dyDescent="0.25">
      <c r="A145" s="101"/>
      <c r="B145" s="101"/>
      <c r="C145" s="195"/>
      <c r="D145" s="195"/>
      <c r="E145" s="195"/>
      <c r="F145" s="195"/>
      <c r="G145" s="195"/>
      <c r="H145" s="195"/>
      <c r="I145" s="101"/>
      <c r="J145" s="102"/>
      <c r="K145" s="102"/>
      <c r="L145" s="101"/>
      <c r="M145" s="101"/>
      <c r="N145" s="101"/>
    </row>
    <row r="146" spans="1:14" ht="15.75" customHeight="1" x14ac:dyDescent="0.25">
      <c r="A146" s="101"/>
      <c r="B146" s="101"/>
      <c r="C146" s="195"/>
      <c r="D146" s="195"/>
      <c r="E146" s="195"/>
      <c r="F146" s="195"/>
      <c r="G146" s="195"/>
      <c r="H146" s="195"/>
      <c r="I146" s="101"/>
      <c r="J146" s="102"/>
      <c r="K146" s="102"/>
      <c r="L146" s="101"/>
      <c r="M146" s="101"/>
      <c r="N146" s="101"/>
    </row>
    <row r="147" spans="1:14" ht="15.75" customHeight="1" x14ac:dyDescent="0.25">
      <c r="A147" s="101"/>
      <c r="B147" s="101"/>
      <c r="C147" s="195"/>
      <c r="D147" s="195"/>
      <c r="E147" s="195"/>
      <c r="F147" s="195"/>
      <c r="G147" s="195"/>
      <c r="H147" s="195"/>
      <c r="I147" s="101"/>
      <c r="J147" s="102"/>
      <c r="K147" s="102"/>
      <c r="L147" s="101"/>
      <c r="M147" s="101"/>
      <c r="N147" s="101"/>
    </row>
    <row r="148" spans="1:14" ht="15.75" customHeight="1" x14ac:dyDescent="0.25">
      <c r="A148" s="101"/>
      <c r="B148" s="101"/>
      <c r="C148" s="195"/>
      <c r="D148" s="195"/>
      <c r="E148" s="195"/>
      <c r="F148" s="195"/>
      <c r="G148" s="195"/>
      <c r="H148" s="195"/>
      <c r="I148" s="101"/>
      <c r="J148" s="102"/>
      <c r="K148" s="102"/>
      <c r="L148" s="101"/>
      <c r="M148" s="101"/>
      <c r="N148" s="101"/>
    </row>
    <row r="149" spans="1:14" ht="15.75" customHeight="1" x14ac:dyDescent="0.25">
      <c r="A149" s="101"/>
      <c r="B149" s="101"/>
      <c r="C149" s="195"/>
      <c r="D149" s="195"/>
      <c r="E149" s="195"/>
      <c r="F149" s="195"/>
      <c r="G149" s="195"/>
      <c r="H149" s="195"/>
      <c r="I149" s="101"/>
      <c r="J149" s="102"/>
      <c r="K149" s="102"/>
      <c r="L149" s="101"/>
      <c r="M149" s="101"/>
      <c r="N149" s="101"/>
    </row>
    <row r="150" spans="1:14" ht="15.75" customHeight="1" x14ac:dyDescent="0.25">
      <c r="A150" s="101"/>
      <c r="B150" s="101"/>
      <c r="C150" s="195"/>
      <c r="D150" s="195"/>
      <c r="E150" s="195"/>
      <c r="F150" s="195"/>
      <c r="G150" s="195"/>
      <c r="H150" s="195"/>
      <c r="I150" s="101"/>
      <c r="J150" s="102"/>
      <c r="K150" s="102"/>
      <c r="L150" s="101"/>
      <c r="M150" s="101"/>
      <c r="N150" s="101"/>
    </row>
    <row r="151" spans="1:14" ht="15.75" customHeight="1" x14ac:dyDescent="0.25">
      <c r="A151" s="101"/>
      <c r="B151" s="101"/>
      <c r="C151" s="195"/>
      <c r="D151" s="195"/>
      <c r="E151" s="195"/>
      <c r="F151" s="195"/>
      <c r="G151" s="195"/>
      <c r="H151" s="195"/>
      <c r="I151" s="101"/>
      <c r="J151" s="102"/>
      <c r="K151" s="102"/>
      <c r="L151" s="101"/>
      <c r="M151" s="101"/>
      <c r="N151" s="101"/>
    </row>
    <row r="152" spans="1:14" ht="15.75" customHeight="1" x14ac:dyDescent="0.25">
      <c r="A152" s="101"/>
      <c r="B152" s="101"/>
      <c r="C152" s="195"/>
      <c r="D152" s="195"/>
      <c r="E152" s="195"/>
      <c r="F152" s="195"/>
      <c r="G152" s="195"/>
      <c r="H152" s="195"/>
      <c r="I152" s="101"/>
      <c r="J152" s="102"/>
      <c r="K152" s="102"/>
      <c r="L152" s="101"/>
      <c r="M152" s="101"/>
      <c r="N152" s="101"/>
    </row>
    <row r="153" spans="1:14" ht="15.75" customHeight="1" x14ac:dyDescent="0.25">
      <c r="A153" s="101"/>
      <c r="B153" s="101"/>
      <c r="C153" s="195"/>
      <c r="D153" s="195"/>
      <c r="E153" s="195"/>
      <c r="F153" s="195"/>
      <c r="G153" s="195"/>
      <c r="H153" s="195"/>
      <c r="I153" s="101"/>
      <c r="J153" s="102"/>
      <c r="K153" s="102"/>
      <c r="L153" s="101"/>
      <c r="M153" s="101"/>
      <c r="N153" s="101"/>
    </row>
    <row r="154" spans="1:14" ht="15.75" customHeight="1" x14ac:dyDescent="0.25">
      <c r="A154" s="101"/>
      <c r="B154" s="101"/>
      <c r="C154" s="195"/>
      <c r="D154" s="195"/>
      <c r="E154" s="195"/>
      <c r="F154" s="195"/>
      <c r="G154" s="195"/>
      <c r="H154" s="195"/>
      <c r="I154" s="101"/>
      <c r="J154" s="102"/>
      <c r="K154" s="102"/>
      <c r="L154" s="101"/>
      <c r="M154" s="101"/>
      <c r="N154" s="101"/>
    </row>
    <row r="155" spans="1:14" ht="15.75" customHeight="1" x14ac:dyDescent="0.25">
      <c r="A155" s="101"/>
      <c r="B155" s="101"/>
      <c r="C155" s="195"/>
      <c r="D155" s="195"/>
      <c r="E155" s="195"/>
      <c r="F155" s="195"/>
      <c r="G155" s="195"/>
      <c r="H155" s="195"/>
      <c r="I155" s="101"/>
      <c r="J155" s="102"/>
      <c r="K155" s="102"/>
      <c r="L155" s="101"/>
      <c r="M155" s="101"/>
      <c r="N155" s="101"/>
    </row>
    <row r="156" spans="1:14" ht="15.75" customHeight="1" x14ac:dyDescent="0.25">
      <c r="A156" s="101"/>
      <c r="B156" s="101"/>
      <c r="C156" s="195"/>
      <c r="D156" s="195"/>
      <c r="E156" s="195"/>
      <c r="F156" s="195"/>
      <c r="G156" s="195"/>
      <c r="H156" s="195"/>
      <c r="I156" s="101"/>
      <c r="J156" s="102"/>
      <c r="K156" s="102"/>
      <c r="L156" s="101"/>
      <c r="M156" s="101"/>
      <c r="N156" s="101"/>
    </row>
    <row r="157" spans="1:14" ht="15.75" customHeight="1" x14ac:dyDescent="0.25">
      <c r="A157" s="101"/>
      <c r="B157" s="101"/>
      <c r="C157" s="195"/>
      <c r="D157" s="195"/>
      <c r="E157" s="195"/>
      <c r="F157" s="195"/>
      <c r="G157" s="195"/>
      <c r="H157" s="195"/>
      <c r="I157" s="101"/>
      <c r="J157" s="102"/>
      <c r="K157" s="102"/>
      <c r="L157" s="101"/>
      <c r="M157" s="101"/>
      <c r="N157" s="101"/>
    </row>
    <row r="158" spans="1:14" ht="15.75" customHeight="1" x14ac:dyDescent="0.25">
      <c r="A158" s="101"/>
      <c r="B158" s="101"/>
      <c r="C158" s="195"/>
      <c r="D158" s="195"/>
      <c r="E158" s="195"/>
      <c r="F158" s="195"/>
      <c r="G158" s="195"/>
      <c r="H158" s="195"/>
      <c r="I158" s="101"/>
      <c r="J158" s="102"/>
      <c r="K158" s="102"/>
      <c r="L158" s="101"/>
      <c r="M158" s="101"/>
      <c r="N158" s="101"/>
    </row>
    <row r="159" spans="1:14" ht="15.75" customHeight="1" x14ac:dyDescent="0.25">
      <c r="A159" s="101"/>
      <c r="B159" s="101"/>
      <c r="C159" s="195"/>
      <c r="D159" s="195"/>
      <c r="E159" s="195"/>
      <c r="F159" s="195"/>
      <c r="G159" s="195"/>
      <c r="H159" s="195"/>
      <c r="I159" s="101"/>
      <c r="J159" s="102"/>
      <c r="K159" s="102"/>
      <c r="L159" s="101"/>
      <c r="M159" s="101"/>
      <c r="N159" s="101"/>
    </row>
    <row r="160" spans="1:14" ht="15.75" customHeight="1" x14ac:dyDescent="0.25">
      <c r="A160" s="101"/>
      <c r="B160" s="101"/>
      <c r="C160" s="195"/>
      <c r="D160" s="195"/>
      <c r="E160" s="195"/>
      <c r="F160" s="195"/>
      <c r="G160" s="195"/>
      <c r="H160" s="195"/>
      <c r="I160" s="101"/>
      <c r="J160" s="102"/>
      <c r="K160" s="102"/>
      <c r="L160" s="101"/>
      <c r="M160" s="101"/>
      <c r="N160" s="101"/>
    </row>
    <row r="161" spans="1:14" ht="15.75" customHeight="1" x14ac:dyDescent="0.25">
      <c r="A161" s="101"/>
      <c r="B161" s="101"/>
      <c r="C161" s="195"/>
      <c r="D161" s="195"/>
      <c r="E161" s="195"/>
      <c r="F161" s="195"/>
      <c r="G161" s="195"/>
      <c r="H161" s="195"/>
      <c r="I161" s="101"/>
      <c r="J161" s="102"/>
      <c r="K161" s="102"/>
      <c r="L161" s="101"/>
      <c r="M161" s="101"/>
      <c r="N161" s="101"/>
    </row>
    <row r="162" spans="1:14" ht="15.75" customHeight="1" x14ac:dyDescent="0.25">
      <c r="A162" s="101"/>
      <c r="B162" s="101"/>
      <c r="C162" s="195"/>
      <c r="D162" s="195"/>
      <c r="E162" s="195"/>
      <c r="F162" s="195"/>
      <c r="G162" s="195"/>
      <c r="H162" s="195"/>
      <c r="I162" s="101"/>
      <c r="J162" s="102"/>
      <c r="K162" s="102"/>
      <c r="L162" s="101"/>
      <c r="M162" s="101"/>
      <c r="N162" s="101"/>
    </row>
    <row r="163" spans="1:14" ht="15.75" customHeight="1" x14ac:dyDescent="0.25">
      <c r="A163" s="101"/>
      <c r="B163" s="101"/>
      <c r="C163" s="195"/>
      <c r="D163" s="195"/>
      <c r="E163" s="195"/>
      <c r="F163" s="195"/>
      <c r="G163" s="195"/>
      <c r="H163" s="195"/>
      <c r="I163" s="101"/>
      <c r="J163" s="102"/>
      <c r="K163" s="102"/>
      <c r="L163" s="101"/>
      <c r="M163" s="101"/>
      <c r="N163" s="101"/>
    </row>
    <row r="164" spans="1:14" ht="15.75" customHeight="1" x14ac:dyDescent="0.25">
      <c r="A164" s="101"/>
      <c r="B164" s="101"/>
      <c r="C164" s="195"/>
      <c r="D164" s="195"/>
      <c r="E164" s="195"/>
      <c r="F164" s="195"/>
      <c r="G164" s="195"/>
      <c r="H164" s="195"/>
      <c r="I164" s="101"/>
      <c r="J164" s="102"/>
      <c r="K164" s="102"/>
      <c r="L164" s="101"/>
      <c r="M164" s="101"/>
      <c r="N164" s="101"/>
    </row>
    <row r="165" spans="1:14" ht="15.75" customHeight="1" x14ac:dyDescent="0.25">
      <c r="A165" s="101"/>
      <c r="B165" s="101"/>
      <c r="C165" s="195"/>
      <c r="D165" s="195"/>
      <c r="E165" s="195"/>
      <c r="F165" s="195"/>
      <c r="G165" s="195"/>
      <c r="H165" s="195"/>
      <c r="I165" s="101"/>
      <c r="J165" s="102"/>
      <c r="K165" s="102"/>
      <c r="L165" s="101"/>
      <c r="M165" s="101"/>
      <c r="N165" s="101"/>
    </row>
    <row r="166" spans="1:14" ht="15.75" customHeight="1" x14ac:dyDescent="0.25">
      <c r="A166" s="101"/>
      <c r="B166" s="101"/>
      <c r="C166" s="195"/>
      <c r="D166" s="195"/>
      <c r="E166" s="195"/>
      <c r="F166" s="195"/>
      <c r="G166" s="195"/>
      <c r="H166" s="195"/>
      <c r="I166" s="101"/>
      <c r="J166" s="102"/>
      <c r="K166" s="102"/>
      <c r="L166" s="101"/>
      <c r="M166" s="101"/>
      <c r="N166" s="101"/>
    </row>
    <row r="167" spans="1:14" ht="15.75" customHeight="1" x14ac:dyDescent="0.25">
      <c r="A167" s="101"/>
      <c r="B167" s="101"/>
      <c r="C167" s="195"/>
      <c r="D167" s="195"/>
      <c r="E167" s="195"/>
      <c r="F167" s="195"/>
      <c r="G167" s="195"/>
      <c r="H167" s="195"/>
      <c r="I167" s="101"/>
      <c r="J167" s="102"/>
      <c r="K167" s="102"/>
      <c r="L167" s="101"/>
      <c r="M167" s="101"/>
      <c r="N167" s="101"/>
    </row>
    <row r="168" spans="1:14" ht="15.75" customHeight="1" x14ac:dyDescent="0.25">
      <c r="A168" s="101"/>
      <c r="B168" s="101"/>
      <c r="C168" s="195"/>
      <c r="D168" s="195"/>
      <c r="E168" s="195"/>
      <c r="F168" s="195"/>
      <c r="G168" s="195"/>
      <c r="H168" s="195"/>
      <c r="I168" s="101"/>
      <c r="J168" s="102"/>
      <c r="K168" s="102"/>
      <c r="L168" s="101"/>
      <c r="M168" s="101"/>
      <c r="N168" s="101"/>
    </row>
    <row r="169" spans="1:14" ht="15.75" customHeight="1" x14ac:dyDescent="0.25">
      <c r="A169" s="101"/>
      <c r="B169" s="101"/>
      <c r="C169" s="195"/>
      <c r="D169" s="195"/>
      <c r="E169" s="195"/>
      <c r="F169" s="195"/>
      <c r="G169" s="195"/>
      <c r="H169" s="195"/>
      <c r="I169" s="101"/>
      <c r="J169" s="102"/>
      <c r="K169" s="102"/>
      <c r="L169" s="101"/>
      <c r="M169" s="101"/>
      <c r="N169" s="101"/>
    </row>
    <row r="170" spans="1:14" ht="15.75" customHeight="1" x14ac:dyDescent="0.25">
      <c r="A170" s="101"/>
      <c r="B170" s="101"/>
      <c r="C170" s="195"/>
      <c r="D170" s="195"/>
      <c r="E170" s="195"/>
      <c r="F170" s="195"/>
      <c r="G170" s="195"/>
      <c r="H170" s="195"/>
      <c r="I170" s="101"/>
      <c r="J170" s="102"/>
      <c r="K170" s="102"/>
      <c r="L170" s="101"/>
      <c r="M170" s="101"/>
      <c r="N170" s="101"/>
    </row>
    <row r="171" spans="1:14" ht="15.75" customHeight="1" x14ac:dyDescent="0.25">
      <c r="A171" s="101"/>
      <c r="B171" s="101"/>
      <c r="C171" s="195"/>
      <c r="D171" s="195"/>
      <c r="E171" s="195"/>
      <c r="F171" s="195"/>
      <c r="G171" s="195"/>
      <c r="H171" s="195"/>
      <c r="I171" s="101"/>
      <c r="J171" s="102"/>
      <c r="K171" s="102"/>
      <c r="L171" s="101"/>
      <c r="M171" s="101"/>
      <c r="N171" s="101"/>
    </row>
    <row r="172" spans="1:14" ht="15.75" customHeight="1" x14ac:dyDescent="0.25">
      <c r="A172" s="101"/>
      <c r="B172" s="101"/>
      <c r="C172" s="195"/>
      <c r="D172" s="195"/>
      <c r="E172" s="195"/>
      <c r="F172" s="195"/>
      <c r="G172" s="195"/>
      <c r="H172" s="195"/>
      <c r="I172" s="101"/>
      <c r="J172" s="102"/>
      <c r="K172" s="102"/>
      <c r="L172" s="101"/>
      <c r="M172" s="101"/>
      <c r="N172" s="101"/>
    </row>
    <row r="173" spans="1:14" ht="15.75" customHeight="1" x14ac:dyDescent="0.25">
      <c r="A173" s="101"/>
      <c r="B173" s="101"/>
      <c r="C173" s="195"/>
      <c r="D173" s="195"/>
      <c r="E173" s="195"/>
      <c r="F173" s="195"/>
      <c r="G173" s="195"/>
      <c r="H173" s="195"/>
      <c r="I173" s="101"/>
      <c r="J173" s="102"/>
      <c r="K173" s="102"/>
      <c r="L173" s="101"/>
      <c r="M173" s="101"/>
      <c r="N173" s="101"/>
    </row>
    <row r="174" spans="1:14" ht="15.75" customHeight="1" x14ac:dyDescent="0.25">
      <c r="A174" s="101"/>
      <c r="B174" s="101"/>
      <c r="C174" s="195"/>
      <c r="D174" s="195"/>
      <c r="E174" s="195"/>
      <c r="F174" s="195"/>
      <c r="G174" s="195"/>
      <c r="H174" s="195"/>
      <c r="I174" s="101"/>
      <c r="J174" s="102"/>
      <c r="K174" s="102"/>
      <c r="L174" s="101"/>
      <c r="M174" s="101"/>
      <c r="N174" s="101"/>
    </row>
    <row r="175" spans="1:14" ht="15.75" customHeight="1" x14ac:dyDescent="0.25">
      <c r="A175" s="101"/>
      <c r="B175" s="101"/>
      <c r="C175" s="195"/>
      <c r="D175" s="195"/>
      <c r="E175" s="195"/>
      <c r="F175" s="195"/>
      <c r="G175" s="195"/>
      <c r="H175" s="195"/>
      <c r="I175" s="101"/>
      <c r="J175" s="102"/>
      <c r="K175" s="102"/>
      <c r="L175" s="101"/>
      <c r="M175" s="101"/>
      <c r="N175" s="101"/>
    </row>
    <row r="176" spans="1:14" ht="15.75" customHeight="1" x14ac:dyDescent="0.25">
      <c r="A176" s="101"/>
      <c r="B176" s="101"/>
      <c r="C176" s="195"/>
      <c r="D176" s="195"/>
      <c r="E176" s="195"/>
      <c r="F176" s="195"/>
      <c r="G176" s="195"/>
      <c r="H176" s="195"/>
      <c r="I176" s="101"/>
      <c r="J176" s="102"/>
      <c r="K176" s="102"/>
      <c r="L176" s="101"/>
      <c r="M176" s="101"/>
      <c r="N176" s="101"/>
    </row>
    <row r="177" spans="1:14" ht="15.75" customHeight="1" x14ac:dyDescent="0.25">
      <c r="A177" s="101"/>
      <c r="B177" s="101"/>
      <c r="C177" s="195"/>
      <c r="D177" s="195"/>
      <c r="E177" s="195"/>
      <c r="F177" s="195"/>
      <c r="G177" s="195"/>
      <c r="H177" s="195"/>
      <c r="I177" s="101"/>
      <c r="J177" s="102"/>
      <c r="K177" s="102"/>
      <c r="L177" s="101"/>
      <c r="M177" s="101"/>
      <c r="N177" s="101"/>
    </row>
    <row r="178" spans="1:14" ht="15.75" customHeight="1" x14ac:dyDescent="0.25">
      <c r="A178" s="101"/>
      <c r="B178" s="101"/>
      <c r="C178" s="195"/>
      <c r="D178" s="195"/>
      <c r="E178" s="195"/>
      <c r="F178" s="195"/>
      <c r="G178" s="195"/>
      <c r="H178" s="195"/>
      <c r="I178" s="101"/>
      <c r="J178" s="102"/>
      <c r="K178" s="102"/>
      <c r="L178" s="101"/>
      <c r="M178" s="101"/>
      <c r="N178" s="101"/>
    </row>
    <row r="179" spans="1:14" ht="15.75" customHeight="1" x14ac:dyDescent="0.25">
      <c r="A179" s="101"/>
      <c r="B179" s="101"/>
      <c r="C179" s="195"/>
      <c r="D179" s="195"/>
      <c r="E179" s="195"/>
      <c r="F179" s="195"/>
      <c r="G179" s="195"/>
      <c r="H179" s="195"/>
      <c r="I179" s="101"/>
      <c r="J179" s="102"/>
      <c r="K179" s="102"/>
      <c r="L179" s="101"/>
      <c r="M179" s="101"/>
      <c r="N179" s="101"/>
    </row>
    <row r="180" spans="1:14" ht="15.75" customHeight="1" x14ac:dyDescent="0.25">
      <c r="A180" s="101"/>
      <c r="B180" s="101"/>
      <c r="C180" s="195"/>
      <c r="D180" s="195"/>
      <c r="E180" s="195"/>
      <c r="F180" s="195"/>
      <c r="G180" s="195"/>
      <c r="H180" s="195"/>
      <c r="I180" s="101"/>
      <c r="J180" s="102"/>
      <c r="K180" s="102"/>
      <c r="L180" s="101"/>
      <c r="M180" s="101"/>
      <c r="N180" s="101"/>
    </row>
    <row r="181" spans="1:14" ht="15.75" customHeight="1" x14ac:dyDescent="0.25">
      <c r="A181" s="101"/>
      <c r="B181" s="101"/>
      <c r="C181" s="195"/>
      <c r="D181" s="195"/>
      <c r="E181" s="195"/>
      <c r="F181" s="195"/>
      <c r="G181" s="195"/>
      <c r="H181" s="195"/>
      <c r="I181" s="101"/>
      <c r="J181" s="102"/>
      <c r="K181" s="102"/>
      <c r="L181" s="101"/>
      <c r="M181" s="101"/>
      <c r="N181" s="101"/>
    </row>
    <row r="182" spans="1:14" ht="15.75" customHeight="1" x14ac:dyDescent="0.25">
      <c r="A182" s="101"/>
      <c r="B182" s="101"/>
      <c r="C182" s="195"/>
      <c r="D182" s="195"/>
      <c r="E182" s="195"/>
      <c r="F182" s="195"/>
      <c r="G182" s="195"/>
      <c r="H182" s="195"/>
      <c r="I182" s="101"/>
      <c r="J182" s="102"/>
      <c r="K182" s="102"/>
      <c r="L182" s="101"/>
      <c r="M182" s="101"/>
      <c r="N182" s="101"/>
    </row>
    <row r="183" spans="1:14" ht="15.75" customHeight="1" x14ac:dyDescent="0.25">
      <c r="A183" s="101"/>
      <c r="B183" s="101"/>
      <c r="C183" s="195"/>
      <c r="D183" s="195"/>
      <c r="E183" s="195"/>
      <c r="F183" s="195"/>
      <c r="G183" s="195"/>
      <c r="H183" s="195"/>
      <c r="I183" s="101"/>
      <c r="J183" s="102"/>
      <c r="K183" s="102"/>
      <c r="L183" s="101"/>
      <c r="M183" s="101"/>
      <c r="N183" s="101"/>
    </row>
    <row r="184" spans="1:14" ht="15.75" customHeight="1" x14ac:dyDescent="0.25">
      <c r="A184" s="101"/>
      <c r="B184" s="101"/>
      <c r="C184" s="195"/>
      <c r="D184" s="195"/>
      <c r="E184" s="195"/>
      <c r="F184" s="195"/>
      <c r="G184" s="195"/>
      <c r="H184" s="195"/>
      <c r="I184" s="101"/>
      <c r="J184" s="102"/>
      <c r="K184" s="102"/>
      <c r="L184" s="101"/>
      <c r="M184" s="101"/>
      <c r="N184" s="101"/>
    </row>
    <row r="185" spans="1:14" ht="15.75" customHeight="1" x14ac:dyDescent="0.25">
      <c r="A185" s="101"/>
      <c r="B185" s="101"/>
      <c r="C185" s="195"/>
      <c r="D185" s="195"/>
      <c r="E185" s="195"/>
      <c r="F185" s="195"/>
      <c r="G185" s="195"/>
      <c r="H185" s="195"/>
      <c r="I185" s="101"/>
      <c r="J185" s="102"/>
      <c r="K185" s="102"/>
      <c r="L185" s="101"/>
      <c r="M185" s="101"/>
      <c r="N185" s="101"/>
    </row>
    <row r="186" spans="1:14" ht="15.75" customHeight="1" x14ac:dyDescent="0.25">
      <c r="A186" s="101"/>
      <c r="B186" s="101"/>
      <c r="C186" s="195"/>
      <c r="D186" s="195"/>
      <c r="E186" s="195"/>
      <c r="F186" s="195"/>
      <c r="G186" s="195"/>
      <c r="H186" s="195"/>
      <c r="I186" s="101"/>
      <c r="J186" s="102"/>
      <c r="K186" s="102"/>
      <c r="L186" s="101"/>
      <c r="M186" s="101"/>
      <c r="N186" s="101"/>
    </row>
    <row r="187" spans="1:14" ht="15.75" customHeight="1" x14ac:dyDescent="0.25">
      <c r="A187" s="101"/>
      <c r="B187" s="101"/>
      <c r="C187" s="195"/>
      <c r="D187" s="195"/>
      <c r="E187" s="195"/>
      <c r="F187" s="195"/>
      <c r="G187" s="195"/>
      <c r="H187" s="195"/>
      <c r="I187" s="101"/>
      <c r="J187" s="102"/>
      <c r="K187" s="102"/>
      <c r="L187" s="101"/>
      <c r="M187" s="101"/>
      <c r="N187" s="101"/>
    </row>
    <row r="188" spans="1:14" ht="15.75" customHeight="1" x14ac:dyDescent="0.25">
      <c r="A188" s="101"/>
      <c r="B188" s="101"/>
      <c r="C188" s="195"/>
      <c r="D188" s="195"/>
      <c r="E188" s="195"/>
      <c r="F188" s="195"/>
      <c r="G188" s="195"/>
      <c r="H188" s="195"/>
      <c r="I188" s="101"/>
      <c r="J188" s="102"/>
      <c r="K188" s="102"/>
      <c r="L188" s="101"/>
      <c r="M188" s="101"/>
      <c r="N188" s="101"/>
    </row>
    <row r="189" spans="1:14" ht="15.75" customHeight="1" x14ac:dyDescent="0.25">
      <c r="A189" s="101"/>
      <c r="B189" s="101"/>
      <c r="C189" s="195"/>
      <c r="D189" s="195"/>
      <c r="E189" s="195"/>
      <c r="F189" s="195"/>
      <c r="G189" s="195"/>
      <c r="H189" s="195"/>
      <c r="I189" s="101"/>
      <c r="J189" s="102"/>
      <c r="K189" s="102"/>
      <c r="L189" s="101"/>
      <c r="M189" s="101"/>
      <c r="N189" s="101"/>
    </row>
    <row r="190" spans="1:14" ht="15.75" customHeight="1" x14ac:dyDescent="0.25">
      <c r="A190" s="101"/>
      <c r="B190" s="101"/>
      <c r="C190" s="195"/>
      <c r="D190" s="195"/>
      <c r="E190" s="195"/>
      <c r="F190" s="195"/>
      <c r="G190" s="195"/>
      <c r="H190" s="195"/>
      <c r="I190" s="101"/>
      <c r="J190" s="102"/>
      <c r="K190" s="102"/>
      <c r="L190" s="101"/>
      <c r="M190" s="101"/>
      <c r="N190" s="101"/>
    </row>
    <row r="191" spans="1:14" ht="15.75" customHeight="1" x14ac:dyDescent="0.25">
      <c r="A191" s="101"/>
      <c r="B191" s="101"/>
      <c r="C191" s="195"/>
      <c r="D191" s="195"/>
      <c r="E191" s="195"/>
      <c r="F191" s="195"/>
      <c r="G191" s="195"/>
      <c r="H191" s="195"/>
      <c r="I191" s="101"/>
      <c r="J191" s="102"/>
      <c r="K191" s="102"/>
      <c r="L191" s="101"/>
      <c r="M191" s="101"/>
      <c r="N191" s="101"/>
    </row>
    <row r="192" spans="1:14" ht="15.75" customHeight="1" x14ac:dyDescent="0.25">
      <c r="A192" s="101"/>
      <c r="B192" s="101"/>
      <c r="C192" s="195"/>
      <c r="D192" s="195"/>
      <c r="E192" s="195"/>
      <c r="F192" s="195"/>
      <c r="G192" s="195"/>
      <c r="H192" s="195"/>
      <c r="I192" s="101"/>
      <c r="J192" s="102"/>
      <c r="K192" s="102"/>
      <c r="L192" s="101"/>
      <c r="M192" s="101"/>
      <c r="N192" s="101"/>
    </row>
    <row r="193" spans="1:14" ht="15.75" customHeight="1" x14ac:dyDescent="0.25">
      <c r="A193" s="101"/>
      <c r="B193" s="101"/>
      <c r="C193" s="195"/>
      <c r="D193" s="195"/>
      <c r="E193" s="195"/>
      <c r="F193" s="195"/>
      <c r="G193" s="195"/>
      <c r="H193" s="195"/>
      <c r="I193" s="101"/>
      <c r="J193" s="102"/>
      <c r="K193" s="102"/>
      <c r="L193" s="101"/>
      <c r="M193" s="101"/>
      <c r="N193" s="101"/>
    </row>
    <row r="194" spans="1:14" ht="15.75" customHeight="1" x14ac:dyDescent="0.25">
      <c r="A194" s="101"/>
      <c r="B194" s="101"/>
      <c r="C194" s="195"/>
      <c r="D194" s="195"/>
      <c r="E194" s="195"/>
      <c r="F194" s="195"/>
      <c r="G194" s="195"/>
      <c r="H194" s="195"/>
      <c r="I194" s="101"/>
      <c r="J194" s="102"/>
      <c r="K194" s="102"/>
      <c r="L194" s="101"/>
      <c r="M194" s="101"/>
      <c r="N194" s="101"/>
    </row>
    <row r="195" spans="1:14" ht="15.75" customHeight="1" x14ac:dyDescent="0.25">
      <c r="A195" s="101"/>
      <c r="B195" s="101"/>
      <c r="C195" s="195"/>
      <c r="D195" s="195"/>
      <c r="E195" s="195"/>
      <c r="F195" s="195"/>
      <c r="G195" s="195"/>
      <c r="H195" s="195"/>
      <c r="I195" s="101"/>
      <c r="J195" s="102"/>
      <c r="K195" s="102"/>
      <c r="L195" s="101"/>
      <c r="M195" s="101"/>
      <c r="N195" s="101"/>
    </row>
    <row r="196" spans="1:14" ht="15.75" customHeight="1" x14ac:dyDescent="0.25">
      <c r="A196" s="101"/>
      <c r="B196" s="101"/>
      <c r="C196" s="195"/>
      <c r="D196" s="195"/>
      <c r="E196" s="195"/>
      <c r="F196" s="195"/>
      <c r="G196" s="195"/>
      <c r="H196" s="195"/>
      <c r="I196" s="101"/>
      <c r="J196" s="102"/>
      <c r="K196" s="102"/>
      <c r="L196" s="101"/>
      <c r="M196" s="101"/>
      <c r="N196" s="101"/>
    </row>
    <row r="197" spans="1:14" ht="15.75" customHeight="1" x14ac:dyDescent="0.25">
      <c r="A197" s="101"/>
      <c r="B197" s="101"/>
      <c r="C197" s="195"/>
      <c r="D197" s="195"/>
      <c r="E197" s="195"/>
      <c r="F197" s="195"/>
      <c r="G197" s="195"/>
      <c r="H197" s="195"/>
      <c r="I197" s="101"/>
      <c r="J197" s="102"/>
      <c r="K197" s="102"/>
      <c r="L197" s="101"/>
      <c r="M197" s="101"/>
      <c r="N197" s="101"/>
    </row>
    <row r="198" spans="1:14" ht="15.75" customHeight="1" x14ac:dyDescent="0.25">
      <c r="A198" s="101"/>
      <c r="B198" s="101"/>
      <c r="C198" s="195"/>
      <c r="D198" s="195"/>
      <c r="E198" s="195"/>
      <c r="F198" s="195"/>
      <c r="G198" s="195"/>
      <c r="H198" s="195"/>
      <c r="I198" s="101"/>
      <c r="J198" s="102"/>
      <c r="K198" s="102"/>
      <c r="L198" s="101"/>
      <c r="M198" s="101"/>
      <c r="N198" s="101"/>
    </row>
    <row r="199" spans="1:14" ht="15.75" customHeight="1" x14ac:dyDescent="0.25">
      <c r="A199" s="101"/>
      <c r="B199" s="101"/>
      <c r="C199" s="195"/>
      <c r="D199" s="195"/>
      <c r="E199" s="195"/>
      <c r="F199" s="195"/>
      <c r="G199" s="195"/>
      <c r="H199" s="195"/>
      <c r="I199" s="101"/>
      <c r="J199" s="102"/>
      <c r="K199" s="102"/>
      <c r="L199" s="101"/>
      <c r="M199" s="101"/>
      <c r="N199" s="101"/>
    </row>
    <row r="200" spans="1:14" ht="15.75" customHeight="1" x14ac:dyDescent="0.25">
      <c r="A200" s="101"/>
      <c r="B200" s="101"/>
      <c r="C200" s="195"/>
      <c r="D200" s="195"/>
      <c r="E200" s="195"/>
      <c r="F200" s="195"/>
      <c r="G200" s="195"/>
      <c r="H200" s="195"/>
      <c r="I200" s="101"/>
      <c r="J200" s="102"/>
      <c r="K200" s="102"/>
      <c r="L200" s="101"/>
      <c r="M200" s="101"/>
      <c r="N200" s="101"/>
    </row>
    <row r="201" spans="1:14" ht="15.75" customHeight="1" x14ac:dyDescent="0.25">
      <c r="A201" s="101"/>
      <c r="B201" s="101"/>
      <c r="C201" s="195"/>
      <c r="D201" s="195"/>
      <c r="E201" s="195"/>
      <c r="F201" s="195"/>
      <c r="G201" s="195"/>
      <c r="H201" s="195"/>
      <c r="I201" s="101"/>
      <c r="J201" s="102"/>
      <c r="K201" s="102"/>
      <c r="L201" s="101"/>
      <c r="M201" s="101"/>
      <c r="N201" s="101"/>
    </row>
    <row r="202" spans="1:14" ht="15.75" customHeight="1" x14ac:dyDescent="0.25">
      <c r="A202" s="101"/>
      <c r="B202" s="101"/>
      <c r="C202" s="195"/>
      <c r="D202" s="195"/>
      <c r="E202" s="195"/>
      <c r="F202" s="195"/>
      <c r="G202" s="195"/>
      <c r="H202" s="195"/>
      <c r="I202" s="101"/>
      <c r="J202" s="102"/>
      <c r="K202" s="102"/>
      <c r="L202" s="101"/>
      <c r="M202" s="101"/>
      <c r="N202" s="101"/>
    </row>
    <row r="203" spans="1:14" ht="15.75" customHeight="1" x14ac:dyDescent="0.25">
      <c r="A203" s="101"/>
      <c r="B203" s="101"/>
      <c r="C203" s="195"/>
      <c r="D203" s="195"/>
      <c r="E203" s="195"/>
      <c r="F203" s="195"/>
      <c r="G203" s="195"/>
      <c r="H203" s="195"/>
      <c r="I203" s="101"/>
      <c r="J203" s="102"/>
      <c r="K203" s="102"/>
      <c r="L203" s="101"/>
      <c r="M203" s="101"/>
      <c r="N203" s="101"/>
    </row>
    <row r="204" spans="1:14" ht="15.75" customHeight="1" x14ac:dyDescent="0.25">
      <c r="A204" s="101"/>
      <c r="B204" s="101"/>
      <c r="C204" s="195"/>
      <c r="D204" s="195"/>
      <c r="E204" s="195"/>
      <c r="F204" s="195"/>
      <c r="G204" s="195"/>
      <c r="H204" s="195"/>
      <c r="I204" s="101"/>
      <c r="J204" s="102"/>
      <c r="K204" s="102"/>
      <c r="L204" s="101"/>
      <c r="M204" s="101"/>
      <c r="N204" s="101"/>
    </row>
    <row r="205" spans="1:14" ht="15.75" customHeight="1" x14ac:dyDescent="0.25">
      <c r="A205" s="101"/>
      <c r="B205" s="101"/>
      <c r="C205" s="195"/>
      <c r="D205" s="195"/>
      <c r="E205" s="195"/>
      <c r="F205" s="195"/>
      <c r="G205" s="195"/>
      <c r="H205" s="195"/>
      <c r="I205" s="101"/>
      <c r="J205" s="102"/>
      <c r="K205" s="102"/>
      <c r="L205" s="101"/>
      <c r="M205" s="101"/>
      <c r="N205" s="101"/>
    </row>
    <row r="206" spans="1:14" ht="15.75" customHeight="1" x14ac:dyDescent="0.25">
      <c r="A206" s="101"/>
      <c r="B206" s="101"/>
      <c r="C206" s="195"/>
      <c r="D206" s="195"/>
      <c r="E206" s="195"/>
      <c r="F206" s="195"/>
      <c r="G206" s="195"/>
      <c r="H206" s="195"/>
      <c r="I206" s="101"/>
      <c r="J206" s="102"/>
      <c r="K206" s="102"/>
      <c r="L206" s="101"/>
      <c r="M206" s="101"/>
      <c r="N206" s="101"/>
    </row>
    <row r="207" spans="1:14" ht="15.75" customHeight="1" x14ac:dyDescent="0.25">
      <c r="A207" s="101"/>
      <c r="B207" s="101"/>
      <c r="C207" s="195"/>
      <c r="D207" s="195"/>
      <c r="E207" s="195"/>
      <c r="F207" s="195"/>
      <c r="G207" s="195"/>
      <c r="H207" s="195"/>
      <c r="I207" s="101"/>
      <c r="J207" s="102"/>
      <c r="K207" s="102"/>
      <c r="L207" s="101"/>
      <c r="M207" s="101"/>
      <c r="N207" s="101"/>
    </row>
    <row r="208" spans="1:14" ht="15.75" customHeight="1" x14ac:dyDescent="0.25">
      <c r="A208" s="101"/>
      <c r="B208" s="101"/>
      <c r="C208" s="195"/>
      <c r="D208" s="195"/>
      <c r="E208" s="195"/>
      <c r="F208" s="195"/>
      <c r="G208" s="195"/>
      <c r="H208" s="195"/>
      <c r="I208" s="101"/>
      <c r="J208" s="102"/>
      <c r="K208" s="102"/>
      <c r="L208" s="101"/>
      <c r="M208" s="101"/>
      <c r="N208" s="101"/>
    </row>
    <row r="209" spans="1:14" ht="15.75" customHeight="1" x14ac:dyDescent="0.25">
      <c r="A209" s="101"/>
      <c r="B209" s="101"/>
      <c r="C209" s="195"/>
      <c r="D209" s="195"/>
      <c r="E209" s="195"/>
      <c r="F209" s="195"/>
      <c r="G209" s="195"/>
      <c r="H209" s="195"/>
      <c r="I209" s="101"/>
      <c r="J209" s="102"/>
      <c r="K209" s="102"/>
      <c r="L209" s="101"/>
      <c r="M209" s="101"/>
      <c r="N209" s="101"/>
    </row>
    <row r="210" spans="1:14" ht="15.75" customHeight="1" x14ac:dyDescent="0.25">
      <c r="A210" s="101"/>
      <c r="B210" s="101"/>
      <c r="C210" s="195"/>
      <c r="D210" s="195"/>
      <c r="E210" s="195"/>
      <c r="F210" s="195"/>
      <c r="G210" s="195"/>
      <c r="H210" s="195"/>
      <c r="I210" s="101"/>
      <c r="J210" s="102"/>
      <c r="K210" s="102"/>
      <c r="L210" s="101"/>
      <c r="M210" s="101"/>
      <c r="N210" s="101"/>
    </row>
    <row r="211" spans="1:14" ht="15.75" customHeight="1" x14ac:dyDescent="0.25">
      <c r="A211" s="101"/>
      <c r="B211" s="101"/>
      <c r="C211" s="195"/>
      <c r="D211" s="195"/>
      <c r="E211" s="195"/>
      <c r="F211" s="195"/>
      <c r="G211" s="195"/>
      <c r="H211" s="195"/>
      <c r="I211" s="101"/>
      <c r="J211" s="102"/>
      <c r="K211" s="102"/>
      <c r="L211" s="101"/>
      <c r="M211" s="101"/>
      <c r="N211" s="101"/>
    </row>
    <row r="212" spans="1:14" ht="15.75" customHeight="1" x14ac:dyDescent="0.25">
      <c r="A212" s="101"/>
      <c r="B212" s="101"/>
      <c r="C212" s="195"/>
      <c r="D212" s="195"/>
      <c r="E212" s="195"/>
      <c r="F212" s="195"/>
      <c r="G212" s="195"/>
      <c r="H212" s="195"/>
      <c r="I212" s="101"/>
      <c r="J212" s="102"/>
      <c r="K212" s="102"/>
      <c r="L212" s="101"/>
      <c r="M212" s="101"/>
      <c r="N212" s="101"/>
    </row>
    <row r="213" spans="1:14" ht="15.75" customHeight="1" x14ac:dyDescent="0.25">
      <c r="A213" s="101"/>
      <c r="B213" s="101"/>
      <c r="C213" s="195"/>
      <c r="D213" s="195"/>
      <c r="E213" s="195"/>
      <c r="F213" s="195"/>
      <c r="G213" s="195"/>
      <c r="H213" s="195"/>
      <c r="I213" s="101"/>
      <c r="J213" s="102"/>
      <c r="K213" s="102"/>
      <c r="L213" s="101"/>
      <c r="M213" s="101"/>
      <c r="N213" s="101"/>
    </row>
    <row r="214" spans="1:14" ht="15.75" customHeight="1" x14ac:dyDescent="0.25">
      <c r="A214" s="101"/>
      <c r="B214" s="101"/>
      <c r="C214" s="195"/>
      <c r="D214" s="195"/>
      <c r="E214" s="195"/>
      <c r="F214" s="195"/>
      <c r="G214" s="195"/>
      <c r="H214" s="195"/>
      <c r="I214" s="101"/>
      <c r="J214" s="102"/>
      <c r="K214" s="102"/>
      <c r="L214" s="101"/>
      <c r="M214" s="101"/>
      <c r="N214" s="101"/>
    </row>
    <row r="215" spans="1:14" ht="15.75" customHeight="1" x14ac:dyDescent="0.25">
      <c r="A215" s="101"/>
      <c r="B215" s="101"/>
      <c r="C215" s="195"/>
      <c r="D215" s="195"/>
      <c r="E215" s="195"/>
      <c r="F215" s="195"/>
      <c r="G215" s="195"/>
      <c r="H215" s="195"/>
      <c r="I215" s="101"/>
      <c r="J215" s="102"/>
      <c r="K215" s="102"/>
      <c r="L215" s="101"/>
      <c r="M215" s="101"/>
      <c r="N215" s="101"/>
    </row>
    <row r="216" spans="1:14" ht="15.75" customHeight="1" x14ac:dyDescent="0.25">
      <c r="A216" s="101"/>
      <c r="B216" s="101"/>
      <c r="C216" s="195"/>
      <c r="D216" s="195"/>
      <c r="E216" s="195"/>
      <c r="F216" s="195"/>
      <c r="G216" s="195"/>
      <c r="H216" s="195"/>
      <c r="I216" s="101"/>
      <c r="J216" s="102"/>
      <c r="K216" s="102"/>
      <c r="L216" s="101"/>
      <c r="M216" s="101"/>
      <c r="N216" s="101"/>
    </row>
    <row r="217" spans="1:14" ht="15.75" customHeight="1" x14ac:dyDescent="0.25">
      <c r="A217" s="101"/>
      <c r="B217" s="101"/>
      <c r="C217" s="195"/>
      <c r="D217" s="195"/>
      <c r="E217" s="195"/>
      <c r="F217" s="195"/>
      <c r="G217" s="195"/>
      <c r="H217" s="195"/>
      <c r="I217" s="101"/>
      <c r="J217" s="102"/>
      <c r="K217" s="102"/>
      <c r="L217" s="101"/>
      <c r="M217" s="101"/>
      <c r="N217" s="101"/>
    </row>
    <row r="218" spans="1:14" ht="15.75" customHeight="1" x14ac:dyDescent="0.25">
      <c r="A218" s="101"/>
      <c r="B218" s="101"/>
      <c r="C218" s="195"/>
      <c r="D218" s="195"/>
      <c r="E218" s="195"/>
      <c r="F218" s="195"/>
      <c r="G218" s="195"/>
      <c r="H218" s="195"/>
      <c r="I218" s="101"/>
      <c r="J218" s="102"/>
      <c r="K218" s="102"/>
      <c r="L218" s="101"/>
      <c r="M218" s="101"/>
      <c r="N218" s="101"/>
    </row>
    <row r="219" spans="1:14" ht="15.75" customHeight="1" x14ac:dyDescent="0.25">
      <c r="A219" s="101"/>
      <c r="B219" s="101"/>
      <c r="C219" s="195"/>
      <c r="D219" s="195"/>
      <c r="E219" s="195"/>
      <c r="F219" s="195"/>
      <c r="G219" s="195"/>
      <c r="H219" s="195"/>
      <c r="I219" s="101"/>
      <c r="J219" s="102"/>
      <c r="K219" s="102"/>
      <c r="L219" s="101"/>
      <c r="M219" s="101"/>
      <c r="N219" s="101"/>
    </row>
    <row r="220" spans="1:14" ht="15.75" customHeight="1" x14ac:dyDescent="0.25">
      <c r="A220" s="101"/>
      <c r="B220" s="101"/>
      <c r="C220" s="195"/>
      <c r="D220" s="195"/>
      <c r="E220" s="195"/>
      <c r="F220" s="195"/>
      <c r="G220" s="195"/>
      <c r="H220" s="195"/>
      <c r="I220" s="101"/>
      <c r="J220" s="102"/>
      <c r="K220" s="102"/>
      <c r="L220" s="101"/>
      <c r="M220" s="101"/>
      <c r="N220" s="101"/>
    </row>
    <row r="221" spans="1:14" ht="15.75" customHeight="1" x14ac:dyDescent="0.25">
      <c r="A221" s="101"/>
      <c r="B221" s="101"/>
      <c r="C221" s="195"/>
      <c r="D221" s="195"/>
      <c r="E221" s="195"/>
      <c r="F221" s="195"/>
      <c r="G221" s="195"/>
      <c r="H221" s="195"/>
      <c r="I221" s="101"/>
      <c r="J221" s="102"/>
      <c r="K221" s="102"/>
      <c r="L221" s="101"/>
      <c r="M221" s="101"/>
      <c r="N221" s="101"/>
    </row>
    <row r="222" spans="1:14" ht="15.75" customHeight="1" x14ac:dyDescent="0.25">
      <c r="A222" s="101"/>
      <c r="B222" s="101"/>
      <c r="C222" s="195"/>
      <c r="D222" s="195"/>
      <c r="E222" s="195"/>
      <c r="F222" s="195"/>
      <c r="G222" s="195"/>
      <c r="H222" s="195"/>
      <c r="I222" s="101"/>
      <c r="J222" s="102"/>
      <c r="K222" s="102"/>
      <c r="L222" s="101"/>
      <c r="M222" s="101"/>
      <c r="N222" s="101"/>
    </row>
    <row r="223" spans="1:14" ht="15.75" customHeight="1" x14ac:dyDescent="0.25">
      <c r="A223" s="101"/>
      <c r="B223" s="101"/>
      <c r="C223" s="195"/>
      <c r="D223" s="195"/>
      <c r="E223" s="195"/>
      <c r="F223" s="195"/>
      <c r="G223" s="195"/>
      <c r="H223" s="195"/>
      <c r="I223" s="101"/>
      <c r="J223" s="102"/>
      <c r="K223" s="102"/>
      <c r="L223" s="101"/>
      <c r="M223" s="101"/>
      <c r="N223" s="101"/>
    </row>
    <row r="224" spans="1:14" ht="15.75" customHeight="1" x14ac:dyDescent="0.25">
      <c r="A224" s="101"/>
      <c r="B224" s="101"/>
      <c r="C224" s="195"/>
      <c r="D224" s="195"/>
      <c r="E224" s="195"/>
      <c r="F224" s="195"/>
      <c r="G224" s="195"/>
      <c r="H224" s="195"/>
      <c r="I224" s="101"/>
      <c r="J224" s="102"/>
      <c r="K224" s="102"/>
      <c r="L224" s="101"/>
      <c r="M224" s="101"/>
      <c r="N224" s="101"/>
    </row>
    <row r="225" spans="1:14" ht="15.75" customHeight="1" x14ac:dyDescent="0.25">
      <c r="A225" s="101"/>
      <c r="B225" s="101"/>
      <c r="C225" s="195"/>
      <c r="D225" s="195"/>
      <c r="E225" s="195"/>
      <c r="F225" s="195"/>
      <c r="G225" s="195"/>
      <c r="H225" s="195"/>
      <c r="I225" s="101"/>
      <c r="J225" s="102"/>
      <c r="K225" s="102"/>
      <c r="L225" s="101"/>
      <c r="M225" s="101"/>
      <c r="N225" s="101"/>
    </row>
    <row r="226" spans="1:14" ht="15.75" customHeight="1" x14ac:dyDescent="0.25">
      <c r="A226" s="101"/>
      <c r="B226" s="101"/>
      <c r="C226" s="195"/>
      <c r="D226" s="195"/>
      <c r="E226" s="195"/>
      <c r="F226" s="195"/>
      <c r="G226" s="195"/>
      <c r="H226" s="195"/>
      <c r="I226" s="101"/>
      <c r="J226" s="102"/>
      <c r="K226" s="102"/>
      <c r="L226" s="101"/>
      <c r="M226" s="101"/>
      <c r="N226" s="101"/>
    </row>
    <row r="227" spans="1:14" ht="15.75" customHeight="1" x14ac:dyDescent="0.25">
      <c r="A227" s="101"/>
      <c r="B227" s="101"/>
      <c r="C227" s="195"/>
      <c r="D227" s="195"/>
      <c r="E227" s="195"/>
      <c r="F227" s="195"/>
      <c r="G227" s="195"/>
      <c r="H227" s="195"/>
      <c r="I227" s="101"/>
      <c r="J227" s="102"/>
      <c r="K227" s="102"/>
      <c r="L227" s="101"/>
      <c r="M227" s="101"/>
      <c r="N227" s="101"/>
    </row>
    <row r="228" spans="1:14" ht="15.75" customHeight="1" x14ac:dyDescent="0.25">
      <c r="A228" s="101"/>
      <c r="B228" s="101"/>
      <c r="C228" s="195"/>
      <c r="D228" s="195"/>
      <c r="E228" s="195"/>
      <c r="F228" s="195"/>
      <c r="G228" s="195"/>
      <c r="H228" s="195"/>
      <c r="I228" s="101"/>
      <c r="J228" s="102"/>
      <c r="K228" s="102"/>
      <c r="L228" s="101"/>
      <c r="M228" s="101"/>
      <c r="N228" s="101"/>
    </row>
    <row r="229" spans="1:14" ht="15.75" customHeight="1" x14ac:dyDescent="0.25">
      <c r="A229" s="101"/>
      <c r="B229" s="101"/>
      <c r="C229" s="195"/>
      <c r="D229" s="195"/>
      <c r="E229" s="195"/>
      <c r="F229" s="195"/>
      <c r="G229" s="195"/>
      <c r="H229" s="195"/>
      <c r="I229" s="101"/>
      <c r="J229" s="102"/>
      <c r="K229" s="102"/>
      <c r="L229" s="101"/>
      <c r="M229" s="101"/>
      <c r="N229" s="101"/>
    </row>
    <row r="230" spans="1:14" ht="15.75" customHeight="1" x14ac:dyDescent="0.25">
      <c r="A230" s="101"/>
      <c r="B230" s="101"/>
      <c r="C230" s="195"/>
      <c r="D230" s="195"/>
      <c r="E230" s="195"/>
      <c r="F230" s="195"/>
      <c r="G230" s="195"/>
      <c r="H230" s="195"/>
      <c r="I230" s="101"/>
      <c r="J230" s="102"/>
      <c r="K230" s="102"/>
      <c r="L230" s="101"/>
      <c r="M230" s="101"/>
      <c r="N230" s="101"/>
    </row>
    <row r="231" spans="1:14" ht="15.75" customHeight="1" x14ac:dyDescent="0.25">
      <c r="A231" s="101"/>
      <c r="B231" s="101"/>
      <c r="C231" s="195"/>
      <c r="D231" s="195"/>
      <c r="E231" s="195"/>
      <c r="F231" s="195"/>
      <c r="G231" s="195"/>
      <c r="H231" s="195"/>
      <c r="I231" s="101"/>
      <c r="J231" s="102"/>
      <c r="K231" s="102"/>
      <c r="L231" s="101"/>
      <c r="M231" s="101"/>
      <c r="N231" s="101"/>
    </row>
    <row r="232" spans="1:14" ht="15.75" customHeight="1" x14ac:dyDescent="0.25">
      <c r="A232" s="101"/>
      <c r="B232" s="101"/>
      <c r="C232" s="195"/>
      <c r="D232" s="195"/>
      <c r="E232" s="195"/>
      <c r="F232" s="195"/>
      <c r="G232" s="195"/>
      <c r="H232" s="195"/>
      <c r="I232" s="101"/>
      <c r="J232" s="102"/>
      <c r="K232" s="102"/>
      <c r="L232" s="101"/>
      <c r="M232" s="101"/>
      <c r="N232" s="101"/>
    </row>
    <row r="233" spans="1:14" ht="15.75" customHeight="1" x14ac:dyDescent="0.25">
      <c r="A233" s="101"/>
      <c r="B233" s="101"/>
      <c r="C233" s="195"/>
      <c r="D233" s="195"/>
      <c r="E233" s="195"/>
      <c r="F233" s="195"/>
      <c r="G233" s="195"/>
      <c r="H233" s="195"/>
      <c r="I233" s="101"/>
      <c r="J233" s="102"/>
      <c r="K233" s="102"/>
      <c r="L233" s="101"/>
      <c r="M233" s="101"/>
      <c r="N233" s="101"/>
    </row>
    <row r="234" spans="1:14" ht="15.75" customHeight="1" x14ac:dyDescent="0.25">
      <c r="A234" s="101"/>
      <c r="B234" s="101"/>
      <c r="C234" s="195"/>
      <c r="D234" s="195"/>
      <c r="E234" s="195"/>
      <c r="F234" s="195"/>
      <c r="G234" s="195"/>
      <c r="H234" s="195"/>
      <c r="I234" s="101"/>
      <c r="J234" s="102"/>
      <c r="K234" s="102"/>
      <c r="L234" s="101"/>
      <c r="M234" s="101"/>
      <c r="N234" s="101"/>
    </row>
    <row r="235" spans="1:14" ht="15.75" customHeight="1" x14ac:dyDescent="0.25">
      <c r="A235" s="101"/>
      <c r="B235" s="101"/>
      <c r="C235" s="195"/>
      <c r="D235" s="195"/>
      <c r="E235" s="195"/>
      <c r="F235" s="195"/>
      <c r="G235" s="195"/>
      <c r="H235" s="195"/>
      <c r="I235" s="101"/>
      <c r="J235" s="102"/>
      <c r="K235" s="102"/>
      <c r="L235" s="101"/>
      <c r="M235" s="101"/>
      <c r="N235" s="101"/>
    </row>
    <row r="236" spans="1:14" ht="15.75" customHeight="1" x14ac:dyDescent="0.25">
      <c r="A236" s="101"/>
      <c r="B236" s="101"/>
      <c r="C236" s="195"/>
      <c r="D236" s="195"/>
      <c r="E236" s="195"/>
      <c r="F236" s="195"/>
      <c r="G236" s="195"/>
      <c r="H236" s="195"/>
      <c r="I236" s="101"/>
      <c r="J236" s="102"/>
      <c r="K236" s="102"/>
      <c r="L236" s="101"/>
      <c r="M236" s="101"/>
      <c r="N236" s="101"/>
    </row>
    <row r="237" spans="1:14" ht="15.75" customHeight="1" x14ac:dyDescent="0.25">
      <c r="A237" s="101"/>
      <c r="B237" s="101"/>
      <c r="C237" s="195"/>
      <c r="D237" s="195"/>
      <c r="E237" s="195"/>
      <c r="F237" s="195"/>
      <c r="G237" s="195"/>
      <c r="H237" s="195"/>
      <c r="I237" s="101"/>
      <c r="J237" s="102"/>
      <c r="K237" s="102"/>
      <c r="L237" s="101"/>
      <c r="M237" s="101"/>
      <c r="N237" s="101"/>
    </row>
    <row r="238" spans="1:14" ht="15.75" customHeight="1" x14ac:dyDescent="0.25">
      <c r="A238" s="101"/>
      <c r="B238" s="101"/>
      <c r="C238" s="195"/>
      <c r="D238" s="195"/>
      <c r="E238" s="195"/>
      <c r="F238" s="195"/>
      <c r="G238" s="195"/>
      <c r="H238" s="195"/>
      <c r="I238" s="101"/>
      <c r="J238" s="102"/>
      <c r="K238" s="102"/>
      <c r="L238" s="101"/>
      <c r="M238" s="101"/>
      <c r="N238" s="101"/>
    </row>
    <row r="239" spans="1:14" ht="15.75" customHeight="1" x14ac:dyDescent="0.25">
      <c r="A239" s="101"/>
      <c r="B239" s="101"/>
      <c r="C239" s="195"/>
      <c r="D239" s="195"/>
      <c r="E239" s="195"/>
      <c r="F239" s="195"/>
      <c r="G239" s="195"/>
      <c r="H239" s="195"/>
      <c r="I239" s="101"/>
      <c r="J239" s="102"/>
      <c r="K239" s="102"/>
      <c r="L239" s="101"/>
      <c r="M239" s="101"/>
      <c r="N239" s="101"/>
    </row>
    <row r="240" spans="1:14" ht="15.75" customHeight="1" x14ac:dyDescent="0.25">
      <c r="A240" s="101"/>
      <c r="B240" s="101"/>
      <c r="C240" s="195"/>
      <c r="D240" s="195"/>
      <c r="E240" s="195"/>
      <c r="F240" s="195"/>
      <c r="G240" s="195"/>
      <c r="H240" s="195"/>
      <c r="I240" s="101"/>
      <c r="J240" s="102"/>
      <c r="K240" s="102"/>
      <c r="L240" s="101"/>
      <c r="M240" s="101"/>
      <c r="N240" s="101"/>
    </row>
    <row r="241" spans="1:14" ht="15.75" customHeight="1" x14ac:dyDescent="0.25">
      <c r="A241" s="101"/>
      <c r="B241" s="101"/>
      <c r="C241" s="195"/>
      <c r="D241" s="195"/>
      <c r="E241" s="195"/>
      <c r="F241" s="195"/>
      <c r="G241" s="195"/>
      <c r="H241" s="195"/>
      <c r="I241" s="101"/>
      <c r="J241" s="102"/>
      <c r="K241" s="102"/>
      <c r="L241" s="101"/>
      <c r="M241" s="101"/>
      <c r="N241" s="101"/>
    </row>
    <row r="242" spans="1:14" ht="15.75" customHeight="1" x14ac:dyDescent="0.25">
      <c r="A242" s="101"/>
      <c r="B242" s="101"/>
      <c r="C242" s="195"/>
      <c r="D242" s="195"/>
      <c r="E242" s="195"/>
      <c r="F242" s="195"/>
      <c r="G242" s="195"/>
      <c r="H242" s="195"/>
      <c r="I242" s="101"/>
      <c r="J242" s="102"/>
      <c r="K242" s="102"/>
      <c r="L242" s="101"/>
      <c r="M242" s="101"/>
      <c r="N242" s="101"/>
    </row>
    <row r="243" spans="1:14" ht="15.75" customHeight="1" x14ac:dyDescent="0.25">
      <c r="A243" s="101"/>
      <c r="B243" s="101"/>
      <c r="C243" s="195"/>
      <c r="D243" s="195"/>
      <c r="E243" s="195"/>
      <c r="F243" s="195"/>
      <c r="G243" s="195"/>
      <c r="H243" s="195"/>
      <c r="I243" s="101"/>
      <c r="J243" s="102"/>
      <c r="K243" s="102"/>
      <c r="L243" s="101"/>
      <c r="M243" s="101"/>
      <c r="N243" s="101"/>
    </row>
    <row r="244" spans="1:14" ht="15.75" customHeight="1" x14ac:dyDescent="0.25">
      <c r="A244" s="101"/>
      <c r="B244" s="101"/>
      <c r="C244" s="195"/>
      <c r="D244" s="195"/>
      <c r="E244" s="195"/>
      <c r="F244" s="195"/>
      <c r="G244" s="195"/>
      <c r="H244" s="195"/>
      <c r="I244" s="101"/>
      <c r="J244" s="102"/>
      <c r="K244" s="102"/>
      <c r="L244" s="101"/>
      <c r="M244" s="101"/>
      <c r="N244" s="101"/>
    </row>
    <row r="245" spans="1:14" ht="15.75" customHeight="1" x14ac:dyDescent="0.25">
      <c r="A245" s="101"/>
      <c r="B245" s="101"/>
      <c r="C245" s="195"/>
      <c r="D245" s="195"/>
      <c r="E245" s="195"/>
      <c r="F245" s="195"/>
      <c r="G245" s="195"/>
      <c r="H245" s="195"/>
      <c r="I245" s="101"/>
      <c r="J245" s="102"/>
      <c r="K245" s="102"/>
      <c r="L245" s="101"/>
      <c r="M245" s="101"/>
      <c r="N245" s="101"/>
    </row>
    <row r="246" spans="1:14" ht="15.75" customHeight="1" x14ac:dyDescent="0.25">
      <c r="A246" s="101"/>
      <c r="B246" s="101"/>
      <c r="C246" s="195"/>
      <c r="D246" s="195"/>
      <c r="E246" s="195"/>
      <c r="F246" s="195"/>
      <c r="G246" s="195"/>
      <c r="H246" s="195"/>
      <c r="I246" s="101"/>
      <c r="J246" s="102"/>
      <c r="K246" s="102"/>
      <c r="L246" s="101"/>
      <c r="M246" s="101"/>
      <c r="N246" s="101"/>
    </row>
    <row r="247" spans="1:14" ht="15.75" customHeight="1" x14ac:dyDescent="0.25">
      <c r="A247" s="101"/>
      <c r="B247" s="101"/>
      <c r="C247" s="195"/>
      <c r="D247" s="195"/>
      <c r="E247" s="195"/>
      <c r="F247" s="195"/>
      <c r="G247" s="195"/>
      <c r="H247" s="195"/>
      <c r="I247" s="101"/>
      <c r="J247" s="102"/>
      <c r="K247" s="102"/>
      <c r="L247" s="101"/>
      <c r="M247" s="101"/>
      <c r="N247" s="101"/>
    </row>
    <row r="248" spans="1:14" ht="15.75" customHeight="1" x14ac:dyDescent="0.25">
      <c r="A248" s="101"/>
      <c r="B248" s="101"/>
      <c r="C248" s="195"/>
      <c r="D248" s="195"/>
      <c r="E248" s="195"/>
      <c r="F248" s="195"/>
      <c r="G248" s="195"/>
      <c r="H248" s="195"/>
      <c r="I248" s="101"/>
      <c r="J248" s="102"/>
      <c r="K248" s="102"/>
      <c r="L248" s="101"/>
      <c r="M248" s="101"/>
      <c r="N248" s="101"/>
    </row>
    <row r="249" spans="1:14" ht="15.75" customHeight="1" x14ac:dyDescent="0.25">
      <c r="A249" s="101"/>
      <c r="B249" s="101"/>
      <c r="C249" s="195"/>
      <c r="D249" s="195"/>
      <c r="E249" s="195"/>
      <c r="F249" s="195"/>
      <c r="G249" s="195"/>
      <c r="H249" s="195"/>
      <c r="I249" s="101"/>
      <c r="J249" s="102"/>
      <c r="K249" s="102"/>
      <c r="L249" s="101"/>
      <c r="M249" s="101"/>
      <c r="N249" s="101"/>
    </row>
    <row r="250" spans="1:14" ht="15.75" customHeight="1" x14ac:dyDescent="0.25">
      <c r="A250" s="101"/>
      <c r="B250" s="101"/>
      <c r="C250" s="195"/>
      <c r="D250" s="195"/>
      <c r="E250" s="195"/>
      <c r="F250" s="195"/>
      <c r="G250" s="195"/>
      <c r="H250" s="195"/>
      <c r="I250" s="101"/>
      <c r="J250" s="102"/>
      <c r="K250" s="102"/>
      <c r="L250" s="101"/>
      <c r="M250" s="101"/>
      <c r="N250" s="101"/>
    </row>
    <row r="251" spans="1:14" ht="15.75" customHeight="1" x14ac:dyDescent="0.25">
      <c r="A251" s="101"/>
      <c r="B251" s="101"/>
      <c r="C251" s="195"/>
      <c r="D251" s="195"/>
      <c r="E251" s="195"/>
      <c r="F251" s="195"/>
      <c r="G251" s="195"/>
      <c r="H251" s="195"/>
      <c r="I251" s="101"/>
      <c r="J251" s="102"/>
      <c r="K251" s="102"/>
      <c r="L251" s="101"/>
      <c r="M251" s="101"/>
      <c r="N251" s="101"/>
    </row>
    <row r="252" spans="1:14" ht="15.75" customHeight="1" x14ac:dyDescent="0.25">
      <c r="A252" s="101"/>
      <c r="B252" s="101"/>
      <c r="C252" s="195"/>
      <c r="D252" s="195"/>
      <c r="E252" s="195"/>
      <c r="F252" s="195"/>
      <c r="G252" s="195"/>
      <c r="H252" s="195"/>
      <c r="I252" s="101"/>
      <c r="J252" s="102"/>
      <c r="K252" s="102"/>
      <c r="L252" s="101"/>
      <c r="M252" s="101"/>
      <c r="N252" s="101"/>
    </row>
    <row r="253" spans="1:14" ht="15.75" customHeight="1" x14ac:dyDescent="0.25">
      <c r="A253" s="101"/>
      <c r="B253" s="101"/>
      <c r="C253" s="195"/>
      <c r="D253" s="195"/>
      <c r="E253" s="195"/>
      <c r="F253" s="195"/>
      <c r="G253" s="195"/>
      <c r="H253" s="195"/>
      <c r="I253" s="101"/>
      <c r="J253" s="102"/>
      <c r="K253" s="102"/>
      <c r="L253" s="101"/>
      <c r="M253" s="101"/>
      <c r="N253" s="101"/>
    </row>
    <row r="254" spans="1:14" ht="15.75" customHeight="1" x14ac:dyDescent="0.25">
      <c r="A254" s="101"/>
      <c r="B254" s="101"/>
      <c r="C254" s="195"/>
      <c r="D254" s="195"/>
      <c r="E254" s="195"/>
      <c r="F254" s="195"/>
      <c r="G254" s="195"/>
      <c r="H254" s="195"/>
      <c r="I254" s="101"/>
      <c r="J254" s="102"/>
      <c r="K254" s="102"/>
      <c r="L254" s="101"/>
      <c r="M254" s="101"/>
      <c r="N254" s="101"/>
    </row>
    <row r="255" spans="1:14" ht="15.75" customHeight="1" x14ac:dyDescent="0.25">
      <c r="A255" s="101"/>
      <c r="B255" s="101"/>
      <c r="C255" s="195"/>
      <c r="D255" s="195"/>
      <c r="E255" s="195"/>
      <c r="F255" s="195"/>
      <c r="G255" s="195"/>
      <c r="H255" s="195"/>
      <c r="I255" s="101"/>
      <c r="J255" s="102"/>
      <c r="K255" s="102"/>
      <c r="L255" s="101"/>
      <c r="M255" s="101"/>
      <c r="N255" s="101"/>
    </row>
    <row r="256" spans="1:14" ht="15.75" customHeight="1" x14ac:dyDescent="0.25">
      <c r="A256" s="101"/>
      <c r="B256" s="101"/>
      <c r="C256" s="195"/>
      <c r="D256" s="195"/>
      <c r="E256" s="195"/>
      <c r="F256" s="195"/>
      <c r="G256" s="195"/>
      <c r="H256" s="195"/>
      <c r="I256" s="101"/>
      <c r="J256" s="102"/>
      <c r="K256" s="102"/>
      <c r="L256" s="101"/>
      <c r="M256" s="101"/>
      <c r="N256" s="101"/>
    </row>
    <row r="257" spans="1:14" ht="15.75" customHeight="1" x14ac:dyDescent="0.25">
      <c r="A257" s="101"/>
      <c r="B257" s="101"/>
      <c r="C257" s="195"/>
      <c r="D257" s="195"/>
      <c r="E257" s="195"/>
      <c r="F257" s="195"/>
      <c r="G257" s="195"/>
      <c r="H257" s="195"/>
      <c r="I257" s="101"/>
      <c r="J257" s="102"/>
      <c r="K257" s="102"/>
      <c r="L257" s="101"/>
      <c r="M257" s="101"/>
      <c r="N257" s="101"/>
    </row>
    <row r="258" spans="1:14" ht="15.75" customHeight="1" x14ac:dyDescent="0.25">
      <c r="A258" s="101"/>
      <c r="B258" s="101"/>
      <c r="C258" s="195"/>
      <c r="D258" s="195"/>
      <c r="E258" s="195"/>
      <c r="F258" s="195"/>
      <c r="G258" s="195"/>
      <c r="H258" s="195"/>
      <c r="I258" s="101"/>
      <c r="J258" s="102"/>
      <c r="K258" s="102"/>
      <c r="L258" s="101"/>
      <c r="M258" s="101"/>
      <c r="N258" s="101"/>
    </row>
    <row r="259" spans="1:14" ht="15.75" customHeight="1" x14ac:dyDescent="0.25">
      <c r="A259" s="101"/>
      <c r="B259" s="101"/>
      <c r="C259" s="195"/>
      <c r="D259" s="195"/>
      <c r="E259" s="195"/>
      <c r="F259" s="195"/>
      <c r="G259" s="195"/>
      <c r="H259" s="195"/>
      <c r="I259" s="101"/>
      <c r="J259" s="102"/>
      <c r="K259" s="102"/>
      <c r="L259" s="101"/>
      <c r="M259" s="101"/>
      <c r="N259" s="101"/>
    </row>
    <row r="260" spans="1:14" ht="15.75" customHeight="1" x14ac:dyDescent="0.25">
      <c r="A260" s="101"/>
      <c r="B260" s="101"/>
      <c r="C260" s="195"/>
      <c r="D260" s="195"/>
      <c r="E260" s="195"/>
      <c r="F260" s="195"/>
      <c r="G260" s="195"/>
      <c r="H260" s="195"/>
      <c r="I260" s="101"/>
      <c r="J260" s="102"/>
      <c r="K260" s="102"/>
      <c r="L260" s="101"/>
      <c r="M260" s="101"/>
      <c r="N260" s="101"/>
    </row>
    <row r="261" spans="1:14" ht="15.75" customHeight="1" x14ac:dyDescent="0.25">
      <c r="A261" s="101"/>
      <c r="B261" s="101"/>
      <c r="C261" s="195"/>
      <c r="D261" s="195"/>
      <c r="E261" s="195"/>
      <c r="F261" s="195"/>
      <c r="G261" s="195"/>
      <c r="H261" s="195"/>
      <c r="I261" s="101"/>
      <c r="J261" s="102"/>
      <c r="K261" s="102"/>
      <c r="L261" s="101"/>
      <c r="M261" s="101"/>
      <c r="N261" s="101"/>
    </row>
    <row r="262" spans="1:14" ht="15.75" customHeight="1" x14ac:dyDescent="0.25">
      <c r="A262" s="101"/>
      <c r="B262" s="101"/>
      <c r="C262" s="195"/>
      <c r="D262" s="195"/>
      <c r="E262" s="195"/>
      <c r="F262" s="195"/>
      <c r="G262" s="195"/>
      <c r="H262" s="195"/>
      <c r="I262" s="101"/>
      <c r="J262" s="102"/>
      <c r="K262" s="102"/>
      <c r="L262" s="101"/>
      <c r="M262" s="101"/>
      <c r="N262" s="101"/>
    </row>
    <row r="263" spans="1:14" ht="15.75" customHeight="1" x14ac:dyDescent="0.25">
      <c r="A263" s="101"/>
      <c r="B263" s="101"/>
      <c r="C263" s="195"/>
      <c r="D263" s="195"/>
      <c r="E263" s="195"/>
      <c r="F263" s="195"/>
      <c r="G263" s="195"/>
      <c r="H263" s="195"/>
      <c r="I263" s="101"/>
      <c r="J263" s="102"/>
      <c r="K263" s="102"/>
      <c r="L263" s="101"/>
      <c r="M263" s="101"/>
      <c r="N263" s="101"/>
    </row>
    <row r="264" spans="1:14" ht="15.75" customHeight="1" x14ac:dyDescent="0.25">
      <c r="A264" s="101"/>
      <c r="B264" s="101"/>
      <c r="C264" s="195"/>
      <c r="D264" s="195"/>
      <c r="E264" s="195"/>
      <c r="F264" s="195"/>
      <c r="G264" s="195"/>
      <c r="H264" s="195"/>
      <c r="I264" s="101"/>
      <c r="J264" s="102"/>
      <c r="K264" s="102"/>
      <c r="L264" s="101"/>
      <c r="M264" s="101"/>
      <c r="N264" s="101"/>
    </row>
    <row r="265" spans="1:14" ht="15.75" customHeight="1" x14ac:dyDescent="0.25">
      <c r="A265" s="101"/>
      <c r="B265" s="101"/>
      <c r="C265" s="195"/>
      <c r="D265" s="195"/>
      <c r="E265" s="195"/>
      <c r="F265" s="195"/>
      <c r="G265" s="195"/>
      <c r="H265" s="195"/>
      <c r="I265" s="101"/>
      <c r="J265" s="102"/>
      <c r="K265" s="102"/>
      <c r="L265" s="101"/>
      <c r="M265" s="101"/>
      <c r="N265" s="101"/>
    </row>
    <row r="266" spans="1:14" ht="15.75" customHeight="1" x14ac:dyDescent="0.25">
      <c r="A266" s="101"/>
      <c r="B266" s="101"/>
      <c r="C266" s="195"/>
      <c r="D266" s="195"/>
      <c r="E266" s="195"/>
      <c r="F266" s="195"/>
      <c r="G266" s="195"/>
      <c r="H266" s="195"/>
      <c r="I266" s="101"/>
      <c r="J266" s="102"/>
      <c r="K266" s="102"/>
      <c r="L266" s="101"/>
      <c r="M266" s="101"/>
      <c r="N266" s="101"/>
    </row>
    <row r="267" spans="1:14" ht="15.75" customHeight="1" x14ac:dyDescent="0.25">
      <c r="A267" s="101"/>
      <c r="B267" s="101"/>
      <c r="C267" s="195"/>
      <c r="D267" s="195"/>
      <c r="E267" s="195"/>
      <c r="F267" s="195"/>
      <c r="G267" s="195"/>
      <c r="H267" s="195"/>
      <c r="I267" s="101"/>
      <c r="J267" s="102"/>
      <c r="K267" s="102"/>
      <c r="L267" s="101"/>
      <c r="M267" s="101"/>
      <c r="N267" s="101"/>
    </row>
    <row r="268" spans="1:14" ht="15.75" customHeight="1" x14ac:dyDescent="0.25">
      <c r="A268" s="101"/>
      <c r="B268" s="101"/>
      <c r="C268" s="195"/>
      <c r="D268" s="195"/>
      <c r="E268" s="195"/>
      <c r="F268" s="195"/>
      <c r="G268" s="195"/>
      <c r="H268" s="195"/>
      <c r="I268" s="101"/>
      <c r="J268" s="102"/>
      <c r="K268" s="102"/>
      <c r="L268" s="101"/>
      <c r="M268" s="101"/>
      <c r="N268" s="101"/>
    </row>
    <row r="269" spans="1:14" ht="15.75" customHeight="1" x14ac:dyDescent="0.25">
      <c r="A269" s="101"/>
      <c r="B269" s="101"/>
      <c r="C269" s="195"/>
      <c r="D269" s="195"/>
      <c r="E269" s="195"/>
      <c r="F269" s="195"/>
      <c r="G269" s="195"/>
      <c r="H269" s="195"/>
      <c r="I269" s="101"/>
      <c r="J269" s="102"/>
      <c r="K269" s="102"/>
      <c r="L269" s="101"/>
      <c r="M269" s="101"/>
      <c r="N269" s="101"/>
    </row>
    <row r="270" spans="1:14" ht="15.75" customHeight="1" x14ac:dyDescent="0.25">
      <c r="A270" s="101"/>
      <c r="B270" s="101"/>
      <c r="C270" s="195"/>
      <c r="D270" s="195"/>
      <c r="E270" s="195"/>
      <c r="F270" s="195"/>
      <c r="G270" s="195"/>
      <c r="H270" s="195"/>
      <c r="I270" s="101"/>
      <c r="J270" s="102"/>
      <c r="K270" s="102"/>
      <c r="L270" s="101"/>
      <c r="M270" s="101"/>
      <c r="N270" s="101"/>
    </row>
    <row r="271" spans="1:14" ht="15.75" customHeight="1" x14ac:dyDescent="0.25">
      <c r="A271" s="101"/>
      <c r="B271" s="101"/>
      <c r="C271" s="195"/>
      <c r="D271" s="195"/>
      <c r="E271" s="195"/>
      <c r="F271" s="195"/>
      <c r="G271" s="195"/>
      <c r="H271" s="195"/>
      <c r="I271" s="101"/>
      <c r="J271" s="102"/>
      <c r="K271" s="102"/>
      <c r="L271" s="101"/>
      <c r="M271" s="101"/>
      <c r="N271" s="101"/>
    </row>
    <row r="272" spans="1:14" ht="15.75" customHeight="1" x14ac:dyDescent="0.25">
      <c r="A272" s="101"/>
      <c r="B272" s="101"/>
      <c r="C272" s="195"/>
      <c r="D272" s="195"/>
      <c r="E272" s="195"/>
      <c r="F272" s="195"/>
      <c r="G272" s="195"/>
      <c r="H272" s="195"/>
      <c r="I272" s="101"/>
      <c r="J272" s="102"/>
      <c r="K272" s="102"/>
      <c r="L272" s="101"/>
      <c r="M272" s="101"/>
      <c r="N272" s="101"/>
    </row>
    <row r="273" spans="1:14" ht="15.75" customHeight="1" x14ac:dyDescent="0.25">
      <c r="A273" s="101"/>
      <c r="B273" s="101"/>
      <c r="C273" s="195"/>
      <c r="D273" s="195"/>
      <c r="E273" s="195"/>
      <c r="F273" s="195"/>
      <c r="G273" s="195"/>
      <c r="H273" s="195"/>
      <c r="I273" s="101"/>
      <c r="J273" s="102"/>
      <c r="K273" s="102"/>
      <c r="L273" s="101"/>
      <c r="M273" s="101"/>
      <c r="N273" s="101"/>
    </row>
    <row r="274" spans="1:14" ht="15.75" customHeight="1" x14ac:dyDescent="0.25">
      <c r="A274" s="101"/>
      <c r="B274" s="101"/>
      <c r="C274" s="195"/>
      <c r="D274" s="195"/>
      <c r="E274" s="195"/>
      <c r="F274" s="195"/>
      <c r="G274" s="195"/>
      <c r="H274" s="195"/>
      <c r="I274" s="101"/>
      <c r="J274" s="102"/>
      <c r="K274" s="102"/>
      <c r="L274" s="101"/>
      <c r="M274" s="101"/>
      <c r="N274" s="101"/>
    </row>
    <row r="275" spans="1:14" ht="15.75" customHeight="1" x14ac:dyDescent="0.25">
      <c r="A275" s="101"/>
      <c r="B275" s="101"/>
      <c r="C275" s="195"/>
      <c r="D275" s="195"/>
      <c r="E275" s="195"/>
      <c r="F275" s="195"/>
      <c r="G275" s="195"/>
      <c r="H275" s="195"/>
      <c r="I275" s="101"/>
      <c r="J275" s="102"/>
      <c r="K275" s="102"/>
      <c r="L275" s="101"/>
      <c r="M275" s="101"/>
      <c r="N275" s="101"/>
    </row>
    <row r="276" spans="1:14" ht="15.75" customHeight="1" x14ac:dyDescent="0.25">
      <c r="A276" s="101"/>
      <c r="B276" s="101"/>
      <c r="C276" s="195"/>
      <c r="D276" s="195"/>
      <c r="E276" s="195"/>
      <c r="F276" s="195"/>
      <c r="G276" s="195"/>
      <c r="H276" s="195"/>
      <c r="I276" s="101"/>
      <c r="J276" s="102"/>
      <c r="K276" s="102"/>
      <c r="L276" s="101"/>
      <c r="M276" s="101"/>
      <c r="N276" s="101"/>
    </row>
    <row r="277" spans="1:14" ht="15.75" customHeight="1" x14ac:dyDescent="0.25">
      <c r="A277" s="101"/>
      <c r="B277" s="101"/>
      <c r="C277" s="195"/>
      <c r="D277" s="195"/>
      <c r="E277" s="195"/>
      <c r="F277" s="195"/>
      <c r="G277" s="195"/>
      <c r="H277" s="195"/>
      <c r="I277" s="101"/>
      <c r="J277" s="102"/>
      <c r="K277" s="102"/>
      <c r="L277" s="101"/>
      <c r="M277" s="101"/>
      <c r="N277" s="101"/>
    </row>
    <row r="278" spans="1:14" ht="15.75" customHeight="1" x14ac:dyDescent="0.25">
      <c r="A278" s="101"/>
      <c r="B278" s="101"/>
      <c r="C278" s="195"/>
      <c r="D278" s="195"/>
      <c r="E278" s="195"/>
      <c r="F278" s="195"/>
      <c r="G278" s="195"/>
      <c r="H278" s="195"/>
      <c r="I278" s="101"/>
      <c r="J278" s="102"/>
      <c r="K278" s="102"/>
      <c r="L278" s="101"/>
      <c r="M278" s="101"/>
      <c r="N278" s="101"/>
    </row>
    <row r="279" spans="1:14" ht="15.75" customHeight="1" x14ac:dyDescent="0.25">
      <c r="A279" s="101"/>
      <c r="B279" s="101"/>
      <c r="C279" s="195"/>
      <c r="D279" s="195"/>
      <c r="E279" s="195"/>
      <c r="F279" s="195"/>
      <c r="G279" s="195"/>
      <c r="H279" s="195"/>
      <c r="I279" s="101"/>
      <c r="J279" s="102"/>
      <c r="K279" s="102"/>
      <c r="L279" s="101"/>
      <c r="M279" s="101"/>
      <c r="N279" s="101"/>
    </row>
    <row r="280" spans="1:14" ht="15.75" customHeight="1" x14ac:dyDescent="0.25">
      <c r="A280" s="101"/>
      <c r="B280" s="101"/>
      <c r="C280" s="195"/>
      <c r="D280" s="195"/>
      <c r="E280" s="195"/>
      <c r="F280" s="195"/>
      <c r="G280" s="195"/>
      <c r="H280" s="195"/>
      <c r="I280" s="101"/>
      <c r="J280" s="102"/>
      <c r="K280" s="102"/>
      <c r="L280" s="101"/>
      <c r="M280" s="101"/>
      <c r="N280" s="101"/>
    </row>
    <row r="281" spans="1:14" ht="15.75" customHeight="1" x14ac:dyDescent="0.25">
      <c r="A281" s="101"/>
      <c r="B281" s="101"/>
      <c r="C281" s="195"/>
      <c r="D281" s="195"/>
      <c r="E281" s="195"/>
      <c r="F281" s="195"/>
      <c r="G281" s="195"/>
      <c r="H281" s="195"/>
      <c r="I281" s="101"/>
      <c r="J281" s="102"/>
      <c r="K281" s="102"/>
      <c r="L281" s="101"/>
      <c r="M281" s="101"/>
      <c r="N281" s="101"/>
    </row>
    <row r="282" spans="1:14" ht="15.75" customHeight="1" x14ac:dyDescent="0.25">
      <c r="A282" s="101"/>
      <c r="B282" s="101"/>
      <c r="C282" s="195"/>
      <c r="D282" s="195"/>
      <c r="E282" s="195"/>
      <c r="F282" s="195"/>
      <c r="G282" s="195"/>
      <c r="H282" s="195"/>
      <c r="I282" s="101"/>
      <c r="J282" s="102"/>
      <c r="K282" s="102"/>
      <c r="L282" s="101"/>
      <c r="M282" s="101"/>
      <c r="N282" s="101"/>
    </row>
    <row r="283" spans="1:14" ht="15.75" customHeight="1" x14ac:dyDescent="0.25">
      <c r="A283" s="101"/>
      <c r="B283" s="101"/>
      <c r="C283" s="195"/>
      <c r="D283" s="195"/>
      <c r="E283" s="195"/>
      <c r="F283" s="195"/>
      <c r="G283" s="195"/>
      <c r="H283" s="195"/>
      <c r="I283" s="101"/>
      <c r="J283" s="102"/>
      <c r="K283" s="102"/>
      <c r="L283" s="101"/>
      <c r="M283" s="101"/>
      <c r="N283" s="101"/>
    </row>
    <row r="284" spans="1:14" ht="15.75" customHeight="1" x14ac:dyDescent="0.25">
      <c r="A284" s="101"/>
      <c r="B284" s="101"/>
      <c r="C284" s="195"/>
      <c r="D284" s="195"/>
      <c r="E284" s="195"/>
      <c r="F284" s="195"/>
      <c r="G284" s="195"/>
      <c r="H284" s="195"/>
      <c r="I284" s="101"/>
      <c r="J284" s="102"/>
      <c r="K284" s="102"/>
      <c r="L284" s="101"/>
      <c r="M284" s="101"/>
      <c r="N284" s="101"/>
    </row>
    <row r="285" spans="1:14" ht="15.75" customHeight="1" x14ac:dyDescent="0.25">
      <c r="A285" s="101"/>
      <c r="B285" s="101"/>
      <c r="C285" s="195"/>
      <c r="D285" s="195"/>
      <c r="E285" s="195"/>
      <c r="F285" s="195"/>
      <c r="G285" s="195"/>
      <c r="H285" s="195"/>
      <c r="I285" s="101"/>
      <c r="J285" s="102"/>
      <c r="K285" s="102"/>
      <c r="L285" s="101"/>
      <c r="M285" s="101"/>
      <c r="N285" s="101"/>
    </row>
    <row r="286" spans="1:14" ht="15.75" customHeight="1" x14ac:dyDescent="0.25">
      <c r="A286" s="101"/>
      <c r="B286" s="101"/>
      <c r="C286" s="195"/>
      <c r="D286" s="195"/>
      <c r="E286" s="195"/>
      <c r="F286" s="195"/>
      <c r="G286" s="195"/>
      <c r="H286" s="195"/>
      <c r="I286" s="101"/>
      <c r="J286" s="102"/>
      <c r="K286" s="102"/>
      <c r="L286" s="101"/>
      <c r="M286" s="101"/>
      <c r="N286" s="101"/>
    </row>
    <row r="287" spans="1:14" ht="15.75" customHeight="1" x14ac:dyDescent="0.25">
      <c r="A287" s="101"/>
      <c r="B287" s="101"/>
      <c r="C287" s="195"/>
      <c r="D287" s="195"/>
      <c r="E287" s="195"/>
      <c r="F287" s="195"/>
      <c r="G287" s="195"/>
      <c r="H287" s="195"/>
      <c r="I287" s="101"/>
      <c r="J287" s="102"/>
      <c r="K287" s="102"/>
      <c r="L287" s="101"/>
      <c r="M287" s="101"/>
      <c r="N287" s="101"/>
    </row>
    <row r="288" spans="1:14" ht="15.75" customHeight="1" x14ac:dyDescent="0.25">
      <c r="A288" s="101"/>
      <c r="B288" s="101"/>
      <c r="C288" s="195"/>
      <c r="D288" s="195"/>
      <c r="E288" s="195"/>
      <c r="F288" s="195"/>
      <c r="G288" s="195"/>
      <c r="H288" s="195"/>
      <c r="I288" s="101"/>
      <c r="J288" s="102"/>
      <c r="K288" s="102"/>
      <c r="L288" s="101"/>
      <c r="M288" s="101"/>
      <c r="N288" s="101"/>
    </row>
    <row r="289" spans="1:14" ht="15.75" customHeight="1" x14ac:dyDescent="0.25">
      <c r="A289" s="101"/>
      <c r="B289" s="101"/>
      <c r="C289" s="195"/>
      <c r="D289" s="195"/>
      <c r="E289" s="195"/>
      <c r="F289" s="195"/>
      <c r="G289" s="195"/>
      <c r="H289" s="195"/>
      <c r="I289" s="101"/>
      <c r="J289" s="102"/>
      <c r="K289" s="102"/>
      <c r="L289" s="101"/>
      <c r="M289" s="101"/>
      <c r="N289" s="101"/>
    </row>
    <row r="290" spans="1:14" ht="15.75" customHeight="1" x14ac:dyDescent="0.25">
      <c r="A290" s="101"/>
      <c r="B290" s="101"/>
      <c r="C290" s="195"/>
      <c r="D290" s="195"/>
      <c r="E290" s="195"/>
      <c r="F290" s="195"/>
      <c r="G290" s="195"/>
      <c r="H290" s="195"/>
      <c r="I290" s="101"/>
      <c r="J290" s="102"/>
      <c r="K290" s="102"/>
      <c r="L290" s="101"/>
      <c r="M290" s="101"/>
      <c r="N290" s="101"/>
    </row>
    <row r="291" spans="1:14" ht="15.75" customHeight="1" x14ac:dyDescent="0.25">
      <c r="A291" s="101"/>
      <c r="B291" s="101"/>
      <c r="C291" s="195"/>
      <c r="D291" s="195"/>
      <c r="E291" s="195"/>
      <c r="F291" s="195"/>
      <c r="G291" s="195"/>
      <c r="H291" s="195"/>
      <c r="I291" s="101"/>
      <c r="J291" s="102"/>
      <c r="K291" s="102"/>
      <c r="L291" s="101"/>
      <c r="M291" s="101"/>
      <c r="N291" s="101"/>
    </row>
    <row r="292" spans="1:14" ht="15.75" customHeight="1" x14ac:dyDescent="0.25">
      <c r="A292" s="101"/>
      <c r="B292" s="101"/>
      <c r="C292" s="195"/>
      <c r="D292" s="195"/>
      <c r="E292" s="195"/>
      <c r="F292" s="195"/>
      <c r="G292" s="195"/>
      <c r="H292" s="195"/>
      <c r="I292" s="101"/>
      <c r="J292" s="102"/>
      <c r="K292" s="102"/>
      <c r="L292" s="101"/>
      <c r="M292" s="101"/>
      <c r="N292" s="101"/>
    </row>
    <row r="293" spans="1:14" ht="15.75" customHeight="1" x14ac:dyDescent="0.25">
      <c r="A293" s="101"/>
      <c r="B293" s="101"/>
      <c r="C293" s="195"/>
      <c r="D293" s="195"/>
      <c r="E293" s="195"/>
      <c r="F293" s="195"/>
      <c r="G293" s="195"/>
      <c r="H293" s="195"/>
      <c r="I293" s="101"/>
      <c r="J293" s="102"/>
      <c r="K293" s="102"/>
      <c r="L293" s="101"/>
      <c r="M293" s="101"/>
      <c r="N293" s="101"/>
    </row>
    <row r="294" spans="1:14" ht="15.75" customHeight="1" x14ac:dyDescent="0.25">
      <c r="A294" s="101"/>
      <c r="B294" s="101"/>
      <c r="C294" s="195"/>
      <c r="D294" s="195"/>
      <c r="E294" s="195"/>
      <c r="F294" s="195"/>
      <c r="G294" s="195"/>
      <c r="H294" s="195"/>
      <c r="I294" s="101"/>
      <c r="J294" s="102"/>
      <c r="K294" s="102"/>
      <c r="L294" s="101"/>
      <c r="M294" s="101"/>
      <c r="N294" s="101"/>
    </row>
    <row r="295" spans="1:14" ht="15.75" customHeight="1" x14ac:dyDescent="0.25">
      <c r="A295" s="101"/>
      <c r="B295" s="101"/>
      <c r="C295" s="195"/>
      <c r="D295" s="195"/>
      <c r="E295" s="195"/>
      <c r="F295" s="195"/>
      <c r="G295" s="195"/>
      <c r="H295" s="195"/>
      <c r="I295" s="101"/>
      <c r="J295" s="102"/>
      <c r="K295" s="102"/>
      <c r="L295" s="101"/>
      <c r="M295" s="101"/>
      <c r="N295" s="101"/>
    </row>
    <row r="296" spans="1:14" ht="15.75" customHeight="1" x14ac:dyDescent="0.25">
      <c r="A296" s="101"/>
      <c r="B296" s="101"/>
      <c r="C296" s="195"/>
      <c r="D296" s="195"/>
      <c r="E296" s="195"/>
      <c r="F296" s="195"/>
      <c r="G296" s="195"/>
      <c r="H296" s="195"/>
      <c r="I296" s="101"/>
      <c r="J296" s="102"/>
      <c r="K296" s="102"/>
      <c r="L296" s="101"/>
      <c r="M296" s="101"/>
      <c r="N296" s="101"/>
    </row>
    <row r="297" spans="1:14" ht="15.75" customHeight="1" x14ac:dyDescent="0.25">
      <c r="A297" s="101"/>
      <c r="B297" s="101"/>
      <c r="C297" s="195"/>
      <c r="D297" s="195"/>
      <c r="E297" s="195"/>
      <c r="F297" s="195"/>
      <c r="G297" s="195"/>
      <c r="H297" s="195"/>
      <c r="I297" s="101"/>
      <c r="J297" s="102"/>
      <c r="K297" s="102"/>
      <c r="L297" s="101"/>
      <c r="M297" s="101"/>
      <c r="N297" s="101"/>
    </row>
    <row r="298" spans="1:14" ht="15.75" customHeight="1" x14ac:dyDescent="0.25">
      <c r="A298" s="101"/>
      <c r="B298" s="101"/>
      <c r="C298" s="195"/>
      <c r="D298" s="195"/>
      <c r="E298" s="195"/>
      <c r="F298" s="195"/>
      <c r="G298" s="195"/>
      <c r="H298" s="195"/>
      <c r="I298" s="101"/>
      <c r="J298" s="102"/>
      <c r="K298" s="102"/>
      <c r="L298" s="101"/>
      <c r="M298" s="101"/>
      <c r="N298" s="101"/>
    </row>
    <row r="299" spans="1:14" ht="15.75" customHeight="1" x14ac:dyDescent="0.25">
      <c r="A299" s="101"/>
      <c r="B299" s="101"/>
      <c r="C299" s="195"/>
      <c r="D299" s="195"/>
      <c r="E299" s="195"/>
      <c r="F299" s="195"/>
      <c r="G299" s="195"/>
      <c r="H299" s="195"/>
      <c r="I299" s="101"/>
      <c r="J299" s="102"/>
      <c r="K299" s="102"/>
      <c r="L299" s="101"/>
      <c r="M299" s="101"/>
      <c r="N299" s="101"/>
    </row>
    <row r="300" spans="1:14" ht="15.75" customHeight="1" x14ac:dyDescent="0.25">
      <c r="A300" s="101"/>
      <c r="B300" s="101"/>
      <c r="C300" s="195"/>
      <c r="D300" s="195"/>
      <c r="E300" s="195"/>
      <c r="F300" s="195"/>
      <c r="G300" s="195"/>
      <c r="H300" s="195"/>
      <c r="I300" s="101"/>
      <c r="J300" s="102"/>
      <c r="K300" s="102"/>
      <c r="L300" s="101"/>
      <c r="M300" s="101"/>
      <c r="N300" s="101"/>
    </row>
    <row r="301" spans="1:14" ht="15.75" customHeight="1" x14ac:dyDescent="0.25">
      <c r="A301" s="101"/>
      <c r="B301" s="101"/>
      <c r="C301" s="195"/>
      <c r="D301" s="195"/>
      <c r="E301" s="195"/>
      <c r="F301" s="195"/>
      <c r="G301" s="195"/>
      <c r="H301" s="195"/>
      <c r="I301" s="101"/>
      <c r="J301" s="102"/>
      <c r="K301" s="102"/>
      <c r="L301" s="101"/>
      <c r="M301" s="101"/>
      <c r="N301" s="101"/>
    </row>
    <row r="302" spans="1:14" ht="15.75" customHeight="1" x14ac:dyDescent="0.25">
      <c r="A302" s="101"/>
      <c r="B302" s="101"/>
      <c r="C302" s="195"/>
      <c r="D302" s="195"/>
      <c r="E302" s="195"/>
      <c r="F302" s="195"/>
      <c r="G302" s="195"/>
      <c r="H302" s="195"/>
      <c r="I302" s="101"/>
      <c r="J302" s="102"/>
      <c r="K302" s="102"/>
      <c r="L302" s="101"/>
      <c r="M302" s="101"/>
      <c r="N302" s="101"/>
    </row>
    <row r="303" spans="1:14" ht="15.75" customHeight="1" x14ac:dyDescent="0.25">
      <c r="A303" s="101"/>
      <c r="B303" s="101"/>
      <c r="C303" s="195"/>
      <c r="D303" s="195"/>
      <c r="E303" s="195"/>
      <c r="F303" s="195"/>
      <c r="G303" s="195"/>
      <c r="H303" s="195"/>
      <c r="I303" s="101"/>
      <c r="J303" s="102"/>
      <c r="K303" s="102"/>
      <c r="L303" s="101"/>
      <c r="M303" s="101"/>
      <c r="N303" s="101"/>
    </row>
    <row r="304" spans="1:14" ht="15.75" customHeight="1" x14ac:dyDescent="0.25">
      <c r="A304" s="101"/>
      <c r="B304" s="101"/>
      <c r="C304" s="195"/>
      <c r="D304" s="195"/>
      <c r="E304" s="195"/>
      <c r="F304" s="195"/>
      <c r="G304" s="195"/>
      <c r="H304" s="195"/>
      <c r="I304" s="101"/>
      <c r="J304" s="102"/>
      <c r="K304" s="102"/>
      <c r="L304" s="101"/>
      <c r="M304" s="101"/>
      <c r="N304" s="101"/>
    </row>
    <row r="305" spans="1:14" ht="15.75" customHeight="1" x14ac:dyDescent="0.25">
      <c r="A305" s="101"/>
      <c r="B305" s="101"/>
      <c r="C305" s="195"/>
      <c r="D305" s="195"/>
      <c r="E305" s="195"/>
      <c r="F305" s="195"/>
      <c r="G305" s="195"/>
      <c r="H305" s="195"/>
      <c r="I305" s="101"/>
      <c r="J305" s="102"/>
      <c r="K305" s="102"/>
      <c r="L305" s="101"/>
      <c r="M305" s="101"/>
      <c r="N305" s="101"/>
    </row>
    <row r="306" spans="1:14" ht="15.75" customHeight="1" x14ac:dyDescent="0.25">
      <c r="A306" s="101"/>
      <c r="B306" s="101"/>
      <c r="C306" s="195"/>
      <c r="D306" s="195"/>
      <c r="E306" s="195"/>
      <c r="F306" s="195"/>
      <c r="G306" s="195"/>
      <c r="H306" s="195"/>
      <c r="I306" s="101"/>
      <c r="J306" s="102"/>
      <c r="K306" s="102"/>
      <c r="L306" s="101"/>
      <c r="M306" s="101"/>
      <c r="N306" s="101"/>
    </row>
    <row r="307" spans="1:14" ht="15.75" customHeight="1" x14ac:dyDescent="0.25">
      <c r="A307" s="101"/>
      <c r="B307" s="101"/>
      <c r="C307" s="195"/>
      <c r="D307" s="195"/>
      <c r="E307" s="195"/>
      <c r="F307" s="195"/>
      <c r="G307" s="195"/>
      <c r="H307" s="195"/>
      <c r="I307" s="101"/>
      <c r="J307" s="102"/>
      <c r="K307" s="102"/>
      <c r="L307" s="101"/>
      <c r="M307" s="101"/>
      <c r="N307" s="101"/>
    </row>
    <row r="308" spans="1:14" ht="15.75" customHeight="1" x14ac:dyDescent="0.25">
      <c r="A308" s="101"/>
      <c r="B308" s="101"/>
      <c r="C308" s="195"/>
      <c r="D308" s="195"/>
      <c r="E308" s="195"/>
      <c r="F308" s="195"/>
      <c r="G308" s="195"/>
      <c r="H308" s="195"/>
      <c r="I308" s="101"/>
      <c r="J308" s="102"/>
      <c r="K308" s="102"/>
      <c r="L308" s="101"/>
      <c r="M308" s="101"/>
      <c r="N308" s="101"/>
    </row>
    <row r="309" spans="1:14" ht="15.75" customHeight="1" x14ac:dyDescent="0.25">
      <c r="A309" s="101"/>
      <c r="B309" s="101"/>
      <c r="C309" s="195"/>
      <c r="D309" s="195"/>
      <c r="E309" s="195"/>
      <c r="F309" s="195"/>
      <c r="G309" s="195"/>
      <c r="H309" s="195"/>
      <c r="I309" s="101"/>
      <c r="J309" s="102"/>
      <c r="K309" s="102"/>
      <c r="L309" s="101"/>
      <c r="M309" s="101"/>
      <c r="N309" s="101"/>
    </row>
    <row r="310" spans="1:14" ht="15.75" customHeight="1" x14ac:dyDescent="0.25">
      <c r="A310" s="101"/>
      <c r="B310" s="101"/>
      <c r="C310" s="195"/>
      <c r="D310" s="195"/>
      <c r="E310" s="195"/>
      <c r="F310" s="195"/>
      <c r="G310" s="195"/>
      <c r="H310" s="195"/>
      <c r="I310" s="101"/>
      <c r="J310" s="102"/>
      <c r="K310" s="102"/>
      <c r="L310" s="101"/>
      <c r="M310" s="101"/>
      <c r="N310" s="101"/>
    </row>
    <row r="311" spans="1:14" ht="15.75" customHeight="1" x14ac:dyDescent="0.25">
      <c r="A311" s="101"/>
      <c r="B311" s="101"/>
      <c r="C311" s="195"/>
      <c r="D311" s="195"/>
      <c r="E311" s="195"/>
      <c r="F311" s="195"/>
      <c r="G311" s="195"/>
      <c r="H311" s="195"/>
      <c r="I311" s="101"/>
      <c r="J311" s="102"/>
      <c r="K311" s="102"/>
      <c r="L311" s="101"/>
      <c r="M311" s="101"/>
      <c r="N311" s="101"/>
    </row>
    <row r="312" spans="1:14" ht="15.75" customHeight="1" x14ac:dyDescent="0.25">
      <c r="A312" s="101"/>
      <c r="B312" s="101"/>
      <c r="C312" s="195"/>
      <c r="D312" s="195"/>
      <c r="E312" s="195"/>
      <c r="F312" s="195"/>
      <c r="G312" s="195"/>
      <c r="H312" s="195"/>
      <c r="I312" s="101"/>
      <c r="J312" s="102"/>
      <c r="K312" s="102"/>
      <c r="L312" s="101"/>
      <c r="M312" s="101"/>
      <c r="N312" s="101"/>
    </row>
    <row r="313" spans="1:14" ht="15.75" customHeight="1" x14ac:dyDescent="0.25">
      <c r="A313" s="101"/>
      <c r="B313" s="101"/>
      <c r="C313" s="195"/>
      <c r="D313" s="195"/>
      <c r="E313" s="195"/>
      <c r="F313" s="195"/>
      <c r="G313" s="195"/>
      <c r="H313" s="195"/>
      <c r="I313" s="101"/>
      <c r="J313" s="102"/>
      <c r="K313" s="102"/>
      <c r="L313" s="101"/>
      <c r="M313" s="101"/>
      <c r="N313" s="101"/>
    </row>
    <row r="314" spans="1:14" ht="15.75" customHeight="1" x14ac:dyDescent="0.25">
      <c r="A314" s="101"/>
      <c r="B314" s="101"/>
      <c r="C314" s="195"/>
      <c r="D314" s="195"/>
      <c r="E314" s="195"/>
      <c r="F314" s="195"/>
      <c r="G314" s="195"/>
      <c r="H314" s="195"/>
      <c r="I314" s="101"/>
      <c r="J314" s="102"/>
      <c r="K314" s="102"/>
      <c r="L314" s="101"/>
      <c r="M314" s="101"/>
      <c r="N314" s="101"/>
    </row>
    <row r="315" spans="1:14" ht="15.75" customHeight="1" x14ac:dyDescent="0.25">
      <c r="A315" s="101"/>
      <c r="B315" s="101"/>
      <c r="C315" s="195"/>
      <c r="D315" s="195"/>
      <c r="E315" s="195"/>
      <c r="F315" s="195"/>
      <c r="G315" s="195"/>
      <c r="H315" s="195"/>
      <c r="I315" s="101"/>
      <c r="J315" s="102"/>
      <c r="K315" s="102"/>
      <c r="L315" s="101"/>
      <c r="M315" s="101"/>
      <c r="N315" s="101"/>
    </row>
    <row r="316" spans="1:14" ht="15.75" customHeight="1" x14ac:dyDescent="0.25">
      <c r="A316" s="101"/>
      <c r="B316" s="101"/>
      <c r="C316" s="195"/>
      <c r="D316" s="195"/>
      <c r="E316" s="195"/>
      <c r="F316" s="195"/>
      <c r="G316" s="195"/>
      <c r="H316" s="195"/>
      <c r="I316" s="101"/>
      <c r="J316" s="102"/>
      <c r="K316" s="102"/>
      <c r="L316" s="101"/>
      <c r="M316" s="101"/>
      <c r="N316" s="101"/>
    </row>
    <row r="317" spans="1:14" ht="15.75" customHeight="1" x14ac:dyDescent="0.25">
      <c r="A317" s="101"/>
      <c r="B317" s="101"/>
      <c r="C317" s="195"/>
      <c r="D317" s="195"/>
      <c r="E317" s="195"/>
      <c r="F317" s="195"/>
      <c r="G317" s="195"/>
      <c r="H317" s="195"/>
      <c r="I317" s="101"/>
      <c r="J317" s="102"/>
      <c r="K317" s="102"/>
      <c r="L317" s="101"/>
      <c r="M317" s="101"/>
      <c r="N317" s="101"/>
    </row>
    <row r="318" spans="1:14" ht="15.75" customHeight="1" x14ac:dyDescent="0.25">
      <c r="A318" s="101"/>
      <c r="B318" s="101"/>
      <c r="C318" s="195"/>
      <c r="D318" s="195"/>
      <c r="E318" s="195"/>
      <c r="F318" s="195"/>
      <c r="G318" s="195"/>
      <c r="H318" s="195"/>
      <c r="I318" s="101"/>
      <c r="J318" s="102"/>
      <c r="K318" s="102"/>
      <c r="L318" s="101"/>
      <c r="M318" s="101"/>
      <c r="N318" s="101"/>
    </row>
    <row r="319" spans="1:14" ht="15.75" customHeight="1" x14ac:dyDescent="0.25">
      <c r="A319" s="101"/>
      <c r="B319" s="101"/>
      <c r="C319" s="195"/>
      <c r="D319" s="195"/>
      <c r="E319" s="195"/>
      <c r="F319" s="195"/>
      <c r="G319" s="195"/>
      <c r="H319" s="195"/>
      <c r="I319" s="101"/>
      <c r="J319" s="102"/>
      <c r="K319" s="102"/>
      <c r="L319" s="101"/>
      <c r="M319" s="101"/>
      <c r="N319" s="101"/>
    </row>
    <row r="320" spans="1:14" ht="15.75" customHeight="1" x14ac:dyDescent="0.25">
      <c r="A320" s="101"/>
      <c r="B320" s="101"/>
      <c r="C320" s="195"/>
      <c r="D320" s="195"/>
      <c r="E320" s="195"/>
      <c r="F320" s="195"/>
      <c r="G320" s="195"/>
      <c r="H320" s="195"/>
      <c r="I320" s="101"/>
      <c r="J320" s="102"/>
      <c r="K320" s="102"/>
      <c r="L320" s="101"/>
      <c r="M320" s="101"/>
      <c r="N320" s="101"/>
    </row>
    <row r="321" spans="1:14" ht="15.75" customHeight="1" x14ac:dyDescent="0.25">
      <c r="A321" s="101"/>
      <c r="B321" s="101"/>
      <c r="C321" s="195"/>
      <c r="D321" s="195"/>
      <c r="E321" s="195"/>
      <c r="F321" s="195"/>
      <c r="G321" s="195"/>
      <c r="H321" s="195"/>
      <c r="I321" s="101"/>
      <c r="J321" s="102"/>
      <c r="K321" s="102"/>
      <c r="L321" s="101"/>
      <c r="M321" s="101"/>
      <c r="N321" s="101"/>
    </row>
    <row r="322" spans="1:14" ht="15.75" customHeight="1" x14ac:dyDescent="0.25">
      <c r="A322" s="101"/>
      <c r="B322" s="101"/>
      <c r="C322" s="195"/>
      <c r="D322" s="195"/>
      <c r="E322" s="195"/>
      <c r="F322" s="195"/>
      <c r="G322" s="195"/>
      <c r="H322" s="195"/>
      <c r="I322" s="101"/>
      <c r="J322" s="102"/>
      <c r="K322" s="102"/>
      <c r="L322" s="101"/>
      <c r="M322" s="101"/>
      <c r="N322" s="101"/>
    </row>
    <row r="323" spans="1:14" ht="15.75" customHeight="1" x14ac:dyDescent="0.25">
      <c r="A323" s="101"/>
      <c r="B323" s="101"/>
      <c r="C323" s="195"/>
      <c r="D323" s="195"/>
      <c r="E323" s="195"/>
      <c r="F323" s="195"/>
      <c r="G323" s="195"/>
      <c r="H323" s="195"/>
      <c r="I323" s="101"/>
      <c r="J323" s="102"/>
      <c r="K323" s="102"/>
      <c r="L323" s="101"/>
      <c r="M323" s="101"/>
      <c r="N323" s="101"/>
    </row>
    <row r="324" spans="1:14" ht="15.75" customHeight="1" x14ac:dyDescent="0.25">
      <c r="A324" s="101"/>
      <c r="B324" s="101"/>
      <c r="C324" s="195"/>
      <c r="D324" s="195"/>
      <c r="E324" s="195"/>
      <c r="F324" s="195"/>
      <c r="G324" s="195"/>
      <c r="H324" s="195"/>
      <c r="I324" s="101"/>
      <c r="J324" s="102"/>
      <c r="K324" s="102"/>
      <c r="L324" s="101"/>
      <c r="M324" s="101"/>
      <c r="N324" s="101"/>
    </row>
    <row r="325" spans="1:14" ht="15.75" customHeight="1" x14ac:dyDescent="0.25">
      <c r="A325" s="101"/>
      <c r="B325" s="101"/>
      <c r="C325" s="195"/>
      <c r="D325" s="195"/>
      <c r="E325" s="195"/>
      <c r="F325" s="195"/>
      <c r="G325" s="195"/>
      <c r="H325" s="195"/>
      <c r="I325" s="101"/>
      <c r="J325" s="102"/>
      <c r="K325" s="102"/>
      <c r="L325" s="101"/>
      <c r="M325" s="101"/>
      <c r="N325" s="101"/>
    </row>
    <row r="326" spans="1:14" ht="15.75" customHeight="1" x14ac:dyDescent="0.25">
      <c r="A326" s="101"/>
      <c r="B326" s="101"/>
      <c r="C326" s="195"/>
      <c r="D326" s="195"/>
      <c r="E326" s="195"/>
      <c r="F326" s="195"/>
      <c r="G326" s="195"/>
      <c r="H326" s="195"/>
      <c r="I326" s="101"/>
      <c r="J326" s="102"/>
      <c r="K326" s="102"/>
      <c r="L326" s="101"/>
      <c r="M326" s="101"/>
      <c r="N326" s="101"/>
    </row>
    <row r="327" spans="1:14" ht="15.75" customHeight="1" x14ac:dyDescent="0.25">
      <c r="A327" s="101"/>
      <c r="B327" s="101"/>
      <c r="C327" s="195"/>
      <c r="D327" s="195"/>
      <c r="E327" s="195"/>
      <c r="F327" s="195"/>
      <c r="G327" s="195"/>
      <c r="H327" s="195"/>
      <c r="I327" s="101"/>
      <c r="J327" s="102"/>
      <c r="K327" s="102"/>
      <c r="L327" s="101"/>
      <c r="M327" s="101"/>
      <c r="N327" s="101"/>
    </row>
    <row r="328" spans="1:14" ht="15.75" customHeight="1" x14ac:dyDescent="0.25">
      <c r="A328" s="101"/>
      <c r="B328" s="101"/>
      <c r="C328" s="195"/>
      <c r="D328" s="195"/>
      <c r="E328" s="195"/>
      <c r="F328" s="195"/>
      <c r="G328" s="195"/>
      <c r="H328" s="195"/>
      <c r="I328" s="101"/>
      <c r="J328" s="102"/>
      <c r="K328" s="102"/>
      <c r="L328" s="101"/>
      <c r="M328" s="101"/>
      <c r="N328" s="101"/>
    </row>
    <row r="329" spans="1:14" ht="15.75" customHeight="1" x14ac:dyDescent="0.25">
      <c r="A329" s="101"/>
      <c r="B329" s="101"/>
      <c r="C329" s="195"/>
      <c r="D329" s="195"/>
      <c r="E329" s="195"/>
      <c r="F329" s="195"/>
      <c r="G329" s="195"/>
      <c r="H329" s="195"/>
      <c r="I329" s="101"/>
      <c r="J329" s="102"/>
      <c r="K329" s="102"/>
      <c r="L329" s="101"/>
      <c r="M329" s="101"/>
      <c r="N329" s="101"/>
    </row>
    <row r="330" spans="1:14" ht="15.75" customHeight="1" x14ac:dyDescent="0.25">
      <c r="A330" s="101"/>
      <c r="B330" s="101"/>
      <c r="C330" s="195"/>
      <c r="D330" s="195"/>
      <c r="E330" s="195"/>
      <c r="F330" s="195"/>
      <c r="G330" s="195"/>
      <c r="H330" s="195"/>
      <c r="I330" s="101"/>
      <c r="J330" s="102"/>
      <c r="K330" s="102"/>
      <c r="L330" s="101"/>
      <c r="M330" s="101"/>
      <c r="N330" s="101"/>
    </row>
    <row r="331" spans="1:14" ht="15.75" customHeight="1" x14ac:dyDescent="0.25">
      <c r="A331" s="101"/>
      <c r="B331" s="101"/>
      <c r="C331" s="195"/>
      <c r="D331" s="195"/>
      <c r="E331" s="195"/>
      <c r="F331" s="195"/>
      <c r="G331" s="195"/>
      <c r="H331" s="195"/>
      <c r="I331" s="101"/>
      <c r="J331" s="102"/>
      <c r="K331" s="102"/>
      <c r="L331" s="101"/>
      <c r="M331" s="101"/>
      <c r="N331" s="101"/>
    </row>
    <row r="332" spans="1:14" ht="15.75" customHeight="1" x14ac:dyDescent="0.25">
      <c r="A332" s="101"/>
      <c r="B332" s="101"/>
      <c r="C332" s="195"/>
      <c r="D332" s="195"/>
      <c r="E332" s="195"/>
      <c r="F332" s="195"/>
      <c r="G332" s="195"/>
      <c r="H332" s="195"/>
      <c r="I332" s="101"/>
      <c r="J332" s="102"/>
      <c r="K332" s="102"/>
      <c r="L332" s="101"/>
      <c r="M332" s="101"/>
      <c r="N332" s="101"/>
    </row>
    <row r="333" spans="1:14" ht="15.75" customHeight="1" x14ac:dyDescent="0.25">
      <c r="A333" s="101"/>
      <c r="B333" s="101"/>
      <c r="C333" s="195"/>
      <c r="D333" s="195"/>
      <c r="E333" s="195"/>
      <c r="F333" s="195"/>
      <c r="G333" s="195"/>
      <c r="H333" s="195"/>
      <c r="I333" s="101"/>
      <c r="J333" s="102"/>
      <c r="K333" s="102"/>
      <c r="L333" s="101"/>
      <c r="M333" s="101"/>
      <c r="N333" s="101"/>
    </row>
    <row r="334" spans="1:14" ht="15.75" customHeight="1" x14ac:dyDescent="0.25">
      <c r="A334" s="101"/>
      <c r="B334" s="101"/>
      <c r="C334" s="195"/>
      <c r="D334" s="195"/>
      <c r="E334" s="195"/>
      <c r="F334" s="195"/>
      <c r="G334" s="195"/>
      <c r="H334" s="195"/>
      <c r="I334" s="101"/>
      <c r="J334" s="102"/>
      <c r="K334" s="102"/>
      <c r="L334" s="101"/>
      <c r="M334" s="101"/>
      <c r="N334" s="101"/>
    </row>
    <row r="335" spans="1:14" ht="15.75" customHeight="1" x14ac:dyDescent="0.25">
      <c r="A335" s="101"/>
      <c r="B335" s="101"/>
      <c r="C335" s="195"/>
      <c r="D335" s="195"/>
      <c r="E335" s="195"/>
      <c r="F335" s="195"/>
      <c r="G335" s="195"/>
      <c r="H335" s="195"/>
      <c r="I335" s="101"/>
      <c r="J335" s="102"/>
      <c r="K335" s="102"/>
      <c r="L335" s="101"/>
      <c r="M335" s="101"/>
      <c r="N335" s="101"/>
    </row>
    <row r="336" spans="1:14" ht="15.75" customHeight="1" x14ac:dyDescent="0.25">
      <c r="A336" s="101"/>
      <c r="B336" s="101"/>
      <c r="C336" s="195"/>
      <c r="D336" s="195"/>
      <c r="E336" s="195"/>
      <c r="F336" s="195"/>
      <c r="G336" s="195"/>
      <c r="H336" s="195"/>
      <c r="I336" s="101"/>
      <c r="J336" s="102"/>
      <c r="K336" s="102"/>
      <c r="L336" s="101"/>
      <c r="M336" s="101"/>
      <c r="N336" s="101"/>
    </row>
    <row r="337" spans="1:14" ht="15.75" customHeight="1" x14ac:dyDescent="0.25">
      <c r="A337" s="101"/>
      <c r="B337" s="101"/>
      <c r="C337" s="195"/>
      <c r="D337" s="195"/>
      <c r="E337" s="195"/>
      <c r="F337" s="195"/>
      <c r="G337" s="195"/>
      <c r="H337" s="195"/>
      <c r="I337" s="101"/>
      <c r="J337" s="102"/>
      <c r="K337" s="102"/>
      <c r="L337" s="101"/>
      <c r="M337" s="101"/>
      <c r="N337" s="101"/>
    </row>
    <row r="338" spans="1:14" ht="15.75" customHeight="1" x14ac:dyDescent="0.25">
      <c r="A338" s="101"/>
      <c r="B338" s="101"/>
      <c r="C338" s="195"/>
      <c r="D338" s="195"/>
      <c r="E338" s="195"/>
      <c r="F338" s="195"/>
      <c r="G338" s="195"/>
      <c r="H338" s="195"/>
      <c r="I338" s="101"/>
      <c r="J338" s="102"/>
      <c r="K338" s="102"/>
      <c r="L338" s="101"/>
      <c r="M338" s="101"/>
      <c r="N338" s="101"/>
    </row>
    <row r="339" spans="1:14" ht="15.75" customHeight="1" x14ac:dyDescent="0.25">
      <c r="A339" s="101"/>
      <c r="B339" s="101"/>
      <c r="C339" s="195"/>
      <c r="D339" s="195"/>
      <c r="E339" s="195"/>
      <c r="F339" s="195"/>
      <c r="G339" s="195"/>
      <c r="H339" s="195"/>
      <c r="I339" s="101"/>
      <c r="J339" s="102"/>
      <c r="K339" s="102"/>
      <c r="L339" s="101"/>
      <c r="M339" s="101"/>
      <c r="N339" s="101"/>
    </row>
    <row r="340" spans="1:14" ht="15.75" customHeight="1" x14ac:dyDescent="0.25">
      <c r="A340" s="101"/>
      <c r="B340" s="101"/>
      <c r="C340" s="195"/>
      <c r="D340" s="195"/>
      <c r="E340" s="195"/>
      <c r="F340" s="195"/>
      <c r="G340" s="195"/>
      <c r="H340" s="195"/>
      <c r="I340" s="101"/>
      <c r="J340" s="102"/>
      <c r="K340" s="102"/>
      <c r="L340" s="101"/>
      <c r="M340" s="101"/>
      <c r="N340" s="101"/>
    </row>
    <row r="341" spans="1:14" ht="15.75" customHeight="1" x14ac:dyDescent="0.25">
      <c r="A341" s="101"/>
      <c r="B341" s="101"/>
      <c r="C341" s="195"/>
      <c r="D341" s="195"/>
      <c r="E341" s="195"/>
      <c r="F341" s="195"/>
      <c r="G341" s="195"/>
      <c r="H341" s="195"/>
      <c r="I341" s="101"/>
      <c r="L341" s="101"/>
      <c r="M341" s="101"/>
      <c r="N341" s="101"/>
    </row>
    <row r="342" spans="1:14" ht="15.75" customHeight="1" x14ac:dyDescent="0.25">
      <c r="A342" s="101"/>
      <c r="B342" s="101"/>
      <c r="C342" s="195"/>
      <c r="D342" s="195"/>
      <c r="E342" s="195"/>
      <c r="F342" s="195"/>
      <c r="G342" s="195"/>
      <c r="H342" s="195"/>
      <c r="I342" s="101"/>
      <c r="L342" s="101"/>
      <c r="M342" s="101"/>
      <c r="N342" s="101"/>
    </row>
    <row r="343" spans="1:14" ht="15.75" customHeight="1" x14ac:dyDescent="0.25">
      <c r="A343" s="101"/>
      <c r="B343" s="101"/>
      <c r="C343" s="195"/>
      <c r="D343" s="195"/>
      <c r="E343" s="195"/>
      <c r="F343" s="195"/>
      <c r="G343" s="195"/>
      <c r="H343" s="195"/>
      <c r="I343" s="101"/>
      <c r="L343" s="101"/>
      <c r="M343" s="101"/>
      <c r="N343" s="101"/>
    </row>
    <row r="344" spans="1:14" ht="15.75" customHeight="1" x14ac:dyDescent="0.25">
      <c r="A344" s="101"/>
      <c r="B344" s="101"/>
      <c r="C344" s="195"/>
      <c r="D344" s="195"/>
      <c r="E344" s="195"/>
      <c r="F344" s="195"/>
      <c r="G344" s="195"/>
      <c r="H344" s="195"/>
      <c r="I344" s="101"/>
      <c r="L344" s="101"/>
      <c r="M344" s="101"/>
      <c r="N344" s="101"/>
    </row>
    <row r="345" spans="1:14" ht="15.75" customHeight="1" x14ac:dyDescent="0.25">
      <c r="A345" s="101"/>
      <c r="B345" s="101"/>
      <c r="C345" s="195"/>
      <c r="D345" s="195"/>
      <c r="E345" s="195"/>
      <c r="F345" s="195"/>
      <c r="G345" s="195"/>
      <c r="H345" s="195"/>
      <c r="I345" s="101"/>
      <c r="L345" s="101"/>
      <c r="M345" s="101"/>
      <c r="N345" s="101"/>
    </row>
    <row r="346" spans="1:14" ht="15.75" customHeight="1" x14ac:dyDescent="0.25">
      <c r="A346" s="101"/>
      <c r="B346" s="101"/>
      <c r="C346" s="195"/>
      <c r="D346" s="195"/>
      <c r="E346" s="195"/>
      <c r="F346" s="195"/>
      <c r="G346" s="195"/>
      <c r="H346" s="195"/>
      <c r="I346" s="101"/>
      <c r="L346" s="101"/>
      <c r="M346" s="101"/>
      <c r="N346" s="101"/>
    </row>
    <row r="347" spans="1:14" ht="15.75" customHeight="1" x14ac:dyDescent="0.25">
      <c r="A347" s="101"/>
      <c r="B347" s="101"/>
      <c r="C347" s="195"/>
      <c r="D347" s="195"/>
      <c r="E347" s="195"/>
      <c r="F347" s="195"/>
      <c r="G347" s="195"/>
      <c r="H347" s="195"/>
      <c r="I347" s="101"/>
      <c r="L347" s="101"/>
      <c r="M347" s="101"/>
      <c r="N347" s="101"/>
    </row>
    <row r="348" spans="1:14" ht="15.75" customHeight="1" x14ac:dyDescent="0.25">
      <c r="A348" s="101"/>
      <c r="B348" s="101"/>
      <c r="C348" s="195"/>
      <c r="D348" s="195"/>
      <c r="E348" s="195"/>
      <c r="F348" s="195"/>
      <c r="G348" s="195"/>
      <c r="H348" s="195"/>
      <c r="I348" s="101"/>
      <c r="L348" s="101"/>
      <c r="M348" s="101"/>
      <c r="N348" s="101"/>
    </row>
    <row r="349" spans="1:14" ht="15.75" customHeight="1" x14ac:dyDescent="0.25">
      <c r="A349" s="101"/>
      <c r="B349" s="101"/>
      <c r="C349" s="195"/>
      <c r="D349" s="195"/>
      <c r="E349" s="195"/>
      <c r="F349" s="195"/>
      <c r="G349" s="195"/>
      <c r="H349" s="195"/>
      <c r="I349" s="101"/>
      <c r="L349" s="101"/>
      <c r="M349" s="101"/>
      <c r="N349" s="101"/>
    </row>
    <row r="350" spans="1:14" ht="13.5" customHeight="1" x14ac:dyDescent="0.25">
      <c r="A350" s="101"/>
      <c r="B350" s="101"/>
      <c r="C350" s="195"/>
      <c r="D350" s="195"/>
      <c r="E350" s="195"/>
      <c r="F350" s="195"/>
      <c r="G350" s="195"/>
      <c r="H350" s="195"/>
      <c r="I350" s="101"/>
      <c r="L350" s="101"/>
      <c r="M350" s="101"/>
      <c r="N350" s="101"/>
    </row>
    <row r="351" spans="1:14" ht="15.75" customHeight="1" x14ac:dyDescent="0.25">
      <c r="A351" s="101"/>
      <c r="B351" s="101"/>
      <c r="C351" s="195"/>
      <c r="D351" s="195"/>
      <c r="E351" s="195"/>
      <c r="F351" s="195"/>
      <c r="G351" s="195"/>
      <c r="H351" s="195"/>
      <c r="I351" s="101"/>
      <c r="L351" s="101"/>
      <c r="M351" s="101"/>
      <c r="N351" s="101"/>
    </row>
    <row r="352" spans="1:14" ht="15.75" customHeight="1" x14ac:dyDescent="0.25">
      <c r="A352" s="101"/>
      <c r="B352" s="101"/>
      <c r="C352" s="195"/>
      <c r="D352" s="195"/>
      <c r="E352" s="195"/>
      <c r="F352" s="195"/>
      <c r="G352" s="195"/>
      <c r="H352" s="195"/>
      <c r="I352" s="101"/>
      <c r="L352" s="101"/>
      <c r="M352" s="101"/>
      <c r="N352" s="101"/>
    </row>
    <row r="353" spans="1:14" ht="15.75" customHeight="1" x14ac:dyDescent="0.25">
      <c r="N353" s="101"/>
    </row>
    <row r="354" spans="1:14" ht="15.75" customHeight="1" x14ac:dyDescent="0.25">
      <c r="N354" s="101"/>
    </row>
    <row r="355" spans="1:14" ht="15.75" customHeight="1" x14ac:dyDescent="0.25">
      <c r="N355" s="101"/>
    </row>
    <row r="356" spans="1:14" ht="15.75" customHeight="1" x14ac:dyDescent="0.25">
      <c r="N356" s="101"/>
    </row>
    <row r="357" spans="1:14" ht="15.75" customHeight="1" x14ac:dyDescent="0.25">
      <c r="N357" s="101"/>
    </row>
    <row r="358" spans="1:14" ht="35.1" customHeight="1" x14ac:dyDescent="0.25">
      <c r="A358" s="136"/>
      <c r="B358" s="106"/>
      <c r="C358" s="9"/>
      <c r="D358" s="9"/>
      <c r="E358" s="9"/>
      <c r="F358" s="9"/>
      <c r="G358" s="9"/>
      <c r="H358" s="9"/>
      <c r="I358" s="10"/>
      <c r="J358" s="10"/>
      <c r="K358" s="10"/>
      <c r="L358" s="104"/>
      <c r="M358" s="104"/>
      <c r="N358" s="101"/>
    </row>
    <row r="359" spans="1:14" ht="15.75" customHeight="1" x14ac:dyDescent="0.25">
      <c r="N359" s="101"/>
    </row>
    <row r="360" spans="1:14" ht="15.75" customHeight="1" x14ac:dyDescent="0.25">
      <c r="N360" s="101"/>
    </row>
    <row r="361" spans="1:14" ht="15.75" customHeight="1" x14ac:dyDescent="0.25">
      <c r="N361" s="101"/>
    </row>
    <row r="362" spans="1:14" ht="15.75" customHeight="1" x14ac:dyDescent="0.25">
      <c r="N362" s="101"/>
    </row>
    <row r="363" spans="1:14" ht="15.75" customHeight="1" x14ac:dyDescent="0.25">
      <c r="N363" s="101"/>
    </row>
    <row r="364" spans="1:14" ht="15.75" customHeight="1" x14ac:dyDescent="0.25">
      <c r="N364" s="101"/>
    </row>
    <row r="365" spans="1:14" ht="15.75" customHeight="1" x14ac:dyDescent="0.25">
      <c r="N365" s="101"/>
    </row>
    <row r="366" spans="1:14" ht="15.75" customHeight="1" x14ac:dyDescent="0.25">
      <c r="N366" s="101"/>
    </row>
    <row r="367" spans="1:14" ht="15.75" customHeight="1" x14ac:dyDescent="0.25">
      <c r="N367" s="101"/>
    </row>
    <row r="368" spans="1:14" ht="15.75" customHeight="1" x14ac:dyDescent="0.25">
      <c r="N368" s="101"/>
    </row>
    <row r="369" spans="14:14" ht="15.75" customHeight="1" x14ac:dyDescent="0.25">
      <c r="N369" s="101"/>
    </row>
    <row r="370" spans="14:14" ht="15.75" customHeight="1" x14ac:dyDescent="0.25">
      <c r="N370" s="101"/>
    </row>
    <row r="371" spans="14:14" ht="15.75" customHeight="1" x14ac:dyDescent="0.25">
      <c r="N371" s="101"/>
    </row>
    <row r="372" spans="14:14" ht="15.75" customHeight="1" x14ac:dyDescent="0.25">
      <c r="N372" s="101"/>
    </row>
    <row r="373" spans="14:14" ht="15.75" customHeight="1" x14ac:dyDescent="0.25">
      <c r="N373" s="101"/>
    </row>
    <row r="374" spans="14:14" ht="15.75" customHeight="1" x14ac:dyDescent="0.25">
      <c r="N374" s="101"/>
    </row>
    <row r="375" spans="14:14" ht="15.75" customHeight="1" x14ac:dyDescent="0.25">
      <c r="N375" s="101"/>
    </row>
    <row r="376" spans="14:14" ht="15.75" customHeight="1" x14ac:dyDescent="0.25">
      <c r="N376" s="101"/>
    </row>
    <row r="377" spans="14:14" ht="15.75" customHeight="1" x14ac:dyDescent="0.25">
      <c r="N377" s="101"/>
    </row>
    <row r="378" spans="14:14" ht="15.75" customHeight="1" x14ac:dyDescent="0.25">
      <c r="N378" s="101"/>
    </row>
    <row r="379" spans="14:14" ht="15.75" customHeight="1" x14ac:dyDescent="0.25">
      <c r="N379" s="101"/>
    </row>
    <row r="380" spans="14:14" ht="15.75" customHeight="1" x14ac:dyDescent="0.25">
      <c r="N380" s="101"/>
    </row>
    <row r="381" spans="14:14" ht="15.75" customHeight="1" x14ac:dyDescent="0.25">
      <c r="N381" s="101"/>
    </row>
    <row r="382" spans="14:14" ht="15.75" customHeight="1" x14ac:dyDescent="0.25">
      <c r="N382" s="101"/>
    </row>
    <row r="383" spans="14:14" ht="15.75" customHeight="1" x14ac:dyDescent="0.25">
      <c r="N383" s="101"/>
    </row>
    <row r="384" spans="14:14" ht="15.75" customHeight="1" x14ac:dyDescent="0.25">
      <c r="N384" s="101"/>
    </row>
    <row r="385" spans="14:14" ht="15.75" customHeight="1" x14ac:dyDescent="0.25">
      <c r="N385" s="101"/>
    </row>
    <row r="386" spans="14:14" ht="15.75" customHeight="1" x14ac:dyDescent="0.25">
      <c r="N386" s="101"/>
    </row>
    <row r="387" spans="14:14" ht="15.75" customHeight="1" x14ac:dyDescent="0.25">
      <c r="N387" s="101"/>
    </row>
    <row r="388" spans="14:14" ht="15.75" customHeight="1" x14ac:dyDescent="0.25">
      <c r="N388" s="101"/>
    </row>
    <row r="389" spans="14:14" ht="15.75" customHeight="1" x14ac:dyDescent="0.25">
      <c r="N389" s="101"/>
    </row>
    <row r="390" spans="14:14" ht="15.75" customHeight="1" x14ac:dyDescent="0.25">
      <c r="N390" s="101"/>
    </row>
    <row r="391" spans="14:14" ht="15.75" customHeight="1" x14ac:dyDescent="0.25">
      <c r="N391" s="101"/>
    </row>
    <row r="392" spans="14:14" ht="15.75" customHeight="1" x14ac:dyDescent="0.25">
      <c r="N392" s="101"/>
    </row>
    <row r="393" spans="14:14" ht="15.75" customHeight="1" x14ac:dyDescent="0.25">
      <c r="N393" s="101"/>
    </row>
    <row r="394" spans="14:14" ht="15.75" customHeight="1" x14ac:dyDescent="0.25">
      <c r="N394" s="101"/>
    </row>
    <row r="395" spans="14:14" ht="15.75" customHeight="1" x14ac:dyDescent="0.25">
      <c r="N395" s="101"/>
    </row>
    <row r="396" spans="14:14" ht="15.75" customHeight="1" x14ac:dyDescent="0.25">
      <c r="N396" s="101"/>
    </row>
    <row r="397" spans="14:14" ht="15.75" customHeight="1" x14ac:dyDescent="0.25">
      <c r="N397" s="101"/>
    </row>
    <row r="398" spans="14:14" ht="15.75" customHeight="1" x14ac:dyDescent="0.25">
      <c r="N398" s="101"/>
    </row>
    <row r="399" spans="14:14" ht="15.75" customHeight="1" x14ac:dyDescent="0.25">
      <c r="N399" s="101"/>
    </row>
    <row r="400" spans="14:14" ht="15.75" customHeight="1" x14ac:dyDescent="0.25">
      <c r="N400" s="101"/>
    </row>
    <row r="401" spans="14:14" ht="15.75" customHeight="1" x14ac:dyDescent="0.25">
      <c r="N401" s="101"/>
    </row>
    <row r="402" spans="14:14" ht="15.75" customHeight="1" x14ac:dyDescent="0.25">
      <c r="N402" s="101"/>
    </row>
    <row r="403" spans="14:14" ht="15.75" customHeight="1" x14ac:dyDescent="0.25">
      <c r="N403" s="101"/>
    </row>
    <row r="404" spans="14:14" ht="15.75" customHeight="1" x14ac:dyDescent="0.25">
      <c r="N404" s="101"/>
    </row>
    <row r="405" spans="14:14" ht="15.75" customHeight="1" x14ac:dyDescent="0.25">
      <c r="N405" s="101"/>
    </row>
    <row r="406" spans="14:14" ht="15.75" customHeight="1" x14ac:dyDescent="0.25">
      <c r="N406" s="101"/>
    </row>
    <row r="407" spans="14:14" ht="15.75" customHeight="1" x14ac:dyDescent="0.25">
      <c r="N407" s="101"/>
    </row>
    <row r="408" spans="14:14" ht="15.75" customHeight="1" x14ac:dyDescent="0.25">
      <c r="N408" s="101"/>
    </row>
    <row r="409" spans="14:14" ht="15.75" customHeight="1" x14ac:dyDescent="0.25">
      <c r="N409" s="101"/>
    </row>
    <row r="410" spans="14:14" ht="15.75" customHeight="1" x14ac:dyDescent="0.25">
      <c r="N410" s="101"/>
    </row>
    <row r="411" spans="14:14" ht="15.75" customHeight="1" x14ac:dyDescent="0.25">
      <c r="N411" s="101"/>
    </row>
    <row r="412" spans="14:14" ht="15.75" customHeight="1" x14ac:dyDescent="0.25">
      <c r="N412" s="101"/>
    </row>
    <row r="413" spans="14:14" ht="15.75" customHeight="1" x14ac:dyDescent="0.25">
      <c r="N413" s="101"/>
    </row>
    <row r="414" spans="14:14" ht="15.75" customHeight="1" x14ac:dyDescent="0.25">
      <c r="N414" s="101"/>
    </row>
    <row r="415" spans="14:14" ht="15.75" customHeight="1" x14ac:dyDescent="0.25">
      <c r="N415" s="101"/>
    </row>
    <row r="416" spans="14:14" ht="15.75" customHeight="1" x14ac:dyDescent="0.25">
      <c r="N416" s="101"/>
    </row>
    <row r="417" spans="1:14" ht="15.75" customHeight="1" x14ac:dyDescent="0.25">
      <c r="A417" s="101"/>
      <c r="B417" s="101"/>
      <c r="H417" s="195"/>
      <c r="I417" s="101"/>
      <c r="J417" s="101"/>
      <c r="K417" s="101"/>
      <c r="L417" s="101"/>
      <c r="M417" s="101"/>
      <c r="N417" s="101"/>
    </row>
    <row r="418" spans="1:14" ht="15.75" customHeight="1" x14ac:dyDescent="0.25">
      <c r="A418" s="101"/>
      <c r="B418" s="101"/>
      <c r="H418" s="195"/>
      <c r="I418" s="101"/>
      <c r="J418" s="101"/>
      <c r="K418" s="101"/>
      <c r="L418" s="101"/>
      <c r="M418" s="101"/>
      <c r="N418" s="101"/>
    </row>
    <row r="419" spans="1:14" ht="15.75" customHeight="1" x14ac:dyDescent="0.25">
      <c r="A419" s="101"/>
      <c r="B419" s="101"/>
      <c r="H419" s="195"/>
      <c r="I419" s="101"/>
      <c r="J419" s="101"/>
      <c r="K419" s="101"/>
      <c r="L419" s="101"/>
      <c r="M419" s="101"/>
      <c r="N419" s="101"/>
    </row>
    <row r="420" spans="1:14" ht="15.75" customHeight="1" x14ac:dyDescent="0.25">
      <c r="A420" s="101"/>
      <c r="B420" s="101"/>
      <c r="C420" s="181"/>
      <c r="H420" s="195"/>
      <c r="I420" s="101"/>
      <c r="J420" s="101"/>
      <c r="K420" s="101"/>
      <c r="L420" s="101"/>
      <c r="M420" s="101"/>
      <c r="N420" s="101"/>
    </row>
    <row r="421" spans="1:14" ht="15.75" customHeight="1" x14ac:dyDescent="0.25">
      <c r="A421" s="101"/>
      <c r="B421" s="101"/>
      <c r="H421" s="195"/>
      <c r="I421" s="101"/>
      <c r="J421" s="101"/>
      <c r="K421" s="101"/>
      <c r="L421" s="101"/>
      <c r="M421" s="101"/>
      <c r="N421" s="101"/>
    </row>
    <row r="422" spans="1:14" ht="15.75" customHeight="1" x14ac:dyDescent="0.25">
      <c r="A422" s="101"/>
      <c r="B422" s="101"/>
      <c r="H422" s="195"/>
      <c r="I422" s="101"/>
      <c r="J422" s="101"/>
      <c r="K422" s="101"/>
      <c r="L422" s="101"/>
      <c r="M422" s="101"/>
      <c r="N422" s="101"/>
    </row>
    <row r="423" spans="1:14" ht="15.75" customHeight="1" x14ac:dyDescent="0.25">
      <c r="A423" s="101"/>
      <c r="B423" s="101"/>
      <c r="H423" s="195"/>
      <c r="I423" s="101"/>
      <c r="J423" s="101"/>
      <c r="K423" s="101"/>
      <c r="L423" s="101"/>
      <c r="M423" s="101"/>
      <c r="N423" s="101"/>
    </row>
    <row r="424" spans="1:14" ht="15.75" customHeight="1" x14ac:dyDescent="0.25">
      <c r="A424" s="101"/>
      <c r="B424" s="101"/>
      <c r="H424" s="195"/>
      <c r="I424" s="101"/>
      <c r="J424" s="101"/>
      <c r="K424" s="101"/>
      <c r="L424" s="101"/>
      <c r="M424" s="101"/>
      <c r="N424" s="101"/>
    </row>
    <row r="425" spans="1:14" ht="15.75" customHeight="1" x14ac:dyDescent="0.25">
      <c r="A425" s="101"/>
      <c r="B425" s="101"/>
      <c r="H425" s="195"/>
      <c r="I425" s="101"/>
      <c r="J425" s="101"/>
      <c r="K425" s="101"/>
      <c r="L425" s="101"/>
      <c r="M425" s="101"/>
      <c r="N425" s="101"/>
    </row>
    <row r="426" spans="1:14" ht="15.75" customHeight="1" x14ac:dyDescent="0.25">
      <c r="A426" s="101"/>
      <c r="B426" s="101"/>
      <c r="F426" s="4">
        <f>H79+H41</f>
        <v>917</v>
      </c>
      <c r="H426" s="195"/>
      <c r="I426" s="101"/>
      <c r="J426" s="101"/>
      <c r="K426" s="101"/>
      <c r="L426" s="101"/>
      <c r="M426" s="101"/>
      <c r="N426" s="101"/>
    </row>
    <row r="427" spans="1:14" ht="15.75" customHeight="1" x14ac:dyDescent="0.25">
      <c r="A427" s="101"/>
      <c r="B427" s="101"/>
      <c r="H427" s="195"/>
      <c r="I427" s="101"/>
      <c r="J427" s="101"/>
      <c r="K427" s="101"/>
      <c r="L427" s="101"/>
      <c r="M427" s="101"/>
      <c r="N427" s="101"/>
    </row>
    <row r="428" spans="1:14" ht="15.75" customHeight="1" x14ac:dyDescent="0.25">
      <c r="A428" s="101"/>
      <c r="B428" s="101"/>
      <c r="H428" s="195"/>
      <c r="I428" s="101"/>
      <c r="J428" s="101"/>
      <c r="K428" s="101"/>
      <c r="L428" s="101"/>
      <c r="M428" s="101"/>
      <c r="N428" s="101"/>
    </row>
    <row r="429" spans="1:14" ht="15.75" customHeight="1" x14ac:dyDescent="0.25">
      <c r="A429" s="101"/>
      <c r="B429" s="101"/>
      <c r="H429" s="195"/>
      <c r="I429" s="101"/>
      <c r="J429" s="101"/>
      <c r="K429" s="101"/>
      <c r="L429" s="101"/>
      <c r="M429" s="101"/>
      <c r="N429" s="101"/>
    </row>
    <row r="430" spans="1:14" ht="15.75" customHeight="1" x14ac:dyDescent="0.25">
      <c r="A430" s="101"/>
      <c r="B430" s="101"/>
      <c r="C430" s="80">
        <v>610913.1</v>
      </c>
      <c r="D430" s="80">
        <v>535031.09</v>
      </c>
      <c r="E430" s="80">
        <v>460547.9</v>
      </c>
      <c r="F430" s="80">
        <v>22964</v>
      </c>
      <c r="G430" s="80">
        <v>212947515.87</v>
      </c>
      <c r="H430" s="195"/>
      <c r="I430" s="101"/>
      <c r="J430" s="101"/>
      <c r="K430" s="101"/>
      <c r="L430" s="101"/>
      <c r="M430" s="101"/>
      <c r="N430" s="101"/>
    </row>
    <row r="431" spans="1:14" ht="15.75" customHeight="1" x14ac:dyDescent="0.25">
      <c r="A431" s="101"/>
      <c r="B431" s="101"/>
      <c r="H431" s="195"/>
      <c r="I431" s="101"/>
      <c r="J431" s="101"/>
      <c r="K431" s="101"/>
      <c r="L431" s="101"/>
      <c r="M431" s="101"/>
      <c r="N431" s="101"/>
    </row>
    <row r="432" spans="1:14" ht="15.75" customHeight="1" x14ac:dyDescent="0.25">
      <c r="A432" s="101"/>
      <c r="B432" s="101"/>
      <c r="H432" s="195"/>
      <c r="I432" s="101"/>
      <c r="J432" s="101"/>
      <c r="K432" s="101"/>
      <c r="L432" s="101"/>
      <c r="M432" s="101"/>
      <c r="N432" s="101"/>
    </row>
    <row r="433" spans="2:14" ht="15.75" customHeight="1" x14ac:dyDescent="0.25">
      <c r="N433" s="101"/>
    </row>
    <row r="434" spans="2:14" ht="15.75" customHeight="1" x14ac:dyDescent="0.25">
      <c r="N434" s="101"/>
    </row>
    <row r="435" spans="2:14" ht="15.75" customHeight="1" x14ac:dyDescent="0.25">
      <c r="N435" s="101"/>
    </row>
    <row r="436" spans="2:14" ht="15.75" customHeight="1" x14ac:dyDescent="0.25">
      <c r="N436" s="101"/>
    </row>
    <row r="437" spans="2:14" ht="15.75" customHeight="1" x14ac:dyDescent="0.25">
      <c r="N437" s="101"/>
    </row>
    <row r="438" spans="2:14" ht="15.75" customHeight="1" x14ac:dyDescent="0.25">
      <c r="M438" s="5" t="s">
        <v>1497</v>
      </c>
      <c r="N438" s="101"/>
    </row>
    <row r="443" spans="2:14" x14ac:dyDescent="0.25">
      <c r="B443" s="102"/>
    </row>
    <row r="444" spans="2:14" x14ac:dyDescent="0.25">
      <c r="B444" s="102"/>
    </row>
    <row r="445" spans="2:14" x14ac:dyDescent="0.25">
      <c r="B445" s="5"/>
      <c r="D445" s="5"/>
      <c r="E445" s="5"/>
      <c r="F445" s="5"/>
      <c r="G445" s="5"/>
      <c r="H445" s="5"/>
      <c r="I445" s="5"/>
    </row>
    <row r="453" spans="2:13" x14ac:dyDescent="0.25">
      <c r="B453" s="274"/>
      <c r="C453" s="287"/>
      <c r="D453" s="274"/>
      <c r="E453" s="274"/>
      <c r="F453" s="274"/>
      <c r="G453" s="274"/>
      <c r="H453" s="274"/>
      <c r="I453" s="274"/>
      <c r="J453" s="274"/>
      <c r="K453" s="274"/>
      <c r="L453" s="274"/>
      <c r="M453" s="274"/>
    </row>
    <row r="458" spans="2:13" x14ac:dyDescent="0.25">
      <c r="B458" s="274"/>
      <c r="C458" s="287"/>
      <c r="D458" s="274"/>
      <c r="E458" s="274"/>
      <c r="F458" s="274"/>
      <c r="G458" s="274"/>
      <c r="H458" s="274"/>
      <c r="I458" s="274"/>
      <c r="J458" s="274"/>
      <c r="K458" s="274"/>
      <c r="L458" s="274"/>
      <c r="M458" s="274"/>
    </row>
    <row r="465" spans="2:13" x14ac:dyDescent="0.25">
      <c r="C465" s="100"/>
      <c r="D465" s="100"/>
      <c r="E465" s="100"/>
      <c r="F465" s="100"/>
      <c r="G465" s="100"/>
      <c r="H465" s="100"/>
      <c r="I465" s="100"/>
      <c r="J465" s="100"/>
      <c r="K465" s="100"/>
      <c r="L465" s="100"/>
      <c r="M465" s="100"/>
    </row>
    <row r="468" spans="2:13" x14ac:dyDescent="0.25">
      <c r="B468" s="274"/>
      <c r="C468" s="274"/>
      <c r="D468" s="274"/>
      <c r="E468" s="274"/>
      <c r="F468" s="274"/>
      <c r="G468" s="274"/>
      <c r="H468" s="274"/>
      <c r="I468" s="274"/>
      <c r="J468" s="274"/>
      <c r="K468" s="274"/>
      <c r="L468" s="274"/>
      <c r="M468" s="274"/>
    </row>
    <row r="476" spans="2:13" x14ac:dyDescent="0.25">
      <c r="B476" s="274"/>
      <c r="C476" s="274"/>
      <c r="D476" s="274"/>
      <c r="E476" s="274"/>
      <c r="F476" s="274"/>
      <c r="G476" s="274"/>
      <c r="H476" s="274"/>
      <c r="I476" s="274"/>
      <c r="J476" s="274"/>
      <c r="K476" s="274"/>
      <c r="L476" s="274"/>
      <c r="M476" s="274"/>
    </row>
    <row r="483" spans="3:13" x14ac:dyDescent="0.25">
      <c r="C483" s="100"/>
      <c r="D483" s="100"/>
      <c r="E483" s="100"/>
      <c r="F483" s="100"/>
      <c r="G483" s="100"/>
      <c r="H483" s="100"/>
      <c r="I483" s="100"/>
      <c r="J483" s="100"/>
      <c r="K483" s="100"/>
      <c r="L483" s="100"/>
      <c r="M483" s="100"/>
    </row>
  </sheetData>
  <mergeCells count="5">
    <mergeCell ref="A3:A5"/>
    <mergeCell ref="B3:B4"/>
    <mergeCell ref="C3:C4"/>
    <mergeCell ref="D3:H3"/>
    <mergeCell ref="I3:M3"/>
  </mergeCells>
  <pageMargins left="0.7" right="0.7" top="0.75" bottom="0.75" header="0.3" footer="0.3"/>
  <pageSetup paperSize="9" scale="45" fitToHeight="0"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2</vt:i4>
      </vt:variant>
    </vt:vector>
  </HeadingPairs>
  <TitlesOfParts>
    <vt:vector size="6" baseType="lpstr">
      <vt:lpstr>Приказ</vt:lpstr>
      <vt:lpstr>Форма 1</vt:lpstr>
      <vt:lpstr>Форма 2</vt:lpstr>
      <vt:lpstr>Форма 3</vt:lpstr>
      <vt:lpstr>'Форма 2'!Область_печати</vt:lpstr>
      <vt:lpstr>юсьв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2016-12-28T06:59:16Z</dcterms:modified>
</cp:coreProperties>
</file>